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farwaali/Desktop/Analysis Projects/Crowdfunding Analysis/"/>
    </mc:Choice>
  </mc:AlternateContent>
  <xr:revisionPtr revIDLastSave="0" documentId="13_ncr:1_{9038F73B-D42B-F94E-A643-4D10C478F9E4}" xr6:coauthVersionLast="47" xr6:coauthVersionMax="47" xr10:uidLastSave="{00000000-0000-0000-0000-000000000000}"/>
  <bookViews>
    <workbookView xWindow="0" yWindow="500" windowWidth="28700" windowHeight="15780" activeTab="1" xr2:uid="{00000000-000D-0000-FFFF-FFFF00000000}"/>
  </bookViews>
  <sheets>
    <sheet name="Kickstarter" sheetId="1" r:id="rId1"/>
    <sheet name="Theatre Outcomes by Launch Date" sheetId="11" r:id="rId2"/>
    <sheet name="Outcomes Based on Goals" sheetId="13" r:id="rId3"/>
    <sheet name="VLOOKUP EXERCISES" sheetId="6" r:id="rId4"/>
    <sheet name="CATEGORY STATISTICS" sheetId="2" r:id="rId5"/>
    <sheet name="SUBCATEGORY STATISTICS" sheetId="3" r:id="rId6"/>
    <sheet name="Outcomes Based on Date" sheetId="5" r:id="rId7"/>
    <sheet name="DESCRIPTIVE STATISTICS" sheetId="9" r:id="rId8"/>
  </sheets>
  <definedNames>
    <definedName name="_xlnm._FilterDatabase" localSheetId="0" hidden="1">Kickstarter!$A$1:$Q$4115</definedName>
  </definedNames>
  <calcPr calcId="191029"/>
  <pivotCaches>
    <pivotCache cacheId="41" r:id="rId9"/>
    <pivotCache cacheId="42" r:id="rId10"/>
    <pivotCache cacheId="50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" i="13" l="1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H2" i="13"/>
  <c r="H3" i="13"/>
  <c r="H4" i="13"/>
  <c r="H5" i="13"/>
  <c r="H6" i="13"/>
  <c r="H7" i="13"/>
  <c r="H8" i="13"/>
  <c r="H9" i="13"/>
  <c r="H10" i="13"/>
  <c r="H11" i="13"/>
  <c r="H12" i="13"/>
  <c r="H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2" i="13"/>
  <c r="B13" i="13"/>
  <c r="B12" i="13"/>
  <c r="B11" i="13"/>
  <c r="B10" i="13"/>
  <c r="B9" i="13"/>
  <c r="B8" i="13"/>
  <c r="B7" i="13"/>
  <c r="B6" i="13"/>
  <c r="B5" i="13"/>
  <c r="B4" i="13"/>
  <c r="B3" i="13"/>
  <c r="B10" i="9"/>
  <c r="C9" i="9"/>
  <c r="C10" i="9" s="1"/>
  <c r="C8" i="9"/>
  <c r="B9" i="9"/>
  <c r="B8" i="9"/>
  <c r="C7" i="9"/>
  <c r="B7" i="9"/>
  <c r="C6" i="9"/>
  <c r="B6" i="9"/>
  <c r="C3" i="9"/>
  <c r="B3" i="9"/>
  <c r="C5" i="9"/>
  <c r="B5" i="9"/>
  <c r="C2" i="9"/>
  <c r="B2" i="9"/>
  <c r="F3" i="6"/>
  <c r="F4" i="6"/>
  <c r="F5" i="6"/>
  <c r="F6" i="6"/>
  <c r="F2" i="6"/>
  <c r="D3" i="6"/>
  <c r="D4" i="6"/>
  <c r="D5" i="6"/>
  <c r="D6" i="6"/>
  <c r="D2" i="6"/>
  <c r="C2" i="6"/>
  <c r="C3" i="6"/>
  <c r="C4" i="6"/>
  <c r="C5" i="6"/>
  <c r="C6" i="6"/>
  <c r="B3" i="6"/>
  <c r="B4" i="6"/>
  <c r="B5" i="6"/>
  <c r="B6" i="6"/>
  <c r="B2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T2924" i="1" s="1"/>
  <c r="S2925" i="1"/>
  <c r="S2926" i="1"/>
  <c r="S2927" i="1"/>
  <c r="S2928" i="1"/>
  <c r="S2929" i="1"/>
  <c r="S2930" i="1"/>
  <c r="S2931" i="1"/>
  <c r="S2932" i="1"/>
  <c r="T2932" i="1" s="1"/>
  <c r="S2933" i="1"/>
  <c r="S2934" i="1"/>
  <c r="S2935" i="1"/>
  <c r="S2936" i="1"/>
  <c r="S2937" i="1"/>
  <c r="S2938" i="1"/>
  <c r="S2939" i="1"/>
  <c r="T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T3190" i="1" s="1"/>
  <c r="S3191" i="1"/>
  <c r="S3192" i="1"/>
  <c r="S3193" i="1"/>
  <c r="S3194" i="1"/>
  <c r="T3194" i="1" s="1"/>
  <c r="S3195" i="1"/>
  <c r="T3195" i="1" s="1"/>
  <c r="S3196" i="1"/>
  <c r="S3197" i="1"/>
  <c r="S3198" i="1"/>
  <c r="S3199" i="1"/>
  <c r="S3200" i="1"/>
  <c r="S3201" i="1"/>
  <c r="S3202" i="1"/>
  <c r="S3203" i="1"/>
  <c r="T3203" i="1" s="1"/>
  <c r="S3204" i="1"/>
  <c r="S3205" i="1"/>
  <c r="S3206" i="1"/>
  <c r="S3207" i="1"/>
  <c r="T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T3632" i="1" s="1"/>
  <c r="S3633" i="1"/>
  <c r="S3634" i="1"/>
  <c r="T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T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T3754" i="1" s="1"/>
  <c r="S3755" i="1"/>
  <c r="S3756" i="1"/>
  <c r="S3757" i="1"/>
  <c r="T3757" i="1" s="1"/>
  <c r="S3758" i="1"/>
  <c r="S3759" i="1"/>
  <c r="S3760" i="1"/>
  <c r="S3761" i="1"/>
  <c r="S3762" i="1"/>
  <c r="S3763" i="1"/>
  <c r="T3763" i="1" s="1"/>
  <c r="S3764" i="1"/>
  <c r="T3764" i="1" s="1"/>
  <c r="S3765" i="1"/>
  <c r="S3766" i="1"/>
  <c r="S3767" i="1"/>
  <c r="S3768" i="1"/>
  <c r="S3769" i="1"/>
  <c r="S3770" i="1"/>
  <c r="S3771" i="1"/>
  <c r="S3772" i="1"/>
  <c r="T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T3784" i="1" s="1"/>
  <c r="S3785" i="1"/>
  <c r="S3786" i="1"/>
  <c r="S3787" i="1"/>
  <c r="T3787" i="1" s="1"/>
  <c r="S3788" i="1"/>
  <c r="S3789" i="1"/>
  <c r="S3790" i="1"/>
  <c r="S3791" i="1"/>
  <c r="T3791" i="1" s="1"/>
  <c r="S3792" i="1"/>
  <c r="S3793" i="1"/>
  <c r="S3794" i="1"/>
  <c r="S3795" i="1"/>
  <c r="S3796" i="1"/>
  <c r="T3796" i="1" s="1"/>
  <c r="S3797" i="1"/>
  <c r="T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T3870" i="1" s="1"/>
  <c r="S3871" i="1"/>
  <c r="S3872" i="1"/>
  <c r="S3873" i="1"/>
  <c r="S3874" i="1"/>
  <c r="S3875" i="1"/>
  <c r="S3876" i="1"/>
  <c r="S3877" i="1"/>
  <c r="S3878" i="1"/>
  <c r="T3878" i="1" s="1"/>
  <c r="S3879" i="1"/>
  <c r="S3880" i="1"/>
  <c r="S3881" i="1"/>
  <c r="T3881" i="1" s="1"/>
  <c r="S3882" i="1"/>
  <c r="T3882" i="1" s="1"/>
  <c r="S3883" i="1"/>
  <c r="S3884" i="1"/>
  <c r="S3885" i="1"/>
  <c r="T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3699" i="1"/>
  <c r="Q523" i="1"/>
  <c r="Q524" i="1"/>
  <c r="Q525" i="1"/>
  <c r="Q3652" i="1"/>
  <c r="Q527" i="1"/>
  <c r="Q3353" i="1"/>
  <c r="Q529" i="1"/>
  <c r="Q530" i="1"/>
  <c r="Q531" i="1"/>
  <c r="Q532" i="1"/>
  <c r="Q533" i="1"/>
  <c r="Q534" i="1"/>
  <c r="Q3411" i="1"/>
  <c r="Q536" i="1"/>
  <c r="Q3414" i="1"/>
  <c r="Q3627" i="1"/>
  <c r="Q539" i="1"/>
  <c r="Q540" i="1"/>
  <c r="Q2827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3418" i="1"/>
  <c r="Q3354" i="1"/>
  <c r="Q1305" i="1"/>
  <c r="Q1290" i="1"/>
  <c r="Q1291" i="1"/>
  <c r="Q1292" i="1"/>
  <c r="Q1293" i="1"/>
  <c r="Q3403" i="1"/>
  <c r="Q1295" i="1"/>
  <c r="Q2830" i="1"/>
  <c r="Q3532" i="1"/>
  <c r="Q3280" i="1"/>
  <c r="Q1299" i="1"/>
  <c r="Q3422" i="1"/>
  <c r="Q1301" i="1"/>
  <c r="Q1302" i="1"/>
  <c r="Q1303" i="1"/>
  <c r="Q1304" i="1"/>
  <c r="Q365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3285" i="1"/>
  <c r="Q2786" i="1"/>
  <c r="Q2787" i="1"/>
  <c r="Q3537" i="1"/>
  <c r="Q2789" i="1"/>
  <c r="Q2790" i="1"/>
  <c r="Q2791" i="1"/>
  <c r="Q2792" i="1"/>
  <c r="Q2793" i="1"/>
  <c r="Q2794" i="1"/>
  <c r="Q2795" i="1"/>
  <c r="Q526" i="1"/>
  <c r="Q2797" i="1"/>
  <c r="Q3257" i="1"/>
  <c r="Q3817" i="1"/>
  <c r="Q3703" i="1"/>
  <c r="Q3704" i="1"/>
  <c r="Q3290" i="1"/>
  <c r="Q2803" i="1"/>
  <c r="Q3574" i="1"/>
  <c r="Q2805" i="1"/>
  <c r="Q3291" i="1"/>
  <c r="Q2823" i="1"/>
  <c r="Q3575" i="1"/>
  <c r="Q2809" i="1"/>
  <c r="Q2810" i="1"/>
  <c r="Q2811" i="1"/>
  <c r="Q2812" i="1"/>
  <c r="Q3829" i="1"/>
  <c r="Q2814" i="1"/>
  <c r="Q2815" i="1"/>
  <c r="Q3355" i="1"/>
  <c r="Q2817" i="1"/>
  <c r="Q3580" i="1"/>
  <c r="Q3228" i="1"/>
  <c r="Q2820" i="1"/>
  <c r="Q3706" i="1"/>
  <c r="Q1289" i="1"/>
  <c r="Q3292" i="1"/>
  <c r="Q2824" i="1"/>
  <c r="Q537" i="1"/>
  <c r="Q2826" i="1"/>
  <c r="Q3581" i="1"/>
  <c r="Q2828" i="1"/>
  <c r="Q2829" i="1"/>
  <c r="Q3828" i="1"/>
  <c r="Q3538" i="1"/>
  <c r="Q2832" i="1"/>
  <c r="Q2833" i="1"/>
  <c r="Q3540" i="1"/>
  <c r="Q2835" i="1"/>
  <c r="Q3259" i="1"/>
  <c r="Q3294" i="1"/>
  <c r="Q2838" i="1"/>
  <c r="Q2839" i="1"/>
  <c r="Q2840" i="1"/>
  <c r="Q2841" i="1"/>
  <c r="Q35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535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524" i="1"/>
  <c r="Q3155" i="1"/>
  <c r="Q3156" i="1"/>
  <c r="Q3711" i="1"/>
  <c r="Q3158" i="1"/>
  <c r="Q3159" i="1"/>
  <c r="Q3160" i="1"/>
  <c r="Q3161" i="1"/>
  <c r="Q3162" i="1"/>
  <c r="Q3424" i="1"/>
  <c r="Q3164" i="1"/>
  <c r="Q3165" i="1"/>
  <c r="Q3166" i="1"/>
  <c r="Q3167" i="1"/>
  <c r="Q3168" i="1"/>
  <c r="Q3169" i="1"/>
  <c r="Q3170" i="1"/>
  <c r="Q3171" i="1"/>
  <c r="Q3172" i="1"/>
  <c r="Q3813" i="1"/>
  <c r="Q3174" i="1"/>
  <c r="Q3175" i="1"/>
  <c r="Q3176" i="1"/>
  <c r="Q3177" i="1"/>
  <c r="Q3178" i="1"/>
  <c r="Q3179" i="1"/>
  <c r="Q3357" i="1"/>
  <c r="E4" i="6" s="1"/>
  <c r="Q3181" i="1"/>
  <c r="Q3337" i="1"/>
  <c r="Q2831" i="1"/>
  <c r="Q3184" i="1"/>
  <c r="Q3185" i="1"/>
  <c r="Q3186" i="1"/>
  <c r="Q3296" i="1"/>
  <c r="Q3620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811" i="1"/>
  <c r="Q3837" i="1"/>
  <c r="Q3217" i="1"/>
  <c r="Q3429" i="1"/>
  <c r="Q3219" i="1"/>
  <c r="Q3839" i="1"/>
  <c r="Q3221" i="1"/>
  <c r="Q3222" i="1"/>
  <c r="Q3665" i="1"/>
  <c r="E6" i="6" s="1"/>
  <c r="Q3224" i="1"/>
  <c r="Q3225" i="1"/>
  <c r="Q3226" i="1"/>
  <c r="Q3227" i="1"/>
  <c r="Q3338" i="1"/>
  <c r="Q3339" i="1"/>
  <c r="Q3230" i="1"/>
  <c r="Q3231" i="1"/>
  <c r="Q3232" i="1"/>
  <c r="Q3233" i="1"/>
  <c r="Q3234" i="1"/>
  <c r="Q3235" i="1"/>
  <c r="Q3669" i="1"/>
  <c r="Q3237" i="1"/>
  <c r="Q3238" i="1"/>
  <c r="Q3239" i="1"/>
  <c r="Q3569" i="1"/>
  <c r="Q3810" i="1"/>
  <c r="Q3583" i="1"/>
  <c r="Q3243" i="1"/>
  <c r="Q3244" i="1"/>
  <c r="Q3245" i="1"/>
  <c r="Q3399" i="1"/>
  <c r="Q3247" i="1"/>
  <c r="Q3248" i="1"/>
  <c r="Q3543" i="1"/>
  <c r="Q3250" i="1"/>
  <c r="Q3251" i="1"/>
  <c r="Q3252" i="1"/>
  <c r="Q3253" i="1"/>
  <c r="Q3530" i="1"/>
  <c r="Q3255" i="1"/>
  <c r="Q3842" i="1"/>
  <c r="Q2801" i="1"/>
  <c r="Q3258" i="1"/>
  <c r="Q3430" i="1"/>
  <c r="Q3260" i="1"/>
  <c r="Q3261" i="1"/>
  <c r="Q3262" i="1"/>
  <c r="Q3263" i="1"/>
  <c r="Q3264" i="1"/>
  <c r="Q3265" i="1"/>
  <c r="Q3266" i="1"/>
  <c r="Q3267" i="1"/>
  <c r="Q3268" i="1"/>
  <c r="Q3269" i="1"/>
  <c r="Q3270" i="1"/>
  <c r="Q3822" i="1"/>
  <c r="Q3407" i="1"/>
  <c r="Q3358" i="1"/>
  <c r="Q3274" i="1"/>
  <c r="Q3275" i="1"/>
  <c r="Q3276" i="1"/>
  <c r="Q3277" i="1"/>
  <c r="Q3278" i="1"/>
  <c r="Q3717" i="1"/>
  <c r="Q3551" i="1"/>
  <c r="Q3281" i="1"/>
  <c r="Q3282" i="1"/>
  <c r="Q3283" i="1"/>
  <c r="Q3284" i="1"/>
  <c r="Q3271" i="1"/>
  <c r="Q3286" i="1"/>
  <c r="Q3287" i="1"/>
  <c r="Q3288" i="1"/>
  <c r="Q3289" i="1"/>
  <c r="Q3836" i="1"/>
  <c r="Q2834" i="1"/>
  <c r="Q3431" i="1"/>
  <c r="Q3293" i="1"/>
  <c r="Q541" i="1"/>
  <c r="Q3295" i="1"/>
  <c r="Q3229" i="1"/>
  <c r="Q3240" i="1"/>
  <c r="Q3359" i="1"/>
  <c r="Q3727" i="1"/>
  <c r="Q3300" i="1"/>
  <c r="Q3301" i="1"/>
  <c r="Q3302" i="1"/>
  <c r="Q3303" i="1"/>
  <c r="Q3304" i="1"/>
  <c r="Q3305" i="1"/>
  <c r="Q3306" i="1"/>
  <c r="Q3307" i="1"/>
  <c r="Q3308" i="1"/>
  <c r="Q3309" i="1"/>
  <c r="Q3310" i="1"/>
  <c r="Q2819" i="1"/>
  <c r="Q3312" i="1"/>
  <c r="Q3313" i="1"/>
  <c r="Q3314" i="1"/>
  <c r="Q3315" i="1"/>
  <c r="Q3272" i="1"/>
  <c r="Q3671" i="1"/>
  <c r="Q3318" i="1"/>
  <c r="Q3319" i="1"/>
  <c r="Q3320" i="1"/>
  <c r="Q2836" i="1"/>
  <c r="Q3322" i="1"/>
  <c r="Q3323" i="1"/>
  <c r="Q3324" i="1"/>
  <c r="Q3297" i="1"/>
  <c r="Q3326" i="1"/>
  <c r="Q2825" i="1"/>
  <c r="Q3328" i="1"/>
  <c r="Q3273" i="1"/>
  <c r="Q3330" i="1"/>
  <c r="Q3298" i="1"/>
  <c r="E5" i="6" s="1"/>
  <c r="Q3366" i="1"/>
  <c r="Q3333" i="1"/>
  <c r="Q3334" i="1"/>
  <c r="Q3335" i="1"/>
  <c r="Q3336" i="1"/>
  <c r="Q3719" i="1"/>
  <c r="Q2785" i="1"/>
  <c r="Q3552" i="1"/>
  <c r="Q3340" i="1"/>
  <c r="Q3341" i="1"/>
  <c r="Q3342" i="1"/>
  <c r="Q3628" i="1"/>
  <c r="Q3344" i="1"/>
  <c r="Q3241" i="1"/>
  <c r="Q3346" i="1"/>
  <c r="Q3347" i="1"/>
  <c r="Q3348" i="1"/>
  <c r="Q3432" i="1"/>
  <c r="Q3350" i="1"/>
  <c r="Q3351" i="1"/>
  <c r="Q3352" i="1"/>
  <c r="Q3720" i="1"/>
  <c r="Q3721" i="1"/>
  <c r="Q2837" i="1"/>
  <c r="Q3356" i="1"/>
  <c r="Q3405" i="1"/>
  <c r="Q3369" i="1"/>
  <c r="Q3440" i="1"/>
  <c r="Q3360" i="1"/>
  <c r="Q3361" i="1"/>
  <c r="Q3362" i="1"/>
  <c r="Q3363" i="1"/>
  <c r="Q3364" i="1"/>
  <c r="Q3365" i="1"/>
  <c r="Q3586" i="1"/>
  <c r="Q3367" i="1"/>
  <c r="Q3368" i="1"/>
  <c r="Q3254" i="1"/>
  <c r="Q3370" i="1"/>
  <c r="Q3371" i="1"/>
  <c r="Q3372" i="1"/>
  <c r="Q3373" i="1"/>
  <c r="Q3374" i="1"/>
  <c r="Q3447" i="1"/>
  <c r="Q3376" i="1"/>
  <c r="Q3589" i="1"/>
  <c r="Q3378" i="1"/>
  <c r="Q3826" i="1"/>
  <c r="Q3218" i="1"/>
  <c r="Q3448" i="1"/>
  <c r="Q3382" i="1"/>
  <c r="Q3383" i="1"/>
  <c r="Q3656" i="1"/>
  <c r="Q3385" i="1"/>
  <c r="Q3386" i="1"/>
  <c r="Q3387" i="1"/>
  <c r="Q3388" i="1"/>
  <c r="Q3389" i="1"/>
  <c r="Q3375" i="1"/>
  <c r="Q3391" i="1"/>
  <c r="Q3392" i="1"/>
  <c r="Q3393" i="1"/>
  <c r="Q2842" i="1"/>
  <c r="Q3395" i="1"/>
  <c r="Q3220" i="1"/>
  <c r="Q2978" i="1"/>
  <c r="Q3398" i="1"/>
  <c r="Q2788" i="1"/>
  <c r="Q3400" i="1"/>
  <c r="Q3343" i="1"/>
  <c r="Q3402" i="1"/>
  <c r="Q3573" i="1"/>
  <c r="Q3404" i="1"/>
  <c r="Q3452" i="1"/>
  <c r="Q3406" i="1"/>
  <c r="Q2821" i="1"/>
  <c r="Q3408" i="1"/>
  <c r="Q3455" i="1"/>
  <c r="Q3410" i="1"/>
  <c r="Q3154" i="1"/>
  <c r="Q3412" i="1"/>
  <c r="Q3413" i="1"/>
  <c r="Q3590" i="1"/>
  <c r="Q3415" i="1"/>
  <c r="Q3416" i="1"/>
  <c r="Q3417" i="1"/>
  <c r="Q3672" i="1"/>
  <c r="Q3419" i="1"/>
  <c r="Q3420" i="1"/>
  <c r="Q3421" i="1"/>
  <c r="Q3242" i="1"/>
  <c r="Q3423" i="1"/>
  <c r="Q3592" i="1"/>
  <c r="Q3425" i="1"/>
  <c r="Q3426" i="1"/>
  <c r="Q3427" i="1"/>
  <c r="Q3428" i="1"/>
  <c r="Q3377" i="1"/>
  <c r="Q3456" i="1"/>
  <c r="Q1287" i="1"/>
  <c r="Q3461" i="1"/>
  <c r="Q3433" i="1"/>
  <c r="Q3434" i="1"/>
  <c r="Q3435" i="1"/>
  <c r="Q3436" i="1"/>
  <c r="Q3437" i="1"/>
  <c r="Q3438" i="1"/>
  <c r="Q3439" i="1"/>
  <c r="Q3554" i="1"/>
  <c r="Q3441" i="1"/>
  <c r="Q3442" i="1"/>
  <c r="Q3443" i="1"/>
  <c r="Q3444" i="1"/>
  <c r="Q3445" i="1"/>
  <c r="Q3446" i="1"/>
  <c r="Q3462" i="1"/>
  <c r="Q3299" i="1"/>
  <c r="Q3449" i="1"/>
  <c r="Q3450" i="1"/>
  <c r="Q3451" i="1"/>
  <c r="Q3157" i="1"/>
  <c r="Q3453" i="1"/>
  <c r="Q3454" i="1"/>
  <c r="Q2802" i="1"/>
  <c r="Q3246" i="1"/>
  <c r="Q3457" i="1"/>
  <c r="Q3458" i="1"/>
  <c r="Q3459" i="1"/>
  <c r="Q3460" i="1"/>
  <c r="Q3163" i="1"/>
  <c r="Q3173" i="1"/>
  <c r="Q3463" i="1"/>
  <c r="Q3464" i="1"/>
  <c r="Q3465" i="1"/>
  <c r="Q3466" i="1"/>
  <c r="Q3467" i="1"/>
  <c r="Q3468" i="1"/>
  <c r="Q3469" i="1"/>
  <c r="Q3470" i="1"/>
  <c r="Q3471" i="1"/>
  <c r="Q3472" i="1"/>
  <c r="Q3180" i="1"/>
  <c r="Q3474" i="1"/>
  <c r="Q3475" i="1"/>
  <c r="Q3473" i="1"/>
  <c r="E2" i="6" s="1"/>
  <c r="Q2804" i="1"/>
  <c r="Q3478" i="1"/>
  <c r="Q3479" i="1"/>
  <c r="Q3480" i="1"/>
  <c r="Q3379" i="1"/>
  <c r="Q3482" i="1"/>
  <c r="Q3483" i="1"/>
  <c r="Q3603" i="1"/>
  <c r="Q3485" i="1"/>
  <c r="Q3486" i="1"/>
  <c r="Q3487" i="1"/>
  <c r="Q3488" i="1"/>
  <c r="Q3476" i="1"/>
  <c r="Q3490" i="1"/>
  <c r="Q3725" i="1"/>
  <c r="Q3492" i="1"/>
  <c r="Q3493" i="1"/>
  <c r="Q3494" i="1"/>
  <c r="Q3495" i="1"/>
  <c r="Q3496" i="1"/>
  <c r="Q3497" i="1"/>
  <c r="Q3498" i="1"/>
  <c r="Q3499" i="1"/>
  <c r="Q3500" i="1"/>
  <c r="Q3501" i="1"/>
  <c r="Q3502" i="1"/>
  <c r="Q3380" i="1"/>
  <c r="Q3504" i="1"/>
  <c r="Q3558" i="1"/>
  <c r="Q3506" i="1"/>
  <c r="Q3507" i="1"/>
  <c r="Q3508" i="1"/>
  <c r="Q3509" i="1"/>
  <c r="Q538" i="1"/>
  <c r="Q3511" i="1"/>
  <c r="Q3512" i="1"/>
  <c r="Q3381" i="1"/>
  <c r="Q3311" i="1"/>
  <c r="Q3515" i="1"/>
  <c r="Q3516" i="1"/>
  <c r="Q3517" i="1"/>
  <c r="Q3518" i="1"/>
  <c r="Q3674" i="1"/>
  <c r="Q3520" i="1"/>
  <c r="Q3477" i="1"/>
  <c r="Q3481" i="1"/>
  <c r="Q3523" i="1"/>
  <c r="Q3349" i="1"/>
  <c r="Q3675" i="1"/>
  <c r="Q3526" i="1"/>
  <c r="Q3527" i="1"/>
  <c r="Q3528" i="1"/>
  <c r="Q3529" i="1"/>
  <c r="Q3401" i="1"/>
  <c r="Q3531" i="1"/>
  <c r="Q3568" i="1"/>
  <c r="Q3533" i="1"/>
  <c r="Q3534" i="1"/>
  <c r="Q3535" i="1"/>
  <c r="Q3536" i="1"/>
  <c r="Q3484" i="1"/>
  <c r="Q1288" i="1"/>
  <c r="Q3539" i="1"/>
  <c r="Q3489" i="1"/>
  <c r="Q3541" i="1"/>
  <c r="Q2806" i="1"/>
  <c r="Q3345" i="1"/>
  <c r="Q3544" i="1"/>
  <c r="Q3545" i="1"/>
  <c r="Q3546" i="1"/>
  <c r="Q3547" i="1"/>
  <c r="Q3548" i="1"/>
  <c r="Q3549" i="1"/>
  <c r="Q3550" i="1"/>
  <c r="Q3316" i="1"/>
  <c r="Q3560" i="1"/>
  <c r="Q3553" i="1"/>
  <c r="Q3256" i="1"/>
  <c r="Q3555" i="1"/>
  <c r="Q3556" i="1"/>
  <c r="Q3557" i="1"/>
  <c r="Q3525" i="1"/>
  <c r="Q3559" i="1"/>
  <c r="Q2822" i="1"/>
  <c r="Q3561" i="1"/>
  <c r="Q3562" i="1"/>
  <c r="Q3563" i="1"/>
  <c r="Q2816" i="1"/>
  <c r="Q3182" i="1"/>
  <c r="Q3317" i="1"/>
  <c r="Q3567" i="1"/>
  <c r="Q3491" i="1"/>
  <c r="Q3321" i="1"/>
  <c r="Q3570" i="1"/>
  <c r="Q3571" i="1"/>
  <c r="Q3572" i="1"/>
  <c r="Q3384" i="1"/>
  <c r="Q3183" i="1"/>
  <c r="Q3607" i="1"/>
  <c r="Q3576" i="1"/>
  <c r="Q3577" i="1"/>
  <c r="Q3578" i="1"/>
  <c r="Q3579" i="1"/>
  <c r="Q3390" i="1"/>
  <c r="Q3187" i="1"/>
  <c r="Q3582" i="1"/>
  <c r="Q3394" i="1"/>
  <c r="Q3584" i="1"/>
  <c r="Q3585" i="1"/>
  <c r="Q3608" i="1"/>
  <c r="Q3587" i="1"/>
  <c r="Q3588" i="1"/>
  <c r="Q3188" i="1"/>
  <c r="Q1294" i="1"/>
  <c r="Q3591" i="1"/>
  <c r="Q3726" i="1"/>
  <c r="Q3593" i="1"/>
  <c r="Q3594" i="1"/>
  <c r="Q3595" i="1"/>
  <c r="Q3596" i="1"/>
  <c r="Q3597" i="1"/>
  <c r="Q3598" i="1"/>
  <c r="Q3599" i="1"/>
  <c r="Q3600" i="1"/>
  <c r="Q3601" i="1"/>
  <c r="Q3602" i="1"/>
  <c r="Q3503" i="1"/>
  <c r="Q3604" i="1"/>
  <c r="Q3605" i="1"/>
  <c r="Q3606" i="1"/>
  <c r="Q2796" i="1"/>
  <c r="Q3609" i="1"/>
  <c r="Q3223" i="1"/>
  <c r="Q3279" i="1"/>
  <c r="Q3409" i="1"/>
  <c r="Q3325" i="1"/>
  <c r="Q3564" i="1"/>
  <c r="Q3614" i="1"/>
  <c r="Q3615" i="1"/>
  <c r="Q3616" i="1"/>
  <c r="Q3565" i="1"/>
  <c r="Q3566" i="1"/>
  <c r="Q3249" i="1"/>
  <c r="Q3505" i="1"/>
  <c r="E3" i="6" s="1"/>
  <c r="Q3621" i="1"/>
  <c r="Q3622" i="1"/>
  <c r="Q3623" i="1"/>
  <c r="Q3624" i="1"/>
  <c r="Q3625" i="1"/>
  <c r="Q3626" i="1"/>
  <c r="Q3610" i="1"/>
  <c r="Q3677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215" i="1"/>
  <c r="Q3653" i="1"/>
  <c r="Q3654" i="1"/>
  <c r="Q3510" i="1"/>
  <c r="Q3396" i="1"/>
  <c r="Q3657" i="1"/>
  <c r="Q3658" i="1"/>
  <c r="Q3659" i="1"/>
  <c r="Q3660" i="1"/>
  <c r="Q3661" i="1"/>
  <c r="Q2798" i="1"/>
  <c r="Q3663" i="1"/>
  <c r="Q3664" i="1"/>
  <c r="Q1300" i="1"/>
  <c r="Q3666" i="1"/>
  <c r="Q3667" i="1"/>
  <c r="Q3668" i="1"/>
  <c r="Q3611" i="1"/>
  <c r="Q3670" i="1"/>
  <c r="Q3327" i="1"/>
  <c r="Q1298" i="1"/>
  <c r="Q3673" i="1"/>
  <c r="Q3612" i="1"/>
  <c r="Q3680" i="1"/>
  <c r="Q3676" i="1"/>
  <c r="Q528" i="1"/>
  <c r="Q3678" i="1"/>
  <c r="Q3679" i="1"/>
  <c r="Q3513" i="1"/>
  <c r="Q3681" i="1"/>
  <c r="Q3682" i="1"/>
  <c r="Q3683" i="1"/>
  <c r="Q3684" i="1"/>
  <c r="Q3685" i="1"/>
  <c r="Q3686" i="1"/>
  <c r="Q3687" i="1"/>
  <c r="Q3688" i="1"/>
  <c r="Q3689" i="1"/>
  <c r="Q3613" i="1"/>
  <c r="Q3691" i="1"/>
  <c r="Q3692" i="1"/>
  <c r="Q3693" i="1"/>
  <c r="Q3694" i="1"/>
  <c r="Q2818" i="1"/>
  <c r="Q3696" i="1"/>
  <c r="Q3697" i="1"/>
  <c r="Q3514" i="1"/>
  <c r="Q3519" i="1"/>
  <c r="Q3700" i="1"/>
  <c r="Q3701" i="1"/>
  <c r="Q3702" i="1"/>
  <c r="Q3397" i="1"/>
  <c r="Q3617" i="1"/>
  <c r="Q3705" i="1"/>
  <c r="Q2807" i="1"/>
  <c r="Q3707" i="1"/>
  <c r="Q3708" i="1"/>
  <c r="Q3709" i="1"/>
  <c r="Q3710" i="1"/>
  <c r="Q3329" i="1"/>
  <c r="Q3712" i="1"/>
  <c r="Q3713" i="1"/>
  <c r="Q3714" i="1"/>
  <c r="Q3715" i="1"/>
  <c r="Q3716" i="1"/>
  <c r="Q3662" i="1"/>
  <c r="Q3718" i="1"/>
  <c r="Q3690" i="1"/>
  <c r="Q3216" i="1"/>
  <c r="Q1296" i="1"/>
  <c r="Q3722" i="1"/>
  <c r="Q3723" i="1"/>
  <c r="Q3724" i="1"/>
  <c r="Q3698" i="1"/>
  <c r="Q3695" i="1"/>
  <c r="Q2808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331" i="1"/>
  <c r="Q3521" i="1"/>
  <c r="Q3812" i="1"/>
  <c r="Q2799" i="1"/>
  <c r="Q3814" i="1"/>
  <c r="Q3815" i="1"/>
  <c r="Q3816" i="1"/>
  <c r="Q3332" i="1"/>
  <c r="Q3818" i="1"/>
  <c r="Q3819" i="1"/>
  <c r="Q3820" i="1"/>
  <c r="Q3821" i="1"/>
  <c r="Q2813" i="1"/>
  <c r="Q3823" i="1"/>
  <c r="Q3824" i="1"/>
  <c r="Q3825" i="1"/>
  <c r="Q2800" i="1"/>
  <c r="Q3827" i="1"/>
  <c r="Q3236" i="1"/>
  <c r="Q3618" i="1"/>
  <c r="Q3830" i="1"/>
  <c r="Q3831" i="1"/>
  <c r="Q3832" i="1"/>
  <c r="Q3833" i="1"/>
  <c r="Q3834" i="1"/>
  <c r="Q3835" i="1"/>
  <c r="Q3619" i="1"/>
  <c r="Q1297" i="1"/>
  <c r="Q3838" i="1"/>
  <c r="Q3522" i="1"/>
  <c r="Q3840" i="1"/>
  <c r="Q3841" i="1"/>
  <c r="Q52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842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837" i="1"/>
  <c r="P3839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3829" i="1"/>
  <c r="P3836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3828" i="1"/>
  <c r="P3435" i="1"/>
  <c r="P741" i="1"/>
  <c r="P1368" i="1"/>
  <c r="P1785" i="1"/>
  <c r="P1802" i="1"/>
  <c r="P1749" i="1"/>
  <c r="P3711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3817" i="1"/>
  <c r="P1664" i="1"/>
  <c r="P1670" i="1"/>
  <c r="P3588" i="1"/>
  <c r="P1807" i="1"/>
  <c r="P1436" i="1"/>
  <c r="P2262" i="1"/>
  <c r="P2931" i="1"/>
  <c r="P1466" i="1"/>
  <c r="P1264" i="1"/>
  <c r="P2017" i="1"/>
  <c r="P3822" i="1"/>
  <c r="P3664" i="1"/>
  <c r="P3328" i="1"/>
  <c r="P2223" i="1"/>
  <c r="P2501" i="1"/>
  <c r="P1663" i="1"/>
  <c r="P1628" i="1"/>
  <c r="P2443" i="1"/>
  <c r="P3826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81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810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811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3704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725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727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717" i="1"/>
  <c r="P1784" i="1"/>
  <c r="P2280" i="1"/>
  <c r="P113" i="1"/>
  <c r="P3775" i="1"/>
  <c r="P2289" i="1"/>
  <c r="P2063" i="1"/>
  <c r="P1805" i="1"/>
  <c r="P275" i="1"/>
  <c r="P49" i="1"/>
  <c r="P3799" i="1"/>
  <c r="P3721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3706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3699" i="1"/>
  <c r="P2984" i="1"/>
  <c r="P2976" i="1"/>
  <c r="P3591" i="1"/>
  <c r="P761" i="1"/>
  <c r="P2264" i="1"/>
  <c r="P3164" i="1"/>
  <c r="P2107" i="1"/>
  <c r="P2082" i="1"/>
  <c r="P3703" i="1"/>
  <c r="P2981" i="1"/>
  <c r="P843" i="1"/>
  <c r="P1038" i="1"/>
  <c r="P3720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719" i="1"/>
  <c r="P3689" i="1"/>
  <c r="P669" i="1"/>
  <c r="P3726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672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698" i="1"/>
  <c r="P3618" i="1"/>
  <c r="P3162" i="1"/>
  <c r="P2147" i="1"/>
  <c r="P3346" i="1"/>
  <c r="P3655" i="1"/>
  <c r="P752" i="1"/>
  <c r="P3758" i="1"/>
  <c r="P3675" i="1"/>
  <c r="P3680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695" i="1"/>
  <c r="P3671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3580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603" i="1"/>
  <c r="P3342" i="1"/>
  <c r="P1275" i="1"/>
  <c r="P3665" i="1"/>
  <c r="P1533" i="1"/>
  <c r="P2323" i="1"/>
  <c r="P305" i="1"/>
  <c r="P2176" i="1"/>
  <c r="P1405" i="1"/>
  <c r="P1593" i="1"/>
  <c r="P3383" i="1"/>
  <c r="P2529" i="1"/>
  <c r="P3302" i="1"/>
  <c r="P3307" i="1"/>
  <c r="P2336" i="1"/>
  <c r="P3677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690" i="1"/>
  <c r="P2088" i="1"/>
  <c r="P1668" i="1"/>
  <c r="P800" i="1"/>
  <c r="P1290" i="1"/>
  <c r="P3669" i="1"/>
  <c r="P2083" i="1"/>
  <c r="P3697" i="1"/>
  <c r="P3303" i="1"/>
  <c r="P3604" i="1"/>
  <c r="P84" i="1"/>
  <c r="P3494" i="1"/>
  <c r="P533" i="1"/>
  <c r="P3051" i="1"/>
  <c r="P3674" i="1"/>
  <c r="P1781" i="1"/>
  <c r="P246" i="1"/>
  <c r="P118" i="1"/>
  <c r="P747" i="1"/>
  <c r="P2101" i="1"/>
  <c r="P1861" i="1"/>
  <c r="P2713" i="1"/>
  <c r="P2304" i="1"/>
  <c r="P1397" i="1"/>
  <c r="P2548" i="1"/>
  <c r="P3609" i="1"/>
  <c r="P2547" i="1"/>
  <c r="P3975" i="1"/>
  <c r="P3627" i="1"/>
  <c r="P2841" i="1"/>
  <c r="P3685" i="1"/>
  <c r="P3985" i="1"/>
  <c r="P1529" i="1"/>
  <c r="P316" i="1"/>
  <c r="P1651" i="1"/>
  <c r="P3652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662" i="1"/>
  <c r="P824" i="1"/>
  <c r="P2815" i="1"/>
  <c r="P969" i="1"/>
  <c r="P753" i="1"/>
  <c r="P689" i="1"/>
  <c r="P3691" i="1"/>
  <c r="P2222" i="1"/>
  <c r="P3152" i="1"/>
  <c r="P2937" i="1"/>
  <c r="P3673" i="1"/>
  <c r="P4108" i="1"/>
  <c r="P3656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608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564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3575" i="1"/>
  <c r="P2478" i="1"/>
  <c r="P380" i="1"/>
  <c r="P1360" i="1"/>
  <c r="P3324" i="1"/>
  <c r="P3628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13" i="1"/>
  <c r="P3617" i="1"/>
  <c r="P3592" i="1"/>
  <c r="P3619" i="1"/>
  <c r="P3620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586" i="1"/>
  <c r="P3471" i="1"/>
  <c r="P1986" i="1"/>
  <c r="P414" i="1"/>
  <c r="P2642" i="1"/>
  <c r="P2792" i="1"/>
  <c r="P2632" i="1"/>
  <c r="P2657" i="1"/>
  <c r="P807" i="1"/>
  <c r="P3626" i="1"/>
  <c r="P3569" i="1"/>
  <c r="P2994" i="1"/>
  <c r="P3382" i="1"/>
  <c r="P1278" i="1"/>
  <c r="P1689" i="1"/>
  <c r="P1754" i="1"/>
  <c r="P3224" i="1"/>
  <c r="P3566" i="1"/>
  <c r="P3170" i="1"/>
  <c r="P3416" i="1"/>
  <c r="P116" i="1"/>
  <c r="P1312" i="1"/>
  <c r="P3581" i="1"/>
  <c r="P3514" i="1"/>
  <c r="P3611" i="1"/>
  <c r="P3607" i="1"/>
  <c r="P3597" i="1"/>
  <c r="P3517" i="1"/>
  <c r="P3610" i="1"/>
  <c r="P1357" i="1"/>
  <c r="P2183" i="1"/>
  <c r="P3661" i="1"/>
  <c r="P1666" i="1"/>
  <c r="P1016" i="1"/>
  <c r="P3356" i="1"/>
  <c r="P1392" i="1"/>
  <c r="P3574" i="1"/>
  <c r="P3286" i="1"/>
  <c r="P3612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583" i="1"/>
  <c r="P408" i="1"/>
  <c r="P12" i="1"/>
  <c r="P3787" i="1"/>
  <c r="P654" i="1"/>
  <c r="P735" i="1"/>
  <c r="P2091" i="1"/>
  <c r="P3409" i="1"/>
  <c r="P2562" i="1"/>
  <c r="P1826" i="1"/>
  <c r="P4050" i="1"/>
  <c r="P168" i="1"/>
  <c r="P1859" i="1"/>
  <c r="P2099" i="1"/>
  <c r="P2832" i="1"/>
  <c r="P3589" i="1"/>
  <c r="P3590" i="1"/>
  <c r="P3625" i="1"/>
  <c r="P3756" i="1"/>
  <c r="P3782" i="1"/>
  <c r="P500" i="1"/>
  <c r="P3913" i="1"/>
  <c r="P2276" i="1"/>
  <c r="P1106" i="1"/>
  <c r="P1914" i="1"/>
  <c r="P1004" i="1"/>
  <c r="P3573" i="1"/>
  <c r="P3537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530" i="1"/>
  <c r="P1168" i="1"/>
  <c r="P3584" i="1"/>
  <c r="P3540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552" i="1"/>
  <c r="P40" i="1"/>
  <c r="P3568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58" i="1"/>
  <c r="P822" i="1"/>
  <c r="P2942" i="1"/>
  <c r="P1903" i="1"/>
  <c r="P3565" i="1"/>
  <c r="P3166" i="1"/>
  <c r="P3538" i="1"/>
  <c r="P2277" i="1"/>
  <c r="P3825" i="1"/>
  <c r="P3543" i="1"/>
  <c r="P1216" i="1"/>
  <c r="P3330" i="1"/>
  <c r="P1930" i="1"/>
  <c r="P2368" i="1"/>
  <c r="P3308" i="1"/>
  <c r="P3560" i="1"/>
  <c r="P2477" i="1"/>
  <c r="P3396" i="1"/>
  <c r="P89" i="1"/>
  <c r="P853" i="1"/>
  <c r="P844" i="1"/>
  <c r="P3201" i="1"/>
  <c r="P977" i="1"/>
  <c r="P1261" i="1"/>
  <c r="P3554" i="1"/>
  <c r="P1895" i="1"/>
  <c r="P3542" i="1"/>
  <c r="P3367" i="1"/>
  <c r="P1362" i="1"/>
  <c r="P378" i="1"/>
  <c r="P3507" i="1"/>
  <c r="P2542" i="1"/>
  <c r="P3551" i="1"/>
  <c r="P1509" i="1"/>
  <c r="P3357" i="1"/>
  <c r="P3266" i="1"/>
  <c r="P2935" i="1"/>
  <c r="P3489" i="1"/>
  <c r="P2317" i="1"/>
  <c r="P3443" i="1"/>
  <c r="P3599" i="1"/>
  <c r="P2811" i="1"/>
  <c r="P3270" i="1"/>
  <c r="P3563" i="1"/>
  <c r="P3605" i="1"/>
  <c r="P1349" i="1"/>
  <c r="P3476" i="1"/>
  <c r="P760" i="1"/>
  <c r="P988" i="1"/>
  <c r="P3209" i="1"/>
  <c r="P3532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431" i="1"/>
  <c r="P1933" i="1"/>
  <c r="P539" i="1"/>
  <c r="P1247" i="1"/>
  <c r="P2829" i="1"/>
  <c r="P2840" i="1"/>
  <c r="P1691" i="1"/>
  <c r="P3557" i="1"/>
  <c r="P815" i="1"/>
  <c r="P1694" i="1"/>
  <c r="P3432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52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405" i="1"/>
  <c r="P3525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61" i="1"/>
  <c r="P3359" i="1"/>
  <c r="P351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55" i="1"/>
  <c r="P649" i="1"/>
  <c r="P3482" i="1"/>
  <c r="P3550" i="1"/>
  <c r="P17" i="1"/>
  <c r="P1891" i="1"/>
  <c r="P209" i="1"/>
  <c r="P2113" i="1"/>
  <c r="P3850" i="1"/>
  <c r="P3430" i="1"/>
  <c r="P3815" i="1"/>
  <c r="P1554" i="1"/>
  <c r="P3851" i="1"/>
  <c r="P2134" i="1"/>
  <c r="P1285" i="1"/>
  <c r="P3501" i="1"/>
  <c r="P2974" i="1"/>
  <c r="P3083" i="1"/>
  <c r="P3424" i="1"/>
  <c r="P3816" i="1"/>
  <c r="P1827" i="1"/>
  <c r="P2536" i="1"/>
  <c r="P2647" i="1"/>
  <c r="P3388" i="1"/>
  <c r="P3710" i="1"/>
  <c r="P2309" i="1"/>
  <c r="P3491" i="1"/>
  <c r="P3422" i="1"/>
  <c r="P3503" i="1"/>
  <c r="P3305" i="1"/>
  <c r="P2772" i="1"/>
  <c r="P66" i="1"/>
  <c r="P1246" i="1"/>
  <c r="P3479" i="1"/>
  <c r="P756" i="1"/>
  <c r="P3448" i="1"/>
  <c r="P1167" i="1"/>
  <c r="P146" i="1"/>
  <c r="P3197" i="1"/>
  <c r="P385" i="1"/>
  <c r="P2487" i="1"/>
  <c r="P3484" i="1"/>
  <c r="P3282" i="1"/>
  <c r="P3467" i="1"/>
  <c r="P3878" i="1"/>
  <c r="P819" i="1"/>
  <c r="P1303" i="1"/>
  <c r="P3456" i="1"/>
  <c r="P1841" i="1"/>
  <c r="P2646" i="1"/>
  <c r="P1923" i="1"/>
  <c r="P3414" i="1"/>
  <c r="P2790" i="1"/>
  <c r="P2793" i="1"/>
  <c r="P3513" i="1"/>
  <c r="P3227" i="1"/>
  <c r="P3522" i="1"/>
  <c r="P3474" i="1"/>
  <c r="P790" i="1"/>
  <c r="P1843" i="1"/>
  <c r="P3784" i="1"/>
  <c r="P3418" i="1"/>
  <c r="P409" i="1"/>
  <c r="P2914" i="1"/>
  <c r="P3715" i="1"/>
  <c r="P1316" i="1"/>
  <c r="P42" i="1"/>
  <c r="P3477" i="1"/>
  <c r="P1263" i="1"/>
  <c r="P1858" i="1"/>
  <c r="P3521" i="1"/>
  <c r="P3841" i="1"/>
  <c r="P1286" i="1"/>
  <c r="P1443" i="1"/>
  <c r="P1828" i="1"/>
  <c r="P3440" i="1"/>
  <c r="P3473" i="1"/>
  <c r="P3505" i="1"/>
  <c r="P1653" i="1"/>
  <c r="P2121" i="1"/>
  <c r="P3481" i="1"/>
  <c r="P3596" i="1"/>
  <c r="P3729" i="1"/>
  <c r="P1673" i="1"/>
  <c r="P1636" i="1"/>
  <c r="P3510" i="1"/>
  <c r="P2112" i="1"/>
  <c r="P750" i="1"/>
  <c r="P2431" i="1"/>
  <c r="P3447" i="1"/>
  <c r="P3777" i="1"/>
  <c r="P22" i="1"/>
  <c r="P3411" i="1"/>
  <c r="P3161" i="1"/>
  <c r="P885" i="1"/>
  <c r="P3429" i="1"/>
  <c r="P1605" i="1"/>
  <c r="P43" i="1"/>
  <c r="P46" i="1"/>
  <c r="P1621" i="1"/>
  <c r="P2209" i="1"/>
  <c r="P2475" i="1"/>
  <c r="P2482" i="1"/>
  <c r="P2939" i="1"/>
  <c r="P3387" i="1"/>
  <c r="P3452" i="1"/>
  <c r="P3433" i="1"/>
  <c r="P3462" i="1"/>
  <c r="P3629" i="1"/>
  <c r="P3772" i="1"/>
  <c r="P2206" i="1"/>
  <c r="P1786" i="1"/>
  <c r="P915" i="1"/>
  <c r="P2624" i="1"/>
  <c r="P1716" i="1"/>
  <c r="P3385" i="1"/>
  <c r="P3358" i="1"/>
  <c r="P832" i="1"/>
  <c r="P28" i="1"/>
  <c r="P1228" i="1"/>
  <c r="P1674" i="1"/>
  <c r="P3044" i="1"/>
  <c r="P3379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3294" i="1"/>
  <c r="P3403" i="1"/>
  <c r="P130" i="1"/>
  <c r="P3032" i="1"/>
  <c r="P667" i="1"/>
  <c r="P3730" i="1"/>
  <c r="P791" i="1"/>
  <c r="P3709" i="1"/>
  <c r="P3445" i="1"/>
  <c r="P1839" i="1"/>
  <c r="P2010" i="1"/>
  <c r="P3712" i="1"/>
  <c r="P3384" i="1"/>
  <c r="P483" i="1"/>
  <c r="P3407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3353" i="1"/>
  <c r="P1822" i="1"/>
  <c r="P2670" i="1"/>
  <c r="P1329" i="1"/>
  <c r="P3419" i="1"/>
  <c r="P112" i="1"/>
  <c r="P2684" i="1"/>
  <c r="P1804" i="1"/>
  <c r="P3849" i="1"/>
  <c r="P1245" i="1"/>
  <c r="P3500" i="1"/>
  <c r="P652" i="1"/>
  <c r="P3272" i="1"/>
  <c r="P3499" i="1"/>
  <c r="P991" i="1"/>
  <c r="P1508" i="1"/>
  <c r="P3401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399" i="1"/>
  <c r="P1792" i="1"/>
  <c r="P2967" i="1"/>
  <c r="P2141" i="1"/>
  <c r="P3354" i="1"/>
  <c r="P2971" i="1"/>
  <c r="P3325" i="1"/>
  <c r="P3441" i="1"/>
  <c r="P3355" i="1"/>
  <c r="P2181" i="1"/>
  <c r="P2551" i="1"/>
  <c r="P2291" i="1"/>
  <c r="P3233" i="1"/>
  <c r="P2954" i="1"/>
  <c r="P3001" i="1"/>
  <c r="P740" i="1"/>
  <c r="P3366" i="1"/>
  <c r="P101" i="1"/>
  <c r="P3395" i="1"/>
  <c r="P1587" i="1"/>
  <c r="P3951" i="1"/>
  <c r="P1620" i="1"/>
  <c r="P812" i="1"/>
  <c r="P930" i="1"/>
  <c r="P1457" i="1"/>
  <c r="P2837" i="1"/>
  <c r="P202" i="1"/>
  <c r="P2383" i="1"/>
  <c r="P79" i="1"/>
  <c r="P2703" i="1"/>
  <c r="P3545" i="1"/>
  <c r="P531" i="1"/>
  <c r="P3398" i="1"/>
  <c r="P1356" i="1"/>
  <c r="P2292" i="1"/>
  <c r="P2005" i="1"/>
  <c r="P3375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69" i="1"/>
  <c r="P936" i="1"/>
  <c r="P3381" i="1"/>
  <c r="P2496" i="1"/>
  <c r="P255" i="1"/>
  <c r="P19" i="1"/>
  <c r="P1379" i="1"/>
  <c r="P3380" i="1"/>
  <c r="P3660" i="1"/>
  <c r="P87" i="1"/>
  <c r="P3078" i="1"/>
  <c r="P3397" i="1"/>
  <c r="P2297" i="1"/>
  <c r="P1604" i="1"/>
  <c r="P2288" i="1"/>
  <c r="P2489" i="1"/>
  <c r="P3390" i="1"/>
  <c r="P857" i="1"/>
  <c r="P3033" i="1"/>
  <c r="P3339" i="1"/>
  <c r="P3377" i="1"/>
  <c r="P3495" i="1"/>
  <c r="P3394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337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349" i="1"/>
  <c r="P830" i="1"/>
  <c r="P2284" i="1"/>
  <c r="P717" i="1"/>
  <c r="P128" i="1"/>
  <c r="P3925" i="1"/>
  <c r="P3327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3259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3290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345" i="1"/>
  <c r="P3694" i="1"/>
  <c r="P3297" i="1"/>
  <c r="P3834" i="1"/>
  <c r="P2485" i="1"/>
  <c r="P465" i="1"/>
  <c r="P3338" i="1"/>
  <c r="P3615" i="1"/>
  <c r="P3718" i="1"/>
  <c r="P635" i="1"/>
  <c r="P3343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3280" i="1"/>
  <c r="P1644" i="1"/>
  <c r="P1901" i="1"/>
  <c r="P2784" i="1"/>
  <c r="P3241" i="1"/>
  <c r="P3668" i="1"/>
  <c r="P2789" i="1"/>
  <c r="P3216" i="1"/>
  <c r="P2469" i="1"/>
  <c r="P3106" i="1"/>
  <c r="P3598" i="1"/>
  <c r="P3094" i="1"/>
  <c r="P1626" i="1"/>
  <c r="P1682" i="1"/>
  <c r="P3567" i="1"/>
  <c r="P1091" i="1"/>
  <c r="P2600" i="1"/>
  <c r="P3298" i="1"/>
  <c r="P2236" i="1"/>
  <c r="P943" i="1"/>
  <c r="P4001" i="1"/>
  <c r="P1162" i="1"/>
  <c r="P3291" i="1"/>
  <c r="P3786" i="1"/>
  <c r="P1776" i="1"/>
  <c r="P1760" i="1"/>
  <c r="P1896" i="1"/>
  <c r="P2706" i="1"/>
  <c r="P32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321" i="1"/>
  <c r="P3329" i="1"/>
  <c r="P1266" i="1"/>
  <c r="P3299" i="1"/>
  <c r="P1771" i="1"/>
  <c r="P1665" i="1"/>
  <c r="P3009" i="1"/>
  <c r="P3449" i="1"/>
  <c r="P3180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316" i="1"/>
  <c r="P2210" i="1"/>
  <c r="P1615" i="1"/>
  <c r="P2221" i="1"/>
  <c r="P1213" i="1"/>
  <c r="P3601" i="1"/>
  <c r="P3908" i="1"/>
  <c r="P2299" i="1"/>
  <c r="P3040" i="1"/>
  <c r="P3317" i="1"/>
  <c r="P1882" i="1"/>
  <c r="P1662" i="1"/>
  <c r="P2995" i="1"/>
  <c r="P2770" i="1"/>
  <c r="P1840" i="1"/>
  <c r="P1613" i="1"/>
  <c r="P1862" i="1"/>
  <c r="P2290" i="1"/>
  <c r="P2484" i="1"/>
  <c r="P2671" i="1"/>
  <c r="P3624" i="1"/>
  <c r="P3332" i="1"/>
  <c r="P392" i="1"/>
  <c r="P1847" i="1"/>
  <c r="P2174" i="1"/>
  <c r="P2511" i="1"/>
  <c r="P3292" i="1"/>
  <c r="P2930" i="1"/>
  <c r="P2990" i="1"/>
  <c r="P3296" i="1"/>
  <c r="P3506" i="1"/>
  <c r="P3311" i="1"/>
  <c r="P3331" i="1"/>
  <c r="P3915" i="1"/>
  <c r="P1796" i="1"/>
  <c r="P1780" i="1"/>
  <c r="P1340" i="1"/>
  <c r="P2636" i="1"/>
  <c r="P1842" i="1"/>
  <c r="P3882" i="1"/>
  <c r="P1169" i="1"/>
  <c r="P707" i="1"/>
  <c r="P2980" i="1"/>
  <c r="P2629" i="1"/>
  <c r="P3242" i="1"/>
  <c r="P2875" i="1"/>
  <c r="P3173" i="1"/>
  <c r="P2517" i="1"/>
  <c r="P2630" i="1"/>
  <c r="P3639" i="1"/>
  <c r="P3257" i="1"/>
  <c r="P2295" i="1"/>
  <c r="P2978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254" i="1"/>
  <c r="P1176" i="1"/>
  <c r="P1465" i="1"/>
  <c r="P1764" i="1"/>
  <c r="P2654" i="1"/>
  <c r="P960" i="1"/>
  <c r="P3802" i="1"/>
  <c r="P4057" i="1"/>
  <c r="P324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71" i="1"/>
  <c r="P705" i="1"/>
  <c r="P2746" i="1"/>
  <c r="P2639" i="1"/>
  <c r="P3053" i="1"/>
  <c r="P2799" i="1"/>
  <c r="P758" i="1"/>
  <c r="P460" i="1"/>
  <c r="P3646" i="1"/>
  <c r="P2102" i="1"/>
  <c r="P1855" i="1"/>
  <c r="P745" i="1"/>
  <c r="P3900" i="1"/>
  <c r="P2224" i="1"/>
  <c r="P1825" i="1"/>
  <c r="P2302" i="1"/>
  <c r="P3273" i="1"/>
  <c r="P1439" i="1"/>
  <c r="P1949" i="1"/>
  <c r="P1435" i="1"/>
  <c r="P3741" i="1"/>
  <c r="P2454" i="1"/>
  <c r="P2748" i="1"/>
  <c r="P27" i="1"/>
  <c r="P189" i="1"/>
  <c r="P1417" i="1"/>
  <c r="P2686" i="1"/>
  <c r="P3279" i="1"/>
  <c r="P4097" i="1"/>
  <c r="P2488" i="1"/>
  <c r="P3093" i="1"/>
  <c r="P2933" i="1"/>
  <c r="P3098" i="1"/>
  <c r="P4058" i="1"/>
  <c r="P3493" i="1"/>
  <c r="P2387" i="1"/>
  <c r="P2558" i="1"/>
  <c r="P3220" i="1"/>
  <c r="P3228" i="1"/>
  <c r="P3579" i="1"/>
  <c r="P3651" i="1"/>
  <c r="P4059" i="1"/>
  <c r="P3256" i="1"/>
  <c r="P448" i="1"/>
  <c r="P1361" i="1"/>
  <c r="P70" i="1"/>
  <c r="P1685" i="1"/>
  <c r="P2826" i="1"/>
  <c r="P3157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40" i="1"/>
  <c r="P3541" i="1"/>
  <c r="P718" i="1"/>
  <c r="P2957" i="1"/>
  <c r="P3236" i="1"/>
  <c r="P4000" i="1"/>
  <c r="P3667" i="1"/>
  <c r="P3757" i="1"/>
  <c r="P964" i="1"/>
  <c r="P3229" i="1"/>
  <c r="P324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2834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188" i="1"/>
  <c r="P117" i="1"/>
  <c r="P3163" i="1"/>
  <c r="P3535" i="1"/>
  <c r="P11" i="1"/>
  <c r="P2069" i="1"/>
  <c r="P2002" i="1"/>
  <c r="P2898" i="1"/>
  <c r="P2907" i="1"/>
  <c r="P1020" i="1"/>
  <c r="P1374" i="1"/>
  <c r="P1929" i="1"/>
  <c r="P3733" i="1"/>
  <c r="P3978" i="1"/>
  <c r="P3154" i="1"/>
  <c r="P2076" i="1"/>
  <c r="P2917" i="1"/>
  <c r="P2830" i="1"/>
  <c r="P2098" i="1"/>
  <c r="P3087" i="1"/>
  <c r="P3406" i="1"/>
  <c r="P2146" i="1"/>
  <c r="P2492" i="1"/>
  <c r="P3702" i="1"/>
  <c r="P1305" i="1"/>
  <c r="P2817" i="1"/>
  <c r="P2955" i="1"/>
  <c r="P388" i="1"/>
  <c r="P2144" i="1"/>
  <c r="P52" i="1"/>
  <c r="P106" i="1"/>
  <c r="P377" i="1"/>
  <c r="P1440" i="1"/>
  <c r="P2267" i="1"/>
  <c r="P759" i="1"/>
  <c r="P3523" i="1"/>
  <c r="P3218" i="1"/>
  <c r="P1808" i="1"/>
  <c r="P605" i="1"/>
  <c r="P696" i="1"/>
  <c r="P3065" i="1"/>
  <c r="P3195" i="1"/>
  <c r="P1402" i="1"/>
  <c r="P1129" i="1"/>
  <c r="P1177" i="1"/>
  <c r="P3223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2819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2831" i="1"/>
  <c r="P3890" i="1"/>
  <c r="P3994" i="1"/>
  <c r="P3135" i="1"/>
  <c r="P2836" i="1"/>
  <c r="P3323" i="1"/>
  <c r="P3833" i="1"/>
  <c r="P1148" i="1"/>
  <c r="P2583" i="1"/>
  <c r="P3527" i="1"/>
  <c r="P3182" i="1"/>
  <c r="P3970" i="1"/>
  <c r="P4" i="1"/>
  <c r="P2801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2822" i="1"/>
  <c r="P2827" i="1"/>
  <c r="P1322" i="1"/>
  <c r="P92" i="1"/>
  <c r="P3831" i="1"/>
  <c r="P86" i="1"/>
  <c r="P141" i="1"/>
  <c r="P1834" i="1"/>
  <c r="P2894" i="1"/>
  <c r="P2924" i="1"/>
  <c r="P3002" i="1"/>
  <c r="P2842" i="1"/>
  <c r="P3183" i="1"/>
  <c r="P3187" i="1"/>
  <c r="P3215" i="1"/>
  <c r="P3763" i="1"/>
  <c r="P3790" i="1"/>
  <c r="P3998" i="1"/>
  <c r="P2641" i="1"/>
  <c r="P4064" i="1"/>
  <c r="P3988" i="1"/>
  <c r="P1709" i="1"/>
  <c r="P1327" i="1"/>
  <c r="P2838" i="1"/>
  <c r="P2821" i="1"/>
  <c r="P706" i="1"/>
  <c r="P3648" i="1"/>
  <c r="P454" i="1"/>
  <c r="P950" i="1"/>
  <c r="P2137" i="1"/>
  <c r="P3086" i="1"/>
  <c r="P2816" i="1"/>
  <c r="P994" i="1"/>
  <c r="P2873" i="1"/>
  <c r="P2163" i="1"/>
  <c r="P2390" i="1"/>
  <c r="P78" i="1"/>
  <c r="P97" i="1"/>
  <c r="P2411" i="1"/>
  <c r="P2416" i="1"/>
  <c r="P2796" i="1"/>
  <c r="P4048" i="1"/>
  <c r="P3809" i="1"/>
  <c r="P3931" i="1"/>
  <c r="P4003" i="1"/>
  <c r="P3871" i="1"/>
  <c r="P3061" i="1"/>
  <c r="P2825" i="1"/>
  <c r="P3982" i="1"/>
  <c r="P1421" i="1"/>
  <c r="P1496" i="1"/>
  <c r="P2823" i="1"/>
  <c r="P3899" i="1"/>
  <c r="P2919" i="1"/>
  <c r="P164" i="1"/>
  <c r="P821" i="1"/>
  <c r="P2385" i="1"/>
  <c r="P1910" i="1"/>
  <c r="P424" i="1"/>
  <c r="P2450" i="1"/>
  <c r="P3118" i="1"/>
  <c r="P2818" i="1"/>
  <c r="P2813" i="1"/>
  <c r="P4071" i="1"/>
  <c r="P3736" i="1"/>
  <c r="P597" i="1"/>
  <c r="P3803" i="1"/>
  <c r="P99" i="1"/>
  <c r="P1104" i="1"/>
  <c r="P1126" i="1"/>
  <c r="P2219" i="1"/>
  <c r="P3957" i="1"/>
  <c r="P2203" i="1"/>
  <c r="P1296" i="1"/>
  <c r="P1429" i="1"/>
  <c r="P2856" i="1"/>
  <c r="P2319" i="1"/>
  <c r="P433" i="1"/>
  <c r="P4034" i="1"/>
  <c r="P975" i="1"/>
  <c r="P24" i="1"/>
  <c r="P1085" i="1"/>
  <c r="P3969" i="1"/>
  <c r="P2807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2802" i="1"/>
  <c r="P4066" i="1"/>
  <c r="P1983" i="1"/>
  <c r="P2808" i="1"/>
  <c r="P203" i="1"/>
  <c r="P1811" i="1"/>
  <c r="P2755" i="1"/>
  <c r="P965" i="1"/>
  <c r="P374" i="1"/>
  <c r="P3082" i="1"/>
  <c r="P917" i="1"/>
  <c r="P1347" i="1"/>
  <c r="P3132" i="1"/>
  <c r="P3472" i="1"/>
  <c r="P3013" i="1"/>
  <c r="P2806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2804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129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541" i="1"/>
  <c r="P948" i="1"/>
  <c r="P3967" i="1"/>
  <c r="P4062" i="1"/>
  <c r="P2123" i="1"/>
  <c r="P2503" i="1"/>
  <c r="P901" i="1"/>
  <c r="P976" i="1"/>
  <c r="P1597" i="1"/>
  <c r="P1695" i="1"/>
  <c r="P2959" i="1"/>
  <c r="P2788" i="1"/>
  <c r="P200" i="1"/>
  <c r="P3101" i="1"/>
  <c r="P2581" i="1"/>
  <c r="P3373" i="1"/>
  <c r="P2682" i="1"/>
  <c r="P951" i="1"/>
  <c r="P2893" i="1"/>
  <c r="P3207" i="1"/>
  <c r="P1289" i="1"/>
  <c r="P2876" i="1"/>
  <c r="P1138" i="1"/>
  <c r="P2350" i="1"/>
  <c r="P3740" i="1"/>
  <c r="P2800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2785" i="1"/>
  <c r="P3444" i="1"/>
  <c r="P2798" i="1"/>
  <c r="P4027" i="1"/>
  <c r="P4061" i="1"/>
  <c r="P570" i="1"/>
  <c r="P1105" i="1"/>
  <c r="P1242" i="1"/>
  <c r="P1406" i="1"/>
  <c r="P1298" i="1"/>
  <c r="P1017" i="1"/>
  <c r="P4091" i="1"/>
  <c r="P1921" i="1"/>
  <c r="P2001" i="1"/>
  <c r="P2131" i="1"/>
  <c r="P763" i="1"/>
  <c r="P1008" i="1"/>
  <c r="P2760" i="1"/>
  <c r="P1300" i="1"/>
  <c r="P959" i="1"/>
  <c r="P2590" i="1"/>
  <c r="P504" i="1"/>
  <c r="P128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1294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1287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538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537" i="1"/>
  <c r="P555" i="1"/>
  <c r="P912" i="1"/>
  <c r="P935" i="1"/>
  <c r="P2325" i="1"/>
  <c r="P2364" i="1"/>
  <c r="P2569" i="1"/>
  <c r="P535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52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528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52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</calcChain>
</file>

<file path=xl/sharedStrings.xml><?xml version="1.0" encoding="utf-8"?>
<sst xmlns="http://schemas.openxmlformats.org/spreadsheetml/2006/main" count="28931" uniqueCount="8376">
  <si>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</si>
  <si>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</si>
  <si>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</si>
  <si>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</si>
  <si>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</si>
  <si>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</si>
  <si>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</si>
  <si>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</si>
  <si>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</si>
  <si>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</si>
  <si>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</si>
  <si>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</si>
  <si>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</si>
  <si>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</si>
  <si>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</si>
  <si>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</si>
  <si>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</si>
  <si>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</si>
  <si>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</si>
  <si>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</si>
  <si>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</si>
  <si>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</si>
  <si>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</si>
  <si>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</si>
  <si>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</si>
  <si>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</si>
  <si>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</si>
  <si>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</si>
  <si>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</si>
  <si>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</si>
  <si>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</si>
  <si>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</si>
  <si>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</si>
  <si>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</si>
  <si>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</si>
  <si>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</si>
  <si>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</si>
  <si>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</si>
  <si>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</si>
  <si>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</si>
  <si>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</si>
  <si>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</si>
  <si>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</si>
  <si>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</si>
  <si>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</si>
  <si>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</si>
  <si>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</si>
  <si>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</si>
  <si>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</si>
  <si>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</si>
  <si>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</si>
  <si>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</si>
  <si>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</si>
  <si>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</si>
  <si>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</si>
  <si>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</si>
  <si>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</si>
  <si>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</si>
  <si>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</si>
  <si>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</si>
  <si>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</si>
  <si>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</si>
  <si>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</si>
  <si>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</si>
  <si>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</si>
  <si>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</si>
  <si>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</si>
  <si>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</si>
  <si>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</si>
  <si>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</si>
  <si>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</si>
  <si>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</si>
  <si>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</si>
  <si>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</si>
  <si>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</si>
  <si>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</si>
  <si>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</si>
  <si>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</si>
  <si>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</si>
  <si>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</si>
  <si>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</si>
  <si>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</si>
  <si>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</si>
  <si>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</si>
  <si>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</si>
  <si>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</si>
  <si>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</si>
  <si>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</si>
  <si>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</si>
  <si>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</si>
  <si>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</si>
  <si>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</si>
  <si>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</si>
  <si>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</si>
  <si>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</si>
  <si>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</si>
  <si>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</si>
  <si>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</si>
  <si>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</si>
  <si>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</si>
  <si>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</si>
  <si>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</si>
  <si>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</si>
  <si>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</si>
  <si>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</si>
  <si>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</si>
  <si>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</si>
  <si>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</si>
  <si>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</si>
  <si>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</si>
  <si>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</si>
  <si>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</si>
  <si>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</si>
  <si>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</si>
  <si>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</si>
  <si>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</si>
  <si>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</si>
  <si>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</si>
  <si>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</si>
  <si>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</si>
  <si>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</si>
  <si>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</si>
  <si>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</si>
  <si>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</si>
  <si>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</si>
  <si>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</si>
  <si>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</si>
  <si>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</si>
  <si>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</si>
  <si>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</si>
  <si>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</si>
  <si>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</si>
  <si>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</si>
  <si>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</si>
  <si>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</si>
  <si>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</si>
  <si>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</si>
  <si>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</si>
  <si>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</si>
  <si>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</si>
  <si>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</si>
  <si>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</si>
  <si>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</si>
  <si>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</si>
  <si>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</si>
  <si>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</si>
  <si>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</si>
  <si>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</si>
  <si>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</si>
  <si>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</si>
  <si>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</si>
  <si>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</si>
  <si>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</si>
  <si>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</si>
  <si>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</si>
  <si>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</si>
  <si>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</si>
  <si>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</si>
  <si>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</si>
  <si>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</si>
  <si>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</si>
  <si>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</si>
  <si>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</si>
  <si>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</si>
  <si>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</si>
  <si>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</si>
  <si>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</si>
  <si>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</si>
  <si>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</si>
  <si>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</si>
  <si>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</si>
  <si>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</si>
  <si>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</si>
  <si>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</si>
  <si>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</si>
  <si>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</si>
  <si>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</si>
  <si>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</si>
  <si>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</si>
  <si>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</si>
  <si>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</si>
  <si>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</si>
  <si>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</si>
  <si>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</si>
  <si>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</si>
  <si>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</si>
  <si>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</si>
  <si>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</si>
  <si>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</si>
  <si>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</si>
  <si>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</si>
  <si>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</si>
  <si>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</si>
  <si>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</si>
  <si>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</si>
  <si>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</si>
  <si>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</si>
  <si>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</si>
  <si>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</si>
  <si>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</si>
  <si>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</si>
  <si>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</si>
  <si>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</si>
  <si>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</si>
  <si>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</si>
  <si>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</si>
  <si>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</si>
  <si>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</si>
  <si>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</si>
  <si>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</si>
  <si>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</si>
  <si>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</si>
  <si>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</si>
  <si>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</si>
  <si>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</si>
  <si>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</si>
  <si>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</si>
  <si>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</si>
  <si>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</si>
  <si>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</si>
  <si>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</si>
  <si>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</si>
  <si>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</si>
  <si>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</si>
  <si>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</si>
  <si>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</si>
  <si>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</si>
  <si>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</si>
  <si>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</si>
  <si>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</si>
  <si>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</si>
  <si>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</si>
  <si>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</si>
  <si>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</si>
  <si>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</si>
  <si>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</si>
  <si>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</si>
  <si>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</si>
  <si>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</si>
  <si>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</si>
  <si>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</si>
  <si>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</si>
  <si>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</si>
  <si>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</si>
  <si>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</si>
  <si>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</si>
  <si>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</si>
  <si>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</si>
  <si>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</si>
  <si>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</si>
  <si>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</si>
  <si>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</si>
  <si>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</si>
  <si>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</si>
  <si>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</si>
  <si>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</si>
  <si>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</si>
  <si>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</si>
  <si>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</si>
  <si>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</si>
  <si>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</si>
  <si>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</si>
  <si>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</si>
  <si>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</si>
  <si>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</si>
  <si>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</si>
  <si>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</si>
  <si>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</si>
  <si>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</si>
  <si>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</si>
  <si>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</si>
  <si>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</si>
  <si>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</si>
  <si>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</si>
  <si>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</si>
  <si>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</si>
  <si>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</si>
  <si>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</si>
  <si>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</si>
  <si>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</si>
  <si>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</si>
  <si>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</si>
  <si>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</si>
  <si>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</si>
  <si>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</si>
  <si>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</si>
  <si>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</si>
  <si>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</si>
  <si>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</si>
  <si>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</si>
  <si>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</si>
  <si>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</si>
  <si>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</si>
  <si>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</si>
  <si>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</si>
  <si>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</si>
  <si>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</si>
  <si>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</si>
  <si>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</si>
  <si>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</si>
  <si>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</si>
  <si>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</si>
  <si>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</si>
  <si>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</si>
  <si>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</si>
  <si>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</si>
  <si>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</si>
  <si>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</si>
  <si>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</si>
  <si>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</si>
  <si>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</si>
  <si>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</si>
  <si>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</si>
  <si>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</si>
  <si>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</si>
  <si>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</si>
  <si>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</si>
  <si>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</si>
  <si>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</si>
  <si>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</si>
  <si>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</si>
  <si>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</si>
  <si>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</si>
  <si>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</si>
  <si>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</si>
  <si>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</si>
  <si>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</si>
  <si>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</si>
  <si>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</si>
  <si>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</si>
  <si>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</si>
  <si>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</si>
  <si>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</si>
  <si>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</si>
  <si>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</si>
  <si>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</si>
  <si>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</si>
  <si>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</si>
  <si>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</si>
  <si>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</si>
  <si>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</si>
  <si>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</si>
  <si>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</si>
  <si>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</si>
  <si>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</si>
  <si>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</si>
  <si>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</si>
  <si>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</si>
  <si>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</si>
  <si>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</si>
  <si>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</si>
  <si>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</si>
  <si>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</si>
  <si>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</si>
  <si>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</si>
  <si>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</si>
  <si>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</si>
  <si>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</si>
  <si>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</si>
  <si>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</si>
  <si>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</si>
  <si>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</si>
  <si>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</si>
  <si>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</si>
  <si>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</si>
  <si>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</si>
  <si>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</si>
  <si>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</si>
  <si>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</si>
  <si>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</si>
  <si>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</si>
  <si>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</si>
  <si>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</si>
  <si>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</si>
  <si>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</si>
  <si>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</si>
  <si>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</si>
  <si>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</si>
  <si>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</si>
  <si>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</si>
  <si>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</si>
  <si>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</si>
  <si>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</si>
  <si>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</si>
  <si>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</si>
  <si>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</si>
  <si>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</si>
  <si>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</si>
  <si>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</si>
  <si>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</si>
  <si>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</si>
  <si>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</si>
  <si>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</si>
  <si>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</si>
  <si>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</si>
  <si>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</si>
  <si>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</si>
  <si>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</si>
  <si>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</si>
  <si>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</si>
  <si>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</si>
  <si>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</si>
  <si>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</si>
  <si>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</si>
  <si>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</si>
  <si>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</si>
  <si>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</si>
  <si>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</si>
  <si>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</si>
  <si>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</si>
  <si>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</si>
  <si>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</si>
  <si>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</si>
  <si>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</si>
  <si>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</si>
  <si>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</si>
  <si>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</si>
  <si>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</si>
  <si>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</si>
  <si>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</si>
  <si>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</si>
  <si>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</si>
  <si>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</si>
  <si>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</si>
  <si>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</si>
  <si>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</si>
  <si>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</si>
  <si>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</si>
  <si>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</si>
  <si>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</si>
  <si>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</si>
  <si>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</si>
  <si>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</si>
  <si>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</si>
  <si>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</si>
  <si>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</si>
  <si>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</si>
  <si>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</si>
  <si>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</si>
  <si>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</si>
  <si>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</si>
  <si>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</si>
  <si>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</si>
  <si>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</si>
  <si>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</si>
  <si>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</si>
  <si>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</si>
  <si>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</si>
  <si>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</si>
  <si>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</si>
  <si>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</si>
  <si>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</si>
  <si>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</si>
  <si>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</si>
  <si>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</si>
  <si>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</si>
  <si>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</si>
  <si>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</si>
  <si>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</si>
  <si>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</si>
  <si>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</si>
  <si>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</si>
  <si>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</si>
  <si>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</si>
  <si>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</si>
  <si>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</si>
  <si>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</si>
  <si>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</si>
  <si>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</si>
  <si>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</si>
  <si>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</si>
  <si>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</si>
  <si>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</si>
  <si>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</si>
  <si>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</si>
  <si>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</si>
  <si>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</si>
  <si>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</si>
  <si>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</si>
  <si>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</si>
  <si>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</si>
  <si>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</si>
  <si>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</si>
  <si>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</si>
  <si>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</si>
  <si>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</si>
  <si>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</si>
  <si>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</si>
  <si>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</si>
  <si>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</si>
  <si>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</si>
  <si>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</si>
  <si>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</si>
  <si>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</si>
  <si>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</si>
  <si>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</si>
  <si>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</si>
  <si>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</si>
  <si>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</si>
  <si>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</si>
  <si>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</si>
  <si>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</si>
  <si>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</si>
  <si>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</si>
  <si>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</si>
  <si>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</si>
  <si>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</si>
  <si>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</si>
  <si>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</si>
  <si>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</si>
  <si>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</si>
  <si>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</si>
  <si>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</si>
  <si>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</si>
  <si>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</si>
  <si>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</si>
  <si>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</si>
  <si>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</si>
  <si>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</si>
  <si>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</si>
  <si>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</si>
  <si>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</si>
  <si>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</si>
  <si>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</si>
  <si>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</si>
  <si>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</si>
  <si>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</si>
  <si>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</si>
  <si>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</si>
  <si>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</si>
  <si>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</si>
  <si>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</si>
  <si>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</si>
  <si>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</si>
  <si>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</si>
  <si>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</si>
  <si>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</si>
  <si>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</si>
  <si>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</si>
  <si>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</si>
  <si>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</si>
  <si>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</si>
  <si>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</si>
  <si>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</si>
  <si>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</si>
  <si>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</si>
  <si>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</si>
  <si>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</si>
  <si>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</si>
  <si>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</si>
  <si>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</si>
  <si>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</si>
  <si>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</si>
  <si>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</si>
  <si>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</si>
  <si>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</si>
  <si>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</si>
  <si>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</si>
  <si>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</si>
  <si>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</si>
  <si>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</si>
  <si>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</si>
  <si>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</si>
  <si>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</si>
  <si>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</si>
  <si>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</si>
  <si>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</si>
  <si>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</si>
  <si>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</si>
  <si>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</si>
  <si>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</si>
  <si>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</si>
  <si>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</si>
  <si>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</si>
  <si>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</si>
  <si>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</si>
  <si>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</si>
  <si>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</si>
  <si>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</si>
  <si>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</si>
  <si>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</si>
  <si>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</si>
  <si>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</si>
  <si>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</si>
  <si>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</si>
  <si>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</si>
  <si>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</si>
  <si>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</si>
  <si>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</si>
  <si>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</si>
  <si>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</si>
  <si>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</si>
  <si>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</si>
  <si>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</si>
  <si>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</si>
  <si>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</si>
  <si>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</si>
  <si>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</si>
  <si>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</si>
  <si>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</si>
  <si>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</si>
  <si>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</si>
  <si>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</si>
  <si>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</si>
  <si>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</si>
  <si>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</si>
  <si>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</si>
  <si>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</si>
  <si>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</si>
  <si>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</si>
  <si>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</si>
  <si>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</si>
  <si>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</si>
  <si>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</si>
  <si>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</si>
  <si>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</si>
  <si>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</si>
  <si>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</si>
  <si>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</si>
  <si>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</si>
  <si>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</si>
  <si>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</si>
  <si>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</si>
  <si>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</si>
  <si>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</si>
  <si>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</si>
  <si>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</si>
  <si>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</si>
  <si>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</si>
  <si>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</si>
  <si>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</si>
  <si>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</si>
  <si>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</si>
  <si>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</si>
  <si>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</si>
  <si>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</si>
  <si>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</si>
  <si>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</si>
  <si>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</si>
  <si>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</si>
  <si>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</si>
  <si>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</si>
  <si>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</si>
  <si>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</si>
  <si>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</si>
  <si>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</si>
  <si>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</si>
  <si>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</si>
  <si>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</si>
  <si>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</si>
  <si>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</si>
  <si>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</si>
  <si>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</si>
  <si>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</si>
  <si>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</si>
  <si>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</si>
  <si>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</si>
  <si>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</si>
  <si>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</si>
  <si>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</si>
  <si>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</si>
  <si>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</si>
  <si>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</si>
  <si>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</si>
  <si>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</si>
  <si>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</si>
  <si>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</si>
  <si>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</si>
  <si>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</si>
  <si>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</si>
  <si>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</si>
  <si>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</si>
  <si>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</si>
  <si>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</si>
  <si>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</si>
  <si>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</si>
  <si>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</si>
  <si>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</si>
  <si>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</si>
  <si>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</si>
  <si>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</si>
  <si>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</si>
  <si>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</si>
  <si>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</si>
  <si>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</si>
  <si>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</si>
  <si>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</si>
  <si>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</si>
  <si>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</si>
  <si>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</si>
  <si>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</si>
  <si>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</si>
  <si>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</si>
  <si>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</si>
  <si>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</si>
  <si>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</si>
  <si>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</si>
  <si>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</si>
  <si>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</si>
  <si>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</si>
  <si>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</si>
  <si>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</si>
  <si>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</si>
  <si>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</si>
  <si>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</si>
  <si>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</si>
  <si>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</si>
  <si>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</si>
  <si>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</si>
  <si>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</si>
  <si>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</si>
  <si>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</si>
  <si>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</si>
  <si>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</si>
  <si>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</si>
  <si>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</si>
  <si>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</si>
  <si>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</si>
  <si>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</si>
  <si>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</si>
  <si>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</si>
  <si>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</si>
  <si>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</si>
  <si>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</si>
  <si>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</si>
  <si>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</si>
  <si>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</si>
  <si>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</si>
  <si>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</si>
  <si>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</si>
  <si>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</si>
  <si>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</si>
  <si>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</si>
  <si>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</si>
  <si>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</si>
  <si>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</si>
  <si>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</si>
  <si>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</si>
  <si>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</si>
  <si>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</si>
  <si>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</si>
  <si>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</si>
  <si>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</si>
  <si>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</si>
  <si>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</si>
  <si>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</si>
  <si>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</si>
  <si>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</si>
  <si>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</si>
  <si>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</si>
  <si>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</si>
  <si>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</si>
  <si>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</si>
  <si>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</si>
  <si>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</si>
  <si>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</si>
  <si>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</si>
  <si>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</si>
  <si>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</si>
  <si>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</si>
  <si>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</si>
  <si>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</si>
  <si>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</si>
  <si>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</si>
  <si>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</si>
  <si>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</si>
  <si>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</si>
  <si>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</si>
  <si>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</si>
  <si>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</si>
  <si>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</si>
  <si>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</si>
  <si>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</si>
  <si>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</si>
  <si>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</si>
  <si>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</si>
  <si>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</si>
  <si>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</si>
  <si>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</si>
  <si>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</si>
  <si>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</si>
  <si>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</si>
  <si>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</si>
  <si>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</si>
  <si>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</si>
  <si>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</si>
  <si>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</si>
  <si>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</si>
  <si>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</si>
  <si>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</si>
  <si>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</si>
  <si>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</si>
  <si>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</si>
  <si>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</si>
  <si>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</si>
  <si>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</si>
  <si>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</si>
  <si>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</si>
  <si>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</si>
  <si>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</si>
  <si>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</si>
  <si>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</si>
  <si>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</si>
  <si>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</si>
  <si>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</si>
  <si>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</si>
  <si>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</si>
  <si>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</si>
  <si>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</si>
  <si>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</si>
  <si>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</si>
  <si>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</si>
  <si>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</si>
  <si>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</si>
  <si>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</si>
  <si>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</si>
  <si>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</si>
  <si>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</si>
  <si>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</si>
  <si>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</si>
  <si>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</si>
  <si>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</si>
  <si>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</si>
  <si>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</si>
  <si>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</si>
  <si>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</si>
  <si>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</si>
  <si>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</si>
  <si>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</si>
  <si>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</si>
  <si>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</si>
  <si>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</si>
  <si>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</si>
  <si>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</si>
  <si>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</si>
  <si>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</si>
  <si>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</si>
  <si>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</si>
  <si>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</si>
  <si>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</si>
  <si>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</si>
  <si>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</si>
  <si>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</si>
  <si>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</si>
  <si>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</si>
  <si>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</si>
  <si>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</si>
  <si>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</si>
  <si>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</si>
  <si>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</si>
  <si>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</si>
  <si>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</si>
  <si>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</si>
  <si>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</si>
  <si>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</si>
  <si>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</si>
  <si>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</si>
  <si>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</si>
  <si>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</si>
  <si>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</si>
  <si>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</si>
  <si>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</si>
  <si>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</si>
  <si>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</si>
  <si>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</si>
  <si>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</si>
  <si>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</si>
  <si>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</si>
  <si>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</si>
  <si>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</si>
  <si>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</si>
  <si>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</si>
  <si>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</si>
  <si>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</si>
  <si>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</si>
  <si>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</si>
  <si>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</si>
  <si>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</si>
  <si>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</si>
  <si>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</si>
  <si>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</si>
  <si>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</si>
  <si>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</si>
  <si>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</si>
  <si>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</si>
  <si>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</si>
  <si>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</si>
  <si>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</si>
  <si>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</si>
  <si>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</si>
  <si>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</si>
  <si>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</si>
  <si>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</si>
  <si>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</si>
  <si>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</si>
  <si>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</si>
  <si>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</si>
  <si>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</si>
  <si>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</si>
  <si>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</si>
  <si>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</si>
  <si>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</si>
  <si>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</si>
  <si>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</si>
  <si>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</si>
  <si>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</si>
  <si>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</si>
  <si>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</si>
  <si>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</si>
  <si>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</si>
  <si>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</si>
  <si>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</si>
  <si>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</si>
  <si>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</si>
  <si>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</si>
  <si>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</si>
  <si>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</si>
  <si>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</si>
  <si>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</si>
  <si>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</si>
  <si>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</si>
  <si>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</si>
  <si>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</si>
  <si>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</si>
  <si>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</si>
  <si>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</si>
  <si>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</si>
  <si>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</si>
  <si>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</si>
  <si>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</si>
  <si>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</si>
  <si>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</si>
  <si>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</si>
  <si>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</si>
  <si>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</si>
  <si>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</si>
  <si>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</si>
  <si>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</si>
  <si>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</si>
  <si>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</si>
  <si>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</si>
  <si>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</si>
  <si>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</si>
  <si>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</si>
  <si>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</si>
  <si>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</si>
  <si>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</si>
  <si>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</si>
  <si>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</si>
  <si>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</si>
  <si>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</si>
  <si>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</si>
  <si>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</si>
  <si>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</si>
  <si>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</si>
  <si>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</si>
  <si>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</si>
  <si>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</si>
  <si>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</si>
  <si>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</si>
  <si>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</si>
  <si>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</si>
  <si>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</si>
  <si>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</si>
  <si>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</si>
  <si>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</si>
  <si>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</si>
  <si>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</si>
  <si>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</si>
  <si>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</si>
  <si>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</si>
  <si>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</si>
  <si>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</si>
  <si>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</si>
  <si>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</si>
  <si>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</si>
  <si>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</si>
  <si>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</si>
  <si>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</si>
  <si>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</si>
  <si>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</si>
  <si>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</si>
  <si>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</si>
  <si>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</si>
  <si>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</si>
  <si>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</si>
  <si>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</si>
  <si>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</si>
  <si>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</si>
  <si>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</si>
  <si>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</si>
  <si>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</si>
  <si>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</si>
  <si>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</si>
  <si>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</si>
  <si>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</si>
  <si>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</si>
  <si>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</si>
  <si>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</si>
  <si>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</si>
  <si>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</si>
  <si>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</si>
  <si>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</si>
  <si>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</si>
  <si>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</si>
  <si>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</si>
  <si>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</si>
  <si>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</si>
  <si>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</si>
  <si>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</si>
  <si>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</si>
  <si>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</si>
  <si>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</si>
  <si>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</si>
  <si>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</si>
  <si>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</si>
  <si>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</si>
  <si>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</si>
  <si>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</si>
  <si>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</si>
  <si>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</si>
  <si>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</si>
  <si>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</si>
  <si>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</si>
  <si>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</si>
  <si>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</si>
  <si>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</si>
  <si>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</si>
  <si>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</si>
  <si>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</si>
  <si>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</si>
  <si>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</si>
  <si>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</si>
  <si>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</si>
  <si>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</si>
  <si>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</si>
  <si>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</si>
  <si>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</si>
  <si>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</si>
  <si>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</si>
  <si>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</si>
  <si>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</si>
  <si>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</si>
  <si>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</si>
  <si>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</si>
  <si>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</si>
  <si>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</si>
  <si>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</si>
  <si>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</si>
  <si>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</si>
  <si>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</si>
  <si>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</si>
  <si>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</si>
  <si>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</si>
  <si>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</si>
  <si>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</si>
  <si>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</si>
  <si>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</si>
  <si>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</si>
  <si>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</si>
  <si>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</si>
  <si>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</si>
  <si>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</si>
  <si>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</si>
  <si>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</si>
  <si>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</si>
  <si>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</si>
  <si>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</si>
  <si>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</si>
  <si>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</si>
  <si>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</si>
  <si>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</si>
  <si>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</si>
  <si>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</si>
  <si>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</si>
  <si>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</si>
  <si>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</si>
  <si>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</si>
  <si>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</si>
  <si>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</si>
  <si>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</si>
  <si>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</si>
  <si>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</si>
  <si>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</si>
  <si>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</si>
  <si>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</si>
  <si>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</si>
  <si>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</si>
  <si>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</si>
  <si>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</si>
  <si>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</si>
  <si>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</si>
  <si>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</si>
  <si>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</si>
  <si>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</si>
  <si>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</si>
  <si>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</si>
  <si>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</si>
  <si>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</si>
  <si>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</si>
  <si>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</si>
  <si>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</si>
  <si>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</si>
  <si>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</si>
  <si>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</si>
  <si>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</si>
  <si>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</si>
  <si>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</si>
  <si>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</si>
  <si>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</si>
  <si>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</si>
  <si>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</si>
  <si>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</si>
  <si>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</si>
  <si>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</si>
  <si>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</si>
  <si>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</si>
  <si>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</si>
  <si>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</si>
  <si>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</si>
  <si>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</si>
  <si>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</si>
  <si>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</si>
  <si>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</si>
  <si>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</si>
  <si>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</si>
  <si>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</si>
  <si>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</si>
  <si>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</si>
  <si>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</si>
  <si>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</si>
  <si>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</si>
  <si>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</si>
  <si>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</si>
  <si>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</si>
  <si>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</si>
  <si>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</si>
  <si>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</si>
  <si>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</si>
  <si>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</si>
  <si>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</si>
  <si>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</si>
  <si>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</si>
  <si>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</si>
  <si>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</si>
  <si>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</si>
  <si>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</si>
  <si>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</si>
  <si>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</si>
  <si>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</si>
  <si>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</si>
  <si>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</si>
  <si>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</si>
  <si>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</si>
  <si>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</si>
  <si>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</si>
  <si>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</si>
  <si>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</si>
  <si>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</si>
  <si>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</si>
  <si>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</si>
  <si>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</si>
  <si>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</si>
  <si>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</si>
  <si>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</si>
  <si>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</si>
  <si>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</si>
  <si>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</si>
  <si>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</si>
  <si>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</si>
  <si>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</si>
  <si>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</si>
  <si>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</si>
  <si>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</si>
  <si>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</si>
  <si>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</si>
  <si>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</si>
  <si>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</si>
  <si>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</si>
  <si>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</si>
  <si>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</si>
  <si>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</si>
  <si>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</si>
  <si>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</si>
  <si>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</si>
  <si>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</si>
  <si>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</si>
  <si>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</si>
  <si>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</si>
  <si>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</si>
  <si>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</si>
  <si>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</si>
  <si>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</si>
  <si>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</si>
  <si>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</si>
  <si>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</si>
  <si>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</si>
  <si>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</si>
  <si>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</si>
  <si>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</si>
  <si>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</si>
  <si>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</si>
  <si>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</si>
  <si>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</si>
  <si>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</si>
  <si>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</si>
  <si>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</si>
  <si>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</si>
  <si>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</si>
  <si>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</si>
  <si>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</si>
  <si>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</si>
  <si>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</si>
  <si>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</si>
  <si>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</si>
  <si>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</si>
  <si>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</si>
  <si>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</si>
  <si>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</si>
  <si>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</si>
  <si>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</si>
  <si>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</si>
  <si>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</si>
  <si>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</si>
  <si>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</si>
  <si>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</si>
  <si>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</si>
  <si>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</si>
  <si>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</si>
  <si>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</si>
  <si>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</si>
  <si>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</si>
  <si>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</si>
  <si>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</si>
  <si>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</si>
  <si>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</si>
  <si>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</si>
  <si>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</si>
  <si>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</si>
  <si>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</si>
  <si>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</si>
  <si>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</si>
  <si>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</si>
  <si>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</si>
  <si>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</si>
  <si>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</si>
  <si>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</si>
  <si>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</si>
  <si>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</si>
  <si>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</si>
  <si>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</si>
  <si>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</si>
  <si>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</si>
  <si>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</si>
  <si>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</si>
  <si>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</si>
  <si>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</si>
  <si>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</si>
  <si>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</si>
  <si>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</si>
  <si>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</si>
  <si>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</si>
  <si>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</si>
  <si>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</si>
  <si>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</si>
  <si>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</si>
  <si>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</si>
  <si>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</si>
  <si>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</si>
  <si>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</si>
  <si>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</si>
  <si>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</si>
  <si>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</si>
  <si>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</si>
  <si>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</si>
  <si>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</si>
  <si>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</si>
  <si>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</si>
  <si>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</si>
  <si>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</si>
  <si>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</si>
  <si>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</si>
  <si>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</si>
  <si>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</si>
  <si>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</si>
  <si>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</si>
  <si>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</si>
  <si>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</si>
  <si>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</si>
  <si>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</si>
  <si>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</si>
  <si>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</si>
  <si>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</si>
  <si>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</si>
  <si>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</si>
  <si>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</si>
  <si>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</si>
  <si>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</si>
  <si>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</si>
  <si>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</si>
  <si>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</si>
  <si>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</si>
  <si>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</si>
  <si>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</si>
  <si>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</si>
  <si>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</si>
  <si>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</si>
  <si>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</si>
  <si>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</si>
  <si>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</si>
  <si>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</si>
  <si>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</si>
  <si>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</si>
  <si>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</si>
  <si>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</si>
  <si>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</si>
  <si>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</si>
  <si>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</si>
  <si>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</si>
  <si>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</si>
  <si>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</si>
  <si>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</si>
  <si>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</si>
  <si>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</si>
  <si>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</si>
  <si>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</si>
  <si>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</si>
  <si>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</si>
  <si>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</si>
  <si>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</si>
  <si>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</si>
  <si>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</si>
  <si>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</si>
  <si>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</si>
  <si>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</si>
  <si>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</si>
  <si>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</si>
  <si>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</si>
  <si>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</si>
  <si>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</si>
  <si>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</si>
  <si>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</si>
  <si>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</si>
  <si>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</si>
  <si>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</si>
  <si>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</si>
  <si>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</si>
  <si>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</si>
  <si>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</si>
  <si>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</si>
  <si>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</si>
  <si>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</si>
  <si>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</si>
  <si>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</si>
  <si>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</si>
  <si>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</si>
  <si>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</si>
  <si>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</si>
  <si>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</si>
  <si>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</si>
  <si>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</si>
  <si>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</si>
  <si>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</si>
  <si>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</si>
  <si>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</si>
  <si>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</si>
  <si>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</si>
  <si>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</si>
  <si>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</si>
  <si>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</si>
  <si>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</si>
  <si>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</si>
  <si>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</si>
  <si>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</si>
  <si>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</si>
  <si>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</si>
  <si>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</si>
  <si>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</si>
  <si>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</si>
  <si>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</si>
  <si>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</si>
  <si>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</si>
  <si>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</si>
  <si>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</si>
  <si>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</si>
  <si>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</si>
  <si>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</si>
  <si>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</si>
  <si>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</si>
  <si>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</si>
  <si>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</si>
  <si>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</si>
  <si>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</si>
  <si>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</si>
  <si>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</si>
  <si>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</si>
  <si>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</si>
  <si>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</si>
  <si>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</si>
  <si>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</si>
  <si>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</si>
  <si>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</si>
  <si>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</si>
  <si>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</si>
  <si>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</si>
  <si>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</si>
  <si>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</si>
  <si>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</si>
  <si>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</si>
  <si>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</si>
  <si>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</si>
  <si>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</si>
  <si>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</si>
  <si>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</si>
  <si>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</si>
  <si>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</si>
  <si>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</si>
  <si>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</si>
  <si>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</si>
  <si>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</si>
  <si>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</si>
  <si>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</si>
  <si>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</si>
  <si>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</si>
  <si>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</si>
  <si>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</si>
  <si>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</si>
  <si>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</si>
  <si>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</si>
  <si>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</si>
  <si>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</si>
  <si>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</si>
  <si>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</si>
  <si>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</si>
  <si>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</si>
  <si>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</si>
  <si>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</si>
  <si>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</si>
  <si>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</si>
  <si>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</si>
  <si>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</si>
  <si>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</si>
  <si>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</si>
  <si>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</si>
  <si>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</si>
  <si>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</si>
  <si>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</si>
  <si>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</si>
  <si>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</si>
  <si>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</si>
  <si>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</si>
  <si>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</si>
  <si>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</si>
  <si>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</si>
  <si>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</si>
  <si>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</si>
  <si>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</si>
  <si>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</si>
  <si>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</si>
  <si>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</si>
  <si>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</si>
  <si>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</si>
  <si>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</si>
  <si>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</si>
  <si>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</si>
  <si>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</si>
  <si>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</si>
  <si>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</si>
  <si>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</si>
  <si>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</si>
  <si>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</si>
  <si>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</si>
  <si>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</si>
  <si>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</si>
  <si>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</si>
  <si>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</si>
  <si>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</si>
  <si>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</si>
  <si>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</si>
  <si>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</si>
  <si>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</si>
  <si>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</si>
  <si>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</si>
  <si>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</si>
  <si>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</si>
  <si>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</si>
  <si>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</si>
  <si>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</si>
  <si>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</si>
  <si>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</si>
  <si>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</si>
  <si>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</si>
  <si>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</si>
  <si>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</si>
  <si>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</si>
  <si>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</si>
  <si>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</si>
  <si>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</si>
  <si>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</si>
  <si>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</si>
  <si>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</si>
  <si>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</si>
  <si>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</si>
  <si>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</si>
  <si>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</si>
  <si>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</si>
  <si>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</si>
  <si>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</si>
  <si>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</si>
  <si>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</si>
  <si>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</si>
  <si>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</si>
  <si>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</si>
  <si>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</si>
  <si>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</si>
  <si>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</si>
  <si>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</si>
  <si>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</si>
  <si>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</si>
  <si>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</si>
  <si>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</si>
  <si>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</si>
  <si>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</si>
  <si>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</si>
  <si>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</si>
  <si>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</si>
  <si>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</si>
  <si>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</si>
  <si>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</si>
  <si>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</si>
  <si>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</si>
  <si>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</si>
  <si>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</si>
  <si>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</si>
  <si>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</si>
  <si>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</si>
  <si>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</si>
  <si>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</si>
  <si>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</si>
  <si>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</si>
  <si>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</si>
  <si>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</si>
  <si>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</si>
  <si>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</si>
  <si>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</si>
  <si>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</si>
  <si>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</si>
  <si>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</si>
  <si>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</si>
  <si>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</si>
  <si>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</si>
  <si>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</si>
  <si>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</si>
  <si>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</si>
  <si>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</si>
  <si>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</si>
  <si>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</si>
  <si>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</si>
  <si>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</si>
  <si>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</si>
  <si>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</si>
  <si>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</si>
  <si>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</si>
  <si>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</si>
  <si>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</si>
  <si>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</si>
  <si>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</si>
  <si>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</si>
  <si>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</si>
  <si>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</si>
  <si>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</si>
  <si>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</si>
  <si>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</si>
  <si>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</si>
  <si>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</si>
  <si>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</si>
  <si>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</si>
  <si>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</si>
  <si>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</si>
  <si>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</si>
  <si>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</si>
  <si>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</si>
  <si>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</si>
  <si>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</si>
  <si>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</si>
  <si>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</si>
  <si>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</si>
  <si>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</si>
  <si>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</si>
  <si>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</si>
  <si>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</si>
  <si>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</si>
  <si>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</si>
  <si>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</si>
  <si>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</si>
  <si>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</si>
  <si>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</si>
  <si>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</si>
  <si>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</si>
  <si>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</si>
  <si>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</si>
  <si>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</si>
  <si>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</si>
  <si>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</si>
  <si>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</si>
  <si>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</si>
  <si>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</si>
  <si>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</si>
  <si>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</si>
  <si>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</si>
  <si>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</si>
  <si>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</si>
  <si>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</si>
  <si>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</si>
  <si>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</si>
  <si>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</si>
  <si>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</si>
  <si>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</si>
  <si>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</si>
  <si>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</si>
  <si>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</si>
  <si>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</si>
  <si>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</si>
  <si>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</si>
  <si>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</si>
  <si>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</si>
  <si>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</si>
  <si>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</si>
  <si>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</si>
  <si>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</si>
  <si>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</si>
  <si>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</si>
  <si>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</si>
  <si>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</si>
  <si>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</si>
  <si>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</si>
  <si>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</si>
  <si>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</si>
  <si>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</si>
  <si>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</si>
  <si>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</si>
  <si>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</si>
  <si>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</si>
  <si>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</si>
  <si>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</si>
  <si>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</si>
  <si>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</si>
  <si>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</si>
  <si>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</si>
  <si>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</si>
  <si>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</si>
  <si>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</si>
  <si>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</si>
  <si>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</si>
  <si>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</si>
  <si>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</si>
  <si>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</si>
  <si>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</si>
  <si>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</si>
  <si>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</si>
  <si>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</si>
  <si>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</si>
  <si>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</si>
  <si>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</si>
  <si>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</si>
  <si>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</si>
  <si>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</si>
  <si>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</si>
  <si>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</si>
  <si>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</si>
  <si>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</si>
  <si>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</si>
  <si>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</si>
  <si>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</si>
  <si>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</si>
  <si>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</si>
  <si>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</si>
  <si>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</si>
  <si>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</si>
  <si>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</si>
  <si>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</si>
  <si>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</si>
  <si>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</si>
  <si>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</si>
  <si>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</si>
  <si>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</si>
  <si>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</si>
  <si>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</si>
  <si>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</si>
  <si>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</si>
  <si>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</si>
  <si>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</si>
  <si>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</si>
  <si>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</si>
  <si>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</si>
  <si>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</si>
  <si>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</si>
  <si>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</si>
  <si>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</si>
  <si>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</si>
  <si>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</si>
  <si>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</si>
  <si>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</si>
  <si>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</si>
  <si>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</si>
  <si>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</si>
  <si>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</si>
  <si>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</si>
  <si>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</si>
  <si>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</si>
  <si>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</si>
  <si>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</si>
  <si>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</si>
  <si>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</si>
  <si>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</si>
  <si>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</si>
  <si>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</si>
  <si>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</si>
  <si>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</si>
  <si>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</si>
  <si>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</si>
  <si>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</si>
  <si>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</si>
  <si>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</si>
  <si>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</si>
  <si>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</si>
  <si>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</si>
  <si>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</si>
  <si>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</si>
  <si>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</si>
  <si>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</si>
  <si>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</si>
  <si>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</si>
  <si>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</si>
  <si>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</si>
  <si>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</si>
  <si>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</si>
  <si>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</si>
  <si>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</si>
  <si>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</si>
  <si>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</si>
  <si>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</si>
  <si>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</si>
  <si>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</si>
  <si>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</si>
  <si>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</si>
  <si>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</si>
  <si>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</si>
  <si>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</si>
  <si>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</si>
  <si>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</si>
  <si>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</si>
  <si>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</si>
  <si>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</si>
  <si>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</si>
  <si>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</si>
  <si>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</si>
  <si>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</si>
  <si>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</si>
  <si>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</si>
  <si>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</si>
  <si>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</si>
  <si>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</si>
  <si>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</si>
  <si>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</si>
  <si>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</si>
  <si>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</si>
  <si>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</si>
  <si>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</si>
  <si>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</si>
  <si>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</si>
  <si>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</si>
  <si>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</si>
  <si>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</si>
  <si>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</si>
  <si>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</si>
  <si>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</si>
  <si>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</si>
  <si>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</si>
  <si>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</si>
  <si>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</si>
  <si>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</si>
  <si>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</si>
  <si>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</si>
  <si>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</si>
  <si>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</si>
  <si>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</si>
  <si>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</si>
  <si>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</si>
  <si>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</si>
  <si>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</si>
  <si>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</si>
  <si>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</si>
  <si>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</si>
  <si>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</si>
  <si>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</si>
  <si>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</si>
  <si>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</si>
  <si>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</si>
  <si>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</si>
  <si>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</si>
  <si>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</si>
  <si>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</si>
  <si>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</si>
  <si>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</si>
  <si>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</si>
  <si>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</si>
  <si>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</si>
  <si>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</si>
  <si>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</si>
  <si>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</si>
  <si>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</si>
  <si>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</si>
  <si>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</si>
  <si>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</si>
  <si>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</si>
  <si>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</si>
  <si>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</si>
  <si>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</si>
  <si>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</si>
  <si>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</si>
  <si>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</si>
  <si>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</si>
  <si>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</si>
  <si>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</si>
  <si>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</si>
  <si>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</si>
  <si>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</si>
  <si>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</si>
  <si>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</si>
  <si>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</si>
  <si>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</si>
  <si>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</si>
  <si>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</si>
  <si>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</si>
  <si>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</si>
  <si>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</si>
  <si>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</si>
  <si>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</si>
  <si>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</si>
  <si>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</si>
  <si>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</si>
  <si>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</si>
  <si>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</si>
  <si>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</si>
  <si>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</si>
  <si>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</si>
  <si>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</si>
  <si>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</si>
  <si>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</si>
  <si>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</si>
  <si>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</si>
  <si>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</si>
  <si>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</si>
  <si>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</si>
  <si>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</si>
  <si>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</si>
  <si>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</si>
  <si>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</si>
  <si>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</si>
  <si>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</si>
  <si>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</si>
  <si>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</si>
  <si>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</si>
  <si>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</si>
  <si>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</si>
  <si>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</si>
  <si>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</si>
  <si>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</si>
  <si>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</si>
  <si>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</si>
  <si>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</si>
  <si>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</si>
  <si>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</si>
  <si>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</si>
  <si>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</si>
  <si>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</si>
  <si>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</si>
  <si>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</si>
  <si>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</si>
  <si>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</si>
  <si>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</si>
  <si>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</si>
  <si>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</si>
  <si>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</si>
  <si>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</si>
  <si>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</si>
  <si>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</si>
  <si>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</si>
  <si>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</si>
  <si>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</si>
  <si>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</si>
  <si>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</si>
  <si>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</si>
  <si>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</si>
  <si>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</si>
  <si>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</si>
  <si>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</si>
  <si>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</si>
  <si>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</si>
  <si>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</si>
  <si>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</si>
  <si>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</si>
  <si>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</si>
  <si>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</si>
  <si>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</si>
  <si>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</si>
  <si>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</si>
  <si>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</si>
  <si>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</si>
  <si>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</si>
  <si>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</si>
  <si>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</si>
  <si>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</si>
  <si>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</si>
  <si>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</si>
  <si>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</si>
  <si>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</si>
  <si>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</si>
  <si>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</si>
  <si>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</si>
  <si>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</si>
  <si>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</si>
  <si>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</si>
  <si>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</si>
  <si>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</si>
  <si>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</si>
  <si>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</si>
  <si>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</si>
  <si>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</si>
  <si>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</si>
  <si>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</si>
  <si>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</si>
  <si>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</si>
  <si>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</si>
  <si>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</si>
  <si>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</si>
  <si>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</si>
  <si>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</si>
  <si>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</si>
  <si>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</si>
  <si>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</si>
  <si>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</si>
  <si>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</si>
  <si>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</si>
  <si>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</si>
  <si>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</si>
  <si>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</si>
  <si>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</si>
  <si>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</si>
  <si>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</si>
  <si>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</si>
  <si>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</si>
  <si>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</si>
  <si>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</si>
  <si>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</si>
  <si>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</si>
  <si>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</si>
  <si>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</si>
  <si>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</si>
  <si>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</si>
  <si>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</si>
  <si>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</si>
  <si>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</si>
  <si>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</si>
  <si>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</si>
  <si>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</si>
  <si>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</si>
  <si>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</si>
  <si>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</si>
  <si>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</si>
  <si>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</si>
  <si>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</si>
  <si>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</si>
  <si>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</si>
  <si>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</si>
  <si>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</si>
  <si>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</si>
  <si>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</si>
  <si>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</si>
  <si>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</si>
  <si>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</si>
  <si>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</si>
  <si>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</si>
  <si>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</si>
  <si>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</si>
  <si>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</si>
  <si>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</si>
  <si>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</si>
  <si>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</si>
  <si>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</si>
  <si>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</si>
  <si>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</si>
  <si>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</si>
  <si>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</si>
  <si>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</si>
  <si>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</si>
  <si>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</si>
  <si>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</si>
  <si>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</si>
  <si>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</si>
  <si>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</si>
  <si>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</si>
  <si>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</si>
  <si>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</si>
  <si>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</si>
  <si>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</si>
  <si>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</si>
  <si>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</si>
  <si>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</si>
  <si>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</si>
  <si>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</si>
  <si>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</si>
  <si>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</si>
  <si>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</si>
  <si>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</si>
  <si>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</si>
  <si>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</si>
  <si>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</si>
  <si>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</si>
  <si>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</si>
  <si>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</si>
  <si>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</si>
  <si>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</si>
  <si>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</si>
  <si>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</si>
  <si>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</si>
  <si>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</si>
  <si>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</si>
  <si>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</si>
  <si>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</si>
  <si>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</si>
  <si>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</si>
  <si>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</si>
  <si>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</si>
  <si>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</si>
  <si>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</si>
  <si>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</si>
  <si>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</si>
  <si>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</si>
  <si>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</si>
  <si>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</si>
  <si>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</si>
  <si>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</si>
  <si>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</si>
  <si>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</si>
  <si>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</si>
  <si>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</si>
  <si>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</si>
  <si>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</si>
  <si>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</si>
  <si>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</si>
  <si>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</si>
  <si>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</si>
  <si>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</si>
  <si>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</si>
  <si>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</si>
  <si>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</si>
  <si>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</si>
  <si>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</si>
  <si>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</si>
  <si>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</si>
  <si>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</si>
  <si>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</si>
  <si>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</si>
  <si>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</si>
  <si>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</si>
  <si>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</si>
  <si>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</si>
  <si>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</si>
  <si>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</si>
  <si>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</si>
  <si>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</si>
  <si>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</si>
  <si>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</si>
  <si>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</si>
  <si>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</si>
  <si>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</si>
  <si>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</si>
  <si>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</si>
  <si>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</si>
  <si>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</si>
  <si>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</si>
  <si>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</si>
  <si>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</si>
  <si>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</si>
  <si>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</si>
  <si>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</si>
  <si>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</si>
  <si>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</si>
  <si>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</si>
  <si>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</si>
  <si>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</si>
  <si>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</si>
  <si>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</si>
  <si>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</si>
  <si>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</si>
  <si>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</si>
  <si>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</si>
  <si>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</si>
  <si>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</si>
  <si>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</si>
  <si>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</si>
  <si>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</si>
  <si>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</si>
  <si>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</si>
  <si>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</si>
  <si>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</si>
  <si>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</si>
  <si>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</si>
  <si>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</si>
  <si>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</si>
  <si>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</si>
  <si>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</si>
  <si>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</si>
  <si>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</si>
  <si>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</si>
  <si>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</si>
  <si>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</si>
  <si>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</si>
  <si>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</si>
  <si>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</si>
  <si>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</si>
  <si>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</si>
  <si>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</si>
  <si>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</si>
  <si>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</si>
  <si>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</si>
  <si>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</si>
  <si>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</si>
  <si>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</si>
  <si>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</si>
  <si>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</si>
  <si>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</si>
  <si>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</si>
  <si>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</si>
  <si>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</si>
  <si>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</si>
  <si>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</si>
  <si>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</si>
  <si>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</si>
  <si>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</si>
  <si>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</si>
  <si>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</si>
  <si>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</si>
  <si>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</si>
  <si>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</si>
  <si>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</si>
  <si>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</si>
  <si>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</si>
  <si>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</si>
  <si>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</si>
  <si>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</si>
  <si>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</si>
  <si>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</si>
  <si>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</si>
  <si>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</si>
  <si>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</si>
  <si>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</si>
  <si>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</si>
  <si>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</si>
  <si>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</si>
  <si>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</si>
  <si>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</si>
  <si>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</si>
  <si>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</si>
  <si>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</si>
  <si>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</si>
  <si>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</si>
  <si>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</si>
  <si>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</si>
  <si>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</si>
  <si>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</si>
  <si>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</si>
  <si>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</si>
  <si>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</si>
  <si>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</si>
  <si>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</si>
  <si>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</si>
  <si>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</si>
  <si>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</si>
  <si>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</si>
  <si>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</si>
  <si>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</si>
  <si>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</si>
  <si>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</si>
  <si>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</si>
  <si>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</si>
  <si>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</si>
  <si>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</si>
  <si>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</si>
  <si>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</si>
  <si>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</si>
  <si>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</si>
  <si>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</si>
  <si>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</si>
  <si>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</si>
  <si>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</si>
  <si>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</si>
  <si>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</si>
  <si>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</si>
  <si>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</si>
  <si>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</si>
  <si>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</si>
  <si>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</si>
  <si>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</si>
  <si>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</si>
  <si>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</si>
  <si>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</si>
  <si>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</si>
  <si>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</si>
  <si>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</si>
  <si>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</si>
  <si>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</si>
  <si>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</si>
  <si>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</si>
  <si>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</si>
  <si>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</si>
  <si>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</si>
  <si>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</si>
  <si>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</si>
  <si>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</si>
  <si>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</si>
  <si>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</si>
  <si>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</si>
  <si>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</si>
  <si>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</si>
  <si>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</si>
  <si>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</si>
  <si>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</si>
  <si>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</si>
  <si>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</si>
  <si>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</si>
  <si>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</si>
  <si>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</si>
  <si>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</si>
  <si>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</si>
  <si>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</si>
  <si>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</si>
  <si>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</si>
  <si>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</si>
  <si>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</si>
  <si>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</si>
  <si>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</si>
  <si>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</si>
  <si>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</si>
  <si>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</si>
  <si>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</si>
  <si>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</si>
  <si>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</si>
  <si>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</si>
  <si>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</si>
  <si>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</si>
  <si>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</si>
  <si>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</si>
  <si>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</si>
  <si>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</si>
  <si>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</si>
  <si>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</si>
  <si>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</si>
  <si>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</si>
  <si>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</si>
  <si>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</si>
  <si>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</si>
  <si>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</si>
  <si>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</si>
  <si>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</si>
  <si>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</si>
  <si>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</si>
  <si>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</si>
  <si>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</si>
  <si>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</si>
  <si>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</si>
  <si>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</si>
  <si>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</si>
  <si>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</si>
  <si>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</si>
  <si>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</si>
  <si>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</si>
  <si>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</si>
  <si>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</si>
  <si>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</si>
  <si>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</si>
  <si>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</si>
  <si>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</si>
  <si>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</si>
  <si>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</si>
  <si>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</si>
  <si>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</si>
  <si>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</si>
  <si>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</si>
  <si>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</si>
  <si>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</si>
  <si>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</si>
  <si>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</si>
  <si>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</si>
  <si>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</si>
  <si>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</si>
  <si>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</si>
  <si>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</si>
  <si>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</si>
  <si>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</si>
  <si>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</si>
  <si>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</si>
  <si>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</si>
  <si>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</si>
  <si>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</si>
  <si>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</si>
  <si>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</si>
  <si>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</si>
  <si>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</si>
  <si>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</si>
  <si>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</si>
  <si>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</si>
  <si>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</si>
  <si>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</si>
  <si>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</si>
  <si>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</si>
  <si>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</si>
  <si>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</si>
  <si>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</si>
  <si>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</si>
  <si>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</si>
  <si>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</si>
  <si>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</si>
  <si>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</si>
  <si>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</si>
  <si>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</si>
  <si>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</si>
  <si>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</si>
  <si>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</si>
  <si>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</si>
  <si>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</si>
  <si>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</si>
  <si>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</si>
  <si>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</si>
  <si>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</si>
  <si>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</si>
  <si>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</si>
  <si>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</si>
  <si>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</si>
  <si>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</si>
  <si>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</si>
  <si>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</si>
  <si>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</si>
  <si>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</si>
  <si>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</si>
  <si>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</si>
  <si>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</si>
  <si>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</si>
  <si>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</si>
  <si>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</si>
  <si>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</si>
  <si>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</si>
  <si>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</si>
  <si>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</si>
  <si>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</si>
  <si>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</si>
  <si>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</si>
  <si>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</si>
  <si>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</si>
  <si>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</si>
  <si>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</si>
  <si>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</si>
  <si>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</si>
  <si>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</si>
  <si>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</si>
  <si>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</si>
  <si>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</si>
  <si>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</si>
  <si>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</si>
  <si>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</si>
  <si>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</si>
  <si>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</si>
  <si>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</si>
  <si>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</si>
  <si>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</si>
  <si>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</si>
  <si>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</si>
  <si>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</si>
  <si>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</si>
  <si>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</si>
  <si>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</si>
  <si>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</si>
  <si>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</si>
  <si>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</si>
  <si>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</si>
  <si>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</si>
  <si>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</si>
  <si>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</si>
  <si>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</si>
  <si>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</si>
  <si>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</si>
  <si>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</si>
  <si>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</si>
  <si>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</si>
  <si>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</si>
  <si>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</si>
  <si>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</si>
  <si>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</si>
  <si>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</si>
  <si>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</si>
  <si>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</si>
  <si>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</si>
  <si>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</si>
  <si>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</si>
  <si>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</si>
  <si>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</si>
  <si>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</si>
  <si>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</si>
  <si>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</si>
  <si>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</si>
  <si>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</si>
  <si>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</si>
  <si>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</si>
  <si>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</si>
  <si>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</si>
  <si>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</si>
  <si>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</si>
  <si>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</si>
  <si>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</si>
  <si>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</si>
  <si>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</si>
  <si>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</si>
  <si>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</si>
  <si>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</si>
  <si>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</si>
  <si>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</si>
  <si>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</si>
  <si>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</si>
  <si>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</si>
  <si>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</si>
  <si>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</si>
  <si>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</si>
  <si>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</si>
  <si>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</si>
  <si>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</si>
  <si>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</si>
  <si>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</si>
  <si>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</si>
  <si>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</si>
  <si>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</si>
  <si>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</si>
  <si>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</si>
  <si>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</si>
  <si>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</si>
  <si>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</si>
  <si>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</si>
  <si>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</si>
  <si>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</si>
  <si>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</si>
  <si>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</si>
  <si>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</si>
  <si>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</si>
  <si>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</si>
  <si>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</si>
  <si>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</si>
  <si>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</si>
  <si>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</si>
  <si>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</si>
  <si>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</si>
  <si>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</si>
  <si>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</si>
  <si>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</si>
  <si>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</si>
  <si>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</si>
  <si>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</si>
  <si>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</si>
  <si>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</si>
  <si>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</si>
  <si>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</si>
  <si>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</si>
  <si>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</si>
  <si>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</si>
  <si>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</si>
  <si>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</si>
  <si>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</si>
  <si>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</si>
  <si>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</si>
  <si>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</si>
  <si>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</si>
  <si>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</si>
  <si>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</si>
  <si>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</si>
  <si>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</si>
  <si>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</si>
  <si>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</si>
  <si>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</si>
  <si>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</si>
  <si>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</si>
  <si>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</si>
  <si>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</si>
  <si>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</si>
  <si>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</si>
  <si>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</si>
  <si>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</si>
  <si>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</si>
  <si>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</si>
  <si>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</si>
  <si>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</si>
  <si>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</si>
  <si>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</si>
  <si>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</si>
  <si>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</si>
  <si>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</si>
  <si>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</si>
  <si>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</si>
  <si>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</si>
  <si>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</si>
  <si>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</si>
  <si>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</si>
  <si>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</si>
  <si>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</si>
  <si>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</si>
  <si>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</si>
  <si>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</si>
  <si>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</si>
  <si>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</si>
  <si>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</si>
  <si>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</si>
  <si>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</si>
  <si>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</si>
  <si>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</si>
  <si>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</si>
  <si>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</si>
  <si>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</si>
  <si>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</si>
  <si>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</si>
  <si>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</si>
  <si>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</si>
  <si>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</si>
  <si>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</si>
  <si>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</si>
  <si>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</si>
  <si>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</si>
  <si>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</si>
  <si>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</si>
  <si>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</si>
  <si>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</si>
  <si>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</si>
  <si>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</si>
  <si>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</si>
  <si>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</si>
  <si>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</si>
  <si>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</si>
  <si>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</si>
  <si>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</si>
  <si>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</si>
  <si>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</si>
  <si>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</si>
  <si>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</si>
  <si>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</si>
  <si>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</si>
  <si>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</si>
  <si>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</si>
  <si>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</si>
  <si>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</si>
  <si>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</si>
  <si>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</si>
  <si>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</si>
  <si>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</si>
  <si>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</si>
  <si>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</si>
  <si>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</si>
  <si>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</si>
  <si>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</si>
  <si>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</si>
  <si>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</si>
  <si>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</si>
  <si>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</si>
  <si>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</si>
  <si>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</si>
  <si>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</si>
  <si>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</si>
  <si>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</si>
  <si>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</si>
  <si>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</si>
  <si>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</si>
  <si>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</si>
  <si>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</si>
  <si>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</si>
  <si>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</si>
  <si>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</si>
  <si>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</si>
  <si>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</si>
  <si>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</si>
  <si>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</si>
  <si>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</si>
  <si>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</si>
  <si>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</si>
  <si>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</si>
  <si>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</si>
  <si>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</si>
  <si>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</si>
  <si>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</si>
  <si>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</si>
  <si>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</si>
  <si>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</si>
  <si>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</si>
  <si>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</si>
  <si>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</si>
  <si>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</si>
  <si>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</si>
  <si>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</si>
  <si>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</si>
  <si>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</si>
  <si>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</si>
  <si>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</si>
  <si>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</si>
  <si>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</si>
  <si>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</si>
  <si>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</si>
  <si>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</si>
  <si>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</si>
  <si>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</si>
  <si>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</si>
  <si>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</si>
  <si>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</si>
  <si>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</si>
  <si>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</si>
  <si>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</si>
  <si>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</si>
  <si>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</si>
  <si>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</si>
  <si>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</si>
  <si>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</si>
  <si>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</si>
  <si>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</si>
  <si>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</si>
  <si>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</si>
  <si>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</si>
  <si>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</si>
  <si>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</si>
  <si>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</si>
  <si>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</si>
  <si>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</si>
  <si>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</si>
  <si>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</si>
  <si>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</si>
  <si>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</si>
  <si>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</si>
  <si>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</si>
  <si>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</si>
  <si>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</si>
  <si>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</si>
  <si>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</si>
  <si>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</si>
  <si>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</si>
  <si>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</si>
  <si>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</si>
  <si>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</si>
  <si>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</si>
  <si>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</si>
  <si>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</si>
  <si>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</si>
  <si>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</si>
  <si>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</si>
  <si>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</si>
  <si>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</si>
  <si>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</si>
  <si>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</si>
  <si>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</si>
  <si>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</si>
  <si>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</si>
  <si>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</si>
  <si>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</si>
  <si>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</si>
  <si>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</si>
  <si>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</si>
  <si>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</si>
  <si>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</si>
  <si>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</si>
  <si>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</si>
  <si>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</si>
  <si>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</si>
  <si>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</si>
  <si>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</si>
  <si>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</si>
  <si>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</si>
  <si>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</si>
  <si>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</si>
  <si>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</si>
  <si>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</si>
  <si>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</si>
  <si>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</si>
  <si>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</si>
  <si>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</si>
  <si>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</si>
  <si>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</si>
  <si>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</si>
  <si>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</si>
  <si>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</si>
  <si>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</si>
  <si>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</si>
  <si>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</si>
  <si>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</si>
  <si>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</si>
  <si>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</si>
  <si>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</si>
  <si>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</si>
  <si>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</si>
  <si>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</si>
  <si>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</si>
  <si>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</si>
  <si>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</si>
  <si>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</si>
  <si>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</si>
  <si>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</si>
  <si>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</si>
  <si>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</si>
  <si>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</si>
  <si>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</si>
  <si>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</si>
  <si>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</si>
  <si>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</si>
  <si>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</si>
  <si>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</si>
  <si>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</si>
  <si>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</si>
  <si>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</si>
  <si>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</si>
  <si>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</si>
  <si>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</si>
  <si>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</si>
  <si>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</si>
  <si>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</si>
  <si>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</si>
  <si>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</si>
  <si>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</si>
  <si>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</si>
  <si>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</si>
  <si>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</si>
  <si>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</si>
  <si>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</si>
  <si>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</si>
  <si>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</si>
  <si>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</si>
  <si>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</si>
  <si>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</si>
  <si>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</si>
  <si>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</si>
  <si>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</si>
  <si>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</si>
  <si>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</si>
  <si>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</si>
  <si>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</si>
  <si>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</si>
  <si>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</si>
  <si>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</si>
  <si>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</si>
  <si>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</si>
  <si>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</si>
  <si>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</si>
  <si>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</si>
  <si>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</si>
  <si>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</si>
  <si>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</si>
  <si>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</si>
  <si>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</si>
  <si>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</si>
  <si>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</si>
  <si>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</si>
  <si>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</si>
  <si>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</si>
  <si>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</si>
  <si>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</si>
  <si>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</si>
  <si>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</si>
  <si>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</si>
  <si>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</si>
  <si>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</si>
  <si>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</si>
  <si>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</si>
  <si>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</si>
  <si>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</si>
  <si>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</si>
  <si>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</si>
  <si>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</si>
  <si>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</si>
  <si>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</si>
  <si>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</si>
  <si>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</si>
  <si>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</si>
  <si>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</si>
  <si>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</si>
  <si>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</si>
  <si>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</si>
  <si>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</si>
  <si>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</si>
  <si>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</si>
  <si>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</si>
  <si>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</si>
  <si>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</si>
  <si>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</si>
  <si>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</si>
  <si>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</si>
  <si>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</si>
  <si>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</si>
  <si>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</si>
  <si>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</si>
  <si>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</si>
  <si>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</si>
  <si>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</si>
  <si>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</si>
  <si>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</si>
  <si>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</si>
  <si>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</si>
  <si>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</si>
  <si>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</si>
  <si>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</si>
  <si>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</si>
  <si>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</si>
  <si>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</si>
  <si>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</si>
  <si>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</si>
  <si>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</si>
  <si>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</si>
  <si>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</si>
  <si>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</si>
  <si>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</si>
  <si>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</si>
  <si>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</si>
  <si>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</si>
  <si>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</si>
  <si>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</si>
  <si>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</si>
  <si>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</si>
  <si>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</si>
  <si>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</si>
  <si>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</si>
  <si>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</si>
  <si>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</si>
  <si>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</si>
  <si>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</si>
  <si>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</si>
  <si>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</si>
  <si>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</si>
  <si>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</si>
  <si>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</si>
  <si>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</si>
  <si>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</si>
  <si>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</si>
  <si>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</si>
  <si>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</si>
  <si>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</si>
  <si>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</si>
  <si>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</si>
  <si>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</si>
  <si>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</si>
  <si>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</si>
  <si>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</si>
  <si>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</si>
  <si>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</si>
  <si>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</si>
  <si>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</si>
  <si>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</si>
  <si>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</si>
  <si>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</si>
  <si>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</si>
  <si>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</si>
  <si>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</si>
  <si>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</si>
  <si>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</si>
  <si>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</si>
  <si>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</si>
  <si>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</si>
  <si>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</si>
  <si>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</si>
  <si>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</si>
  <si>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</si>
  <si>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</si>
  <si>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</si>
  <si>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</si>
  <si>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</si>
  <si>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</si>
  <si>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</si>
  <si>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</si>
  <si>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</si>
  <si>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</si>
  <si>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</si>
  <si>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</si>
  <si>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</si>
  <si>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</si>
  <si>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</si>
  <si>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</si>
  <si>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</si>
  <si>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</si>
  <si>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</si>
  <si>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</si>
  <si>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</si>
  <si>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</si>
  <si>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</si>
  <si>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</si>
  <si>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</si>
  <si>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</si>
  <si>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</si>
  <si>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</si>
  <si>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</si>
  <si>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</si>
  <si>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</si>
  <si>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</si>
  <si>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</si>
  <si>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</si>
  <si>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</si>
  <si>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</si>
  <si>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</si>
  <si>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</si>
  <si>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</si>
  <si>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</si>
  <si>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</si>
  <si>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</si>
  <si>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</si>
  <si>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</si>
  <si>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</si>
  <si>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</si>
  <si>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</si>
  <si>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</si>
  <si>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</si>
  <si>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</si>
  <si>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</si>
  <si>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</si>
  <si>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</si>
  <si>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</si>
  <si>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</si>
  <si>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</si>
  <si>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</si>
  <si>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</si>
  <si>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</si>
  <si>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</si>
  <si>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</si>
  <si>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</si>
  <si>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</si>
  <si>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</si>
  <si>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</si>
  <si>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</si>
  <si>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</si>
  <si>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</si>
  <si>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</si>
  <si>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</si>
  <si>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</si>
  <si>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</si>
  <si>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</si>
  <si>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</si>
  <si>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</si>
  <si>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</si>
  <si>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</si>
  <si>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</si>
  <si>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</si>
  <si>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</si>
  <si>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</si>
  <si>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</si>
  <si>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</si>
  <si>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</si>
  <si>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</si>
  <si>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</si>
  <si>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</si>
  <si>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</si>
  <si>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</si>
  <si>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</si>
  <si>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</si>
  <si>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</si>
  <si>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</si>
  <si>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</si>
  <si>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</si>
  <si>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</si>
  <si>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</si>
  <si>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</si>
  <si>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</si>
  <si>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</si>
  <si>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</si>
  <si>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</si>
  <si>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</si>
  <si>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</si>
  <si>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</si>
  <si>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</si>
  <si>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</si>
  <si>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</si>
  <si>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</si>
  <si>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</si>
  <si>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</si>
  <si>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</si>
  <si>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</si>
  <si>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</si>
  <si>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</si>
  <si>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</si>
  <si>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</si>
  <si>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</si>
  <si>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</si>
  <si>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</si>
  <si>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</si>
  <si>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</si>
  <si>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</si>
  <si>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</si>
  <si>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</si>
  <si>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</si>
  <si>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</si>
  <si>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</si>
  <si>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</si>
  <si>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</si>
  <si>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</si>
  <si>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</si>
  <si>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</si>
  <si>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</si>
  <si>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</si>
  <si>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</si>
  <si>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</si>
  <si>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</si>
  <si>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</si>
  <si>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</si>
  <si>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</si>
  <si>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</si>
  <si>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</si>
  <si>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</si>
  <si>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</si>
  <si>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</si>
  <si>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</si>
  <si>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</si>
  <si>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</si>
  <si>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</si>
  <si>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</si>
  <si>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</si>
  <si>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</si>
  <si>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</si>
  <si>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</si>
  <si>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</si>
  <si>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</si>
  <si>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</si>
  <si>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</si>
  <si>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</si>
  <si>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</si>
  <si>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</si>
  <si>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</si>
  <si>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</si>
  <si>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</si>
  <si>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</si>
  <si>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</si>
  <si>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</si>
  <si>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</si>
  <si>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</si>
  <si>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</si>
  <si>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</si>
  <si>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</si>
  <si>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</si>
  <si>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</si>
  <si>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</si>
  <si>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</si>
  <si>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</si>
  <si>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</si>
  <si>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</si>
  <si>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</si>
  <si>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</si>
  <si>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</si>
  <si>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</si>
  <si>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</si>
  <si>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</si>
  <si>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</si>
  <si>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</si>
  <si>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</si>
  <si>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</si>
  <si>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</si>
  <si>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</si>
  <si>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</si>
  <si>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</si>
  <si>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</si>
  <si>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</si>
  <si>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</si>
  <si>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</si>
  <si>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</si>
  <si>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</si>
  <si>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</si>
  <si>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</si>
  <si>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</si>
  <si>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</si>
  <si>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</si>
  <si>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</si>
  <si>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</si>
  <si>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</si>
  <si>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</si>
  <si>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</si>
  <si>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</si>
  <si>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</si>
  <si>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</si>
  <si>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</si>
  <si>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</si>
  <si>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</si>
  <si>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</si>
  <si>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</si>
  <si>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</si>
  <si>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</si>
  <si>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</si>
  <si>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</si>
  <si>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</si>
  <si>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</si>
  <si>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</si>
  <si>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</si>
  <si>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</si>
  <si>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</si>
  <si>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</si>
  <si>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</si>
  <si>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</si>
  <si>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</si>
  <si>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</si>
  <si>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</si>
  <si>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</si>
  <si>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</si>
  <si>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</si>
  <si>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</si>
  <si>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</si>
  <si>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</si>
  <si>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</si>
  <si>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</si>
  <si>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</si>
  <si>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</si>
  <si>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</si>
  <si>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</si>
  <si>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</si>
  <si>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</si>
  <si>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</si>
  <si>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</si>
  <si>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</si>
  <si>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</si>
  <si>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</si>
  <si>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</si>
  <si>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</si>
  <si>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</si>
  <si>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</si>
  <si>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</si>
  <si>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</si>
  <si>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</si>
  <si>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</si>
  <si>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</si>
  <si>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</si>
  <si>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</si>
  <si>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</si>
  <si>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</si>
  <si>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</si>
  <si>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</si>
  <si>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</si>
  <si>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</si>
  <si>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</si>
  <si>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</si>
  <si>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</si>
  <si>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</si>
  <si>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</si>
  <si>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</si>
  <si>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</si>
  <si>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</si>
  <si>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</si>
  <si>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</si>
  <si>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</si>
  <si>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</si>
  <si>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</si>
  <si>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</si>
  <si>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</si>
  <si>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</si>
  <si>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</si>
  <si>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</si>
  <si>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</si>
  <si>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</si>
  <si>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</si>
  <si>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</si>
  <si>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</si>
  <si>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</si>
  <si>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</si>
  <si>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</si>
  <si>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</si>
  <si>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</si>
  <si>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</si>
  <si>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</si>
  <si>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</si>
  <si>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</si>
  <si>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</si>
  <si>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</si>
  <si>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</si>
  <si>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</si>
  <si>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</si>
  <si>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</si>
  <si>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</si>
  <si>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</si>
  <si>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</si>
  <si>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</si>
  <si>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</si>
  <si>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</si>
  <si>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</si>
  <si>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</si>
  <si>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</si>
  <si>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</si>
  <si>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</si>
  <si>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</si>
  <si>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</si>
  <si>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</si>
  <si>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</si>
  <si>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</si>
  <si>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</si>
  <si>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</si>
  <si>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</si>
  <si>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</si>
  <si>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</si>
  <si>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</si>
  <si>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</si>
  <si>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</si>
  <si>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</si>
  <si>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</si>
  <si>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</si>
  <si>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</si>
  <si>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</si>
  <si>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</si>
  <si>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</si>
  <si>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</si>
  <si>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</si>
  <si>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</si>
  <si>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</si>
  <si>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</si>
  <si>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</si>
  <si>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</si>
  <si>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</si>
  <si>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</si>
  <si>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</si>
  <si>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</si>
  <si>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</si>
  <si>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</si>
  <si>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</si>
  <si>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</si>
  <si>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</si>
  <si>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</si>
  <si>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</si>
  <si>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</si>
  <si>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</si>
  <si>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</si>
  <si>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</si>
  <si>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</si>
  <si>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</si>
  <si>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</si>
  <si>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</si>
  <si>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</si>
  <si>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</si>
  <si>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</si>
  <si>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</si>
  <si>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</si>
  <si>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</si>
  <si>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</si>
  <si>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</si>
  <si>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</si>
  <si>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</si>
  <si>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</si>
  <si>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</si>
  <si>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</si>
  <si>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</si>
  <si>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</si>
  <si>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</si>
  <si>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</si>
  <si>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</si>
  <si>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</si>
  <si>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</si>
  <si>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</si>
  <si>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</si>
  <si>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</si>
  <si>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</si>
  <si>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</si>
  <si>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</si>
  <si>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</si>
  <si>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</si>
  <si>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</si>
  <si>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</si>
  <si>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</si>
  <si>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</si>
  <si>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</si>
  <si>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</si>
  <si>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</si>
  <si>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</si>
  <si>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</si>
  <si>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</si>
  <si>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</si>
  <si>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</si>
  <si>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</si>
  <si>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</si>
  <si>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</si>
  <si>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</si>
  <si>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</si>
  <si>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</si>
  <si>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</si>
  <si>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</si>
  <si>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</si>
  <si>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</si>
  <si>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</si>
  <si>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</si>
  <si>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</si>
  <si>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</si>
  <si>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</si>
  <si>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</si>
  <si>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</si>
  <si>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</si>
  <si>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</si>
  <si>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</si>
  <si>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</si>
  <si>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</si>
  <si>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</si>
  <si>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</si>
  <si>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</si>
  <si>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</si>
  <si>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</si>
  <si>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</si>
  <si>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</si>
  <si>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</si>
  <si>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</si>
  <si>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</si>
  <si>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</si>
  <si>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</si>
  <si>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</si>
  <si>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</si>
  <si>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</si>
  <si>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</si>
  <si>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</si>
  <si>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</si>
  <si>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</si>
  <si>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</si>
  <si>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</si>
  <si>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</si>
  <si>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</si>
  <si>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</si>
  <si>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</si>
  <si>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</si>
  <si>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</si>
  <si>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</si>
  <si>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</si>
  <si>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</si>
  <si>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</si>
  <si>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</si>
  <si>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</si>
  <si>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</si>
  <si>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</si>
  <si>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</si>
  <si>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</si>
  <si>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</si>
  <si>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</si>
  <si>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</si>
  <si>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</si>
  <si>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</si>
  <si>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</si>
  <si>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</si>
  <si>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</si>
  <si>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</si>
  <si>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</si>
  <si>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</si>
  <si>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</si>
  <si>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</si>
  <si>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</si>
  <si>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</si>
  <si>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</si>
  <si>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</si>
  <si>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</si>
  <si>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</si>
  <si>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</si>
  <si>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</si>
  <si>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</si>
  <si>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</si>
  <si>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</si>
  <si>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</si>
  <si>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</si>
  <si>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</si>
  <si>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</si>
  <si>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</si>
  <si>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</si>
  <si>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</si>
  <si>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</si>
  <si>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</si>
  <si>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</si>
  <si>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</si>
  <si>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</si>
  <si>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</si>
  <si>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</si>
  <si>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</si>
  <si>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</si>
  <si>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</si>
  <si>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</si>
  <si>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</si>
  <si>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</si>
  <si>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</si>
  <si>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</si>
  <si>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</si>
  <si>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</si>
  <si>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</si>
  <si>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</si>
  <si>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</si>
  <si>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</si>
  <si>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</si>
  <si>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</si>
  <si>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</si>
  <si>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</si>
  <si>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</si>
  <si>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</si>
  <si>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</si>
  <si>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</si>
  <si>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</si>
  <si>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</si>
  <si>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</si>
  <si>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</si>
  <si>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</si>
  <si>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</si>
  <si>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</si>
  <si>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</si>
  <si>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</si>
  <si>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</si>
  <si>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</si>
  <si>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</si>
  <si>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</si>
  <si>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</si>
  <si>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</si>
  <si>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</si>
  <si>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</si>
  <si>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</si>
  <si>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</si>
  <si>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</si>
  <si>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</si>
  <si>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</si>
  <si>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</si>
  <si>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</si>
  <si>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</si>
  <si>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</si>
  <si>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</si>
  <si>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</si>
  <si>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</si>
  <si>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</si>
  <si>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</si>
  <si>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</si>
  <si>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</si>
  <si>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</si>
  <si>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</si>
  <si>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</si>
  <si>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</si>
  <si>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</si>
  <si>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</si>
  <si>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</si>
  <si>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</si>
  <si>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</si>
  <si>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</si>
  <si>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</si>
  <si>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</si>
  <si>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</si>
  <si>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</si>
  <si>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</si>
  <si>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</si>
  <si>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</si>
  <si>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</si>
  <si>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</si>
  <si>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</si>
  <si>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</si>
  <si>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</si>
  <si>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</si>
  <si>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</si>
  <si>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</si>
  <si>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</si>
  <si>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</si>
  <si>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</si>
  <si>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</si>
  <si>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</si>
  <si>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</si>
  <si>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</si>
  <si>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</si>
  <si>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</si>
  <si>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</si>
  <si>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</si>
  <si>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</si>
  <si>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</si>
  <si>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</si>
  <si>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</si>
  <si>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</si>
  <si>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</si>
  <si>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</si>
  <si>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</si>
  <si>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</si>
  <si>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</si>
  <si>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</si>
  <si>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</si>
  <si>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</si>
  <si>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</si>
  <si>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</si>
  <si>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</si>
  <si>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</si>
  <si>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</si>
  <si>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</si>
  <si>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</si>
  <si>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</si>
  <si>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</si>
  <si>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</si>
  <si>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</si>
  <si>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</si>
  <si>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</si>
  <si>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</si>
  <si>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</si>
  <si>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</si>
  <si>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</si>
  <si>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</si>
  <si>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</si>
  <si>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</si>
  <si>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</si>
  <si>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</si>
  <si>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</si>
  <si>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</si>
  <si>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</si>
  <si>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</si>
  <si>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</si>
  <si>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</si>
  <si>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</si>
  <si>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</si>
  <si>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</si>
  <si>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</si>
  <si>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</si>
  <si>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</si>
  <si>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</si>
  <si>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</si>
  <si>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</si>
  <si>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</si>
  <si>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</si>
  <si>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</si>
  <si>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</si>
  <si>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</si>
  <si>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</si>
  <si>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</si>
  <si>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</si>
  <si>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</si>
  <si>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</si>
  <si>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</si>
  <si>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</si>
  <si>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</si>
  <si>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</si>
  <si>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</si>
  <si>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</si>
  <si>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</si>
  <si>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</si>
  <si>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</si>
  <si>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</si>
  <si>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</si>
  <si>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</si>
  <si>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</si>
  <si>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</si>
  <si>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</si>
  <si>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</si>
  <si>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</si>
  <si>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</si>
  <si>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</si>
  <si>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</si>
  <si>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</si>
  <si>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</si>
  <si>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</si>
  <si>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</si>
  <si>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</si>
  <si>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</si>
  <si>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</si>
  <si>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</si>
  <si>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</si>
  <si>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</si>
  <si>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</si>
  <si>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</si>
  <si>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</si>
  <si>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</si>
  <si>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</si>
  <si>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</si>
  <si>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</si>
  <si>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</si>
  <si>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</si>
  <si>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</si>
  <si>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</si>
  <si>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</si>
  <si>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</si>
  <si>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</si>
  <si>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</si>
  <si>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</si>
  <si>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</si>
  <si>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</si>
  <si>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</si>
  <si>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</si>
  <si>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</si>
  <si>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</si>
  <si>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</si>
  <si>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</si>
  <si>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</si>
  <si>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</si>
  <si>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</si>
  <si>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</si>
  <si>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</si>
  <si>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</si>
  <si>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</si>
  <si>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</si>
  <si>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</si>
  <si>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</si>
  <si>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</si>
  <si>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</si>
  <si>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</si>
  <si>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</si>
  <si>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</si>
  <si>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</si>
  <si>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</si>
  <si>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</si>
  <si>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</si>
  <si>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</si>
  <si>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</si>
  <si>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</si>
  <si>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</si>
  <si>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</si>
  <si>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</si>
  <si>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</si>
  <si>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</si>
  <si>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</si>
  <si>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</si>
  <si>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</si>
  <si>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</si>
  <si>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</si>
  <si>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</si>
  <si>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</si>
  <si>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</si>
  <si>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</si>
  <si>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</si>
  <si>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</si>
  <si>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</si>
  <si>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</si>
  <si>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</si>
  <si>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</si>
  <si>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</si>
  <si>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</si>
  <si>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</si>
  <si>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</si>
  <si>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</si>
  <si>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</si>
  <si>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</si>
  <si>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</si>
  <si>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</si>
  <si>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</si>
  <si>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</si>
  <si>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</si>
  <si>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</si>
  <si>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</si>
  <si>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</si>
  <si>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</si>
  <si>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</si>
  <si>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</si>
  <si>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</si>
  <si>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</si>
  <si>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</si>
  <si>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</si>
  <si>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</si>
  <si>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</si>
  <si>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</si>
  <si>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</si>
  <si>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</si>
  <si>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</si>
  <si>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</si>
  <si>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</si>
  <si>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</si>
  <si>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</si>
  <si>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</si>
  <si>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</si>
  <si>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</si>
  <si>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</si>
  <si>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</si>
  <si>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</si>
  <si>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</si>
  <si>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</si>
  <si>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</si>
  <si>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</si>
  <si>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</si>
  <si>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</si>
  <si>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</si>
  <si>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</si>
  <si>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</si>
  <si>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</si>
  <si>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</si>
  <si>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</si>
  <si>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</si>
  <si>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</si>
  <si>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</si>
  <si>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</si>
  <si>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</si>
  <si>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</si>
  <si>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</si>
  <si>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</si>
  <si>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</si>
  <si>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</si>
  <si>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</si>
  <si>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</si>
  <si>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</si>
  <si>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</si>
  <si>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</si>
  <si>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</si>
  <si>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</si>
  <si>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</si>
  <si>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</si>
  <si>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</si>
  <si>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</si>
  <si>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</si>
  <si>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</si>
  <si>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</si>
  <si>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</si>
  <si>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</si>
  <si>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</si>
  <si>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</si>
  <si>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</si>
  <si>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</si>
  <si>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</si>
  <si>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</si>
  <si>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</si>
  <si>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</si>
  <si>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</si>
  <si>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</si>
  <si>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</si>
  <si>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</si>
  <si>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</si>
  <si>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</si>
  <si>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</si>
  <si>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</si>
  <si>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</si>
  <si>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</si>
  <si>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</si>
  <si>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</si>
  <si>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</si>
  <si>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</si>
  <si>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</si>
  <si>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</si>
  <si>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</si>
  <si>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</si>
  <si>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</si>
  <si>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</si>
  <si>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</si>
  <si>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</si>
  <si>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</si>
  <si>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</si>
  <si>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</si>
  <si>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</si>
  <si>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</si>
  <si>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</si>
  <si>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</si>
  <si>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</si>
  <si>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</si>
  <si>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</si>
  <si>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</si>
  <si>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</si>
  <si>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</si>
  <si>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</si>
  <si>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</si>
  <si>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</si>
  <si>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</si>
  <si>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</si>
  <si>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</si>
  <si>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</si>
  <si>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</si>
  <si>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</si>
  <si>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</si>
  <si>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</si>
  <si>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</si>
  <si>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</si>
  <si>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</si>
  <si>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</si>
  <si>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</si>
  <si>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</si>
  <si>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</si>
  <si>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</si>
  <si>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</si>
  <si>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</si>
  <si>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</si>
  <si>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</si>
  <si>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</si>
  <si>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</si>
  <si>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</si>
  <si>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</si>
  <si>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</si>
  <si>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</si>
  <si>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</si>
  <si>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</si>
  <si>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</si>
  <si>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</si>
  <si>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</si>
  <si>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</si>
  <si>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</si>
  <si>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</si>
  <si>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</si>
  <si>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</si>
  <si>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</si>
  <si>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</si>
  <si>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</si>
  <si>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</si>
  <si>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</si>
  <si>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</si>
  <si>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</si>
  <si>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</si>
  <si>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</si>
  <si>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</si>
  <si>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</si>
  <si>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</si>
  <si>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</si>
  <si>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</si>
  <si>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</si>
  <si>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</si>
  <si>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</si>
  <si>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</si>
  <si>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</si>
  <si>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</si>
  <si>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</si>
  <si>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</si>
  <si>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</si>
  <si>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</si>
  <si>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</si>
  <si>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</si>
  <si>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</si>
  <si>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</si>
  <si>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</si>
  <si>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</si>
  <si>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</si>
  <si>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</si>
  <si>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</si>
  <si>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</si>
  <si>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</si>
  <si>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</si>
  <si>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</si>
  <si>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</si>
  <si>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</si>
  <si>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</si>
  <si>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</si>
  <si>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</si>
  <si>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</si>
  <si>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</si>
  <si>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</si>
  <si>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</si>
  <si>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</si>
  <si>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</si>
  <si>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</si>
  <si>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</si>
  <si>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</si>
  <si>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</si>
  <si>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</si>
  <si>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</si>
  <si>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</si>
  <si>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</si>
  <si>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</si>
  <si>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</si>
  <si>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</si>
  <si>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</si>
  <si>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</si>
  <si>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</si>
  <si>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</si>
  <si>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</si>
  <si>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</si>
  <si>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</si>
  <si>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</si>
  <si>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</si>
  <si>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</si>
  <si>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</si>
  <si>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</si>
  <si>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</si>
  <si>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</si>
  <si>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</si>
  <si>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</si>
  <si>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</si>
  <si>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</si>
  <si>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</si>
  <si>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</si>
  <si>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</si>
  <si>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</si>
  <si>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</si>
  <si>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</si>
  <si>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</si>
  <si>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</si>
  <si>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</si>
  <si>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</si>
  <si>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</si>
  <si>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</si>
  <si>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</si>
  <si>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</si>
  <si>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</si>
  <si>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</si>
  <si>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</si>
  <si>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</si>
  <si>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</si>
  <si>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</si>
  <si>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</si>
  <si>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</si>
  <si>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</si>
  <si>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</si>
  <si>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</si>
  <si>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</si>
  <si>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</si>
  <si>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</si>
  <si>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</si>
  <si>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</si>
  <si>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</si>
  <si>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</si>
  <si>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</si>
  <si>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</si>
  <si>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</si>
  <si>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</si>
  <si>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</si>
  <si>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</si>
  <si>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</si>
  <si>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</si>
  <si>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</si>
  <si>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</si>
  <si>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</si>
  <si>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</si>
  <si>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</si>
  <si>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</si>
  <si>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</si>
  <si>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</si>
  <si>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</si>
  <si>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</si>
  <si>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</si>
  <si>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</si>
  <si>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</si>
  <si>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</si>
  <si>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</si>
  <si>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</si>
  <si>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</si>
  <si>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</si>
  <si>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</si>
  <si>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</si>
  <si>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</si>
  <si>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</si>
  <si>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</si>
  <si>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</si>
  <si>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</si>
  <si>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</si>
  <si>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</si>
  <si>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</si>
  <si>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</si>
  <si>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</si>
  <si>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</si>
  <si>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</si>
  <si>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</si>
  <si>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</si>
  <si>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</si>
  <si>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</si>
  <si>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</si>
  <si>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</si>
  <si>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</si>
  <si>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</si>
  <si>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</si>
  <si>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</si>
  <si>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</si>
  <si>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</si>
  <si>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</si>
  <si>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</si>
  <si>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</si>
  <si>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</si>
  <si>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</si>
  <si>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</si>
  <si>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</si>
  <si>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</si>
  <si>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</si>
  <si>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</si>
  <si>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</si>
  <si>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</si>
  <si>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</si>
  <si>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</si>
  <si>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</si>
  <si>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</si>
  <si>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</si>
  <si>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</si>
  <si>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</si>
  <si>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</si>
  <si>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</si>
  <si>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</si>
  <si>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</si>
  <si>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</si>
  <si>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</si>
  <si>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</si>
  <si>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</si>
  <si>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</si>
  <si>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</si>
  <si>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</si>
  <si>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</si>
  <si>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</si>
  <si>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</si>
  <si>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</si>
  <si>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</si>
  <si>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</si>
  <si>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</si>
  <si>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</si>
  <si>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</si>
  <si>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</si>
  <si>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</si>
  <si>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</si>
  <si>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</si>
  <si>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</si>
  <si>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</si>
  <si>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</si>
  <si>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</si>
  <si>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</si>
  <si>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</si>
  <si>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</si>
  <si>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</si>
  <si>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</si>
  <si>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</si>
  <si>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</si>
  <si>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</si>
  <si>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</si>
  <si>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</si>
  <si>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</si>
  <si>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</si>
  <si>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</si>
  <si>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</si>
  <si>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</si>
  <si>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</si>
  <si>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</si>
  <si>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</si>
  <si>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</si>
  <si>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</si>
  <si>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</si>
  <si>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</si>
  <si>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</si>
  <si>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</si>
  <si>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</si>
  <si>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</si>
  <si>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</si>
  <si>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</si>
  <si>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</si>
  <si>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</si>
  <si>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</si>
  <si>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</si>
  <si>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</si>
  <si>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</si>
  <si>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</si>
  <si>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</si>
  <si>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</si>
  <si>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</si>
  <si>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</si>
  <si>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</si>
  <si>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</si>
  <si>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</si>
  <si>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</si>
  <si>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</si>
  <si>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</si>
  <si>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</si>
  <si>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</si>
  <si>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</si>
  <si>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</si>
  <si>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</si>
  <si>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</si>
  <si>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</si>
  <si>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</si>
  <si>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</si>
  <si>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</si>
  <si>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</si>
  <si>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</si>
  <si>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</si>
  <si>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</si>
  <si>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</si>
  <si>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</si>
  <si>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</si>
  <si>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</si>
  <si>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</si>
  <si>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</si>
  <si>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</si>
  <si>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</si>
  <si>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</si>
  <si>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</si>
  <si>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</si>
  <si>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</si>
  <si>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</si>
  <si>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</si>
  <si>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</si>
  <si>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</si>
  <si>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</si>
  <si>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</si>
  <si>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</si>
  <si>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</si>
  <si>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</si>
  <si>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</si>
  <si>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</si>
  <si>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</si>
  <si>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</si>
  <si>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</si>
  <si>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</si>
  <si>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</si>
  <si>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</si>
  <si>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</si>
  <si>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</si>
  <si>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</si>
  <si>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</si>
  <si>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</si>
  <si>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</si>
  <si>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</si>
  <si>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</si>
  <si>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</si>
  <si>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</si>
  <si>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</si>
  <si>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</si>
  <si>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</si>
  <si>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</si>
  <si>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</si>
  <si>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</si>
  <si>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</si>
  <si>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</si>
  <si>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</si>
  <si>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</si>
  <si>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</si>
  <si>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</si>
  <si>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</si>
  <si>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</si>
  <si>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</si>
  <si>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</si>
  <si>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</si>
  <si>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</si>
  <si>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</si>
  <si>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</si>
  <si>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</si>
  <si>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</si>
  <si>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</si>
  <si>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</si>
  <si>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</si>
  <si>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</si>
  <si>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</si>
  <si>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</si>
  <si>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</si>
  <si>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</si>
  <si>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</si>
  <si>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</si>
  <si>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</si>
  <si>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</si>
  <si>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</si>
  <si>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</si>
  <si>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</si>
  <si>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</si>
  <si>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</si>
  <si>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</si>
  <si>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</si>
  <si>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</si>
  <si>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</si>
  <si>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</si>
  <si>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</si>
  <si>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</si>
  <si>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</si>
  <si>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</si>
  <si>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</si>
  <si>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</si>
  <si>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</si>
  <si>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</si>
  <si>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</si>
  <si>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</si>
  <si>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</si>
  <si>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</si>
  <si>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</si>
  <si>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</si>
  <si>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</si>
  <si>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</si>
  <si>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</si>
  <si>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</si>
  <si>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</si>
  <si>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</si>
  <si>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</si>
  <si>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</si>
  <si>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</si>
  <si>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</si>
  <si>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</si>
  <si>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</si>
  <si>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</si>
  <si>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</si>
  <si>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</si>
  <si>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</si>
  <si>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</si>
  <si>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</si>
  <si>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</si>
  <si>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</si>
  <si>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</si>
  <si>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</si>
  <si>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</si>
  <si>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</si>
  <si>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</si>
  <si>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</si>
  <si>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</si>
  <si>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</si>
  <si>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</si>
  <si>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</si>
  <si>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</si>
  <si>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</si>
  <si>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</si>
  <si>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</si>
  <si>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</si>
  <si>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</si>
  <si>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</si>
  <si>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</si>
  <si>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</si>
  <si>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</si>
  <si>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</si>
  <si>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</si>
  <si>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</si>
  <si>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</si>
  <si>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</si>
  <si>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</si>
  <si>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</si>
  <si>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</si>
  <si>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</si>
  <si>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</si>
  <si>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</si>
  <si>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</si>
  <si>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</si>
  <si>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</si>
  <si>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</si>
  <si>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</si>
  <si>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</si>
  <si>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</si>
  <si>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</si>
  <si>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</si>
  <si>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</si>
  <si>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</si>
  <si>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</si>
  <si>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</si>
  <si>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</si>
  <si>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</si>
  <si>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</si>
  <si>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</si>
  <si>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</si>
  <si>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</si>
  <si>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</si>
  <si>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</si>
  <si>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</si>
  <si>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</si>
  <si>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</si>
  <si>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</si>
  <si>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</si>
  <si>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</si>
  <si>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</si>
  <si>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</si>
  <si>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</si>
  <si>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</si>
  <si>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</si>
  <si>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</si>
  <si>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</si>
  <si>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</si>
  <si>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</si>
  <si>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</si>
  <si>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</si>
  <si>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</si>
  <si>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</si>
  <si>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</si>
  <si>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</si>
  <si>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</si>
  <si>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</si>
  <si>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</si>
  <si>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</si>
  <si>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</si>
  <si>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</si>
  <si>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</si>
  <si>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</si>
  <si>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</si>
  <si>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</si>
  <si>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</si>
  <si>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</si>
  <si>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</si>
  <si>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</si>
  <si>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</si>
  <si>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</si>
  <si>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</si>
  <si>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</si>
  <si>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</si>
  <si>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</si>
  <si>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</si>
  <si>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</si>
  <si>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</si>
  <si>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</si>
  <si>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</si>
  <si>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</si>
  <si>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</si>
  <si>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</si>
  <si>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</si>
  <si>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</si>
  <si>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</si>
  <si>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</si>
  <si>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</si>
  <si>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</si>
  <si>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</si>
  <si>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</si>
  <si>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</si>
  <si>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</si>
  <si>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</si>
  <si>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</si>
  <si>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</si>
  <si>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</si>
  <si>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</si>
  <si>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</si>
  <si>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</si>
  <si>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</si>
  <si>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</si>
  <si>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</si>
  <si>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</si>
  <si>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</si>
  <si>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</si>
  <si>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</si>
  <si>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</si>
  <si>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</si>
  <si>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</si>
  <si>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</si>
  <si>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</si>
  <si>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</si>
  <si>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</si>
  <si>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</si>
  <si>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</si>
  <si>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</si>
  <si>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</si>
  <si>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</si>
  <si>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</si>
  <si>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</si>
  <si>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</si>
  <si>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</si>
  <si>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</si>
  <si>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</si>
  <si>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</si>
  <si>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</si>
  <si>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</si>
  <si>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</si>
  <si>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</si>
  <si>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</si>
  <si>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</si>
  <si>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</si>
  <si>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</si>
  <si>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</si>
  <si>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</si>
  <si>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</si>
  <si>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</si>
  <si>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</si>
  <si>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</si>
  <si>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</si>
  <si>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</si>
  <si>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</si>
  <si>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</si>
  <si>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</si>
  <si>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</si>
  <si>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</si>
  <si>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</si>
  <si>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</si>
  <si>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</si>
  <si>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</si>
  <si>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</si>
  <si>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</si>
  <si>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</si>
  <si>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</si>
  <si>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</si>
  <si>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</si>
  <si>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</si>
  <si>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</si>
  <si>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</si>
  <si>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</si>
  <si>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</si>
  <si>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</si>
  <si>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</si>
  <si>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</si>
  <si>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</si>
  <si>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</si>
  <si>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</si>
  <si>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</si>
  <si>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</si>
  <si>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</si>
  <si>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</si>
  <si>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</si>
  <si>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</si>
  <si>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</si>
  <si>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</si>
  <si>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</si>
  <si>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</si>
  <si>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</si>
  <si>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</si>
  <si>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</si>
  <si>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</si>
  <si>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</si>
  <si>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</si>
  <si>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</si>
  <si>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</si>
  <si>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</si>
  <si>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</si>
  <si>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</si>
  <si>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</si>
  <si>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</si>
  <si>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</si>
  <si>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</si>
  <si>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</si>
  <si>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</si>
  <si>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</si>
  <si>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</si>
  <si>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</si>
  <si>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</si>
  <si>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</si>
  <si>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</si>
  <si>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</si>
  <si>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</si>
  <si>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</si>
  <si>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</si>
  <si>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</si>
  <si>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</si>
  <si>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</si>
  <si>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</si>
  <si>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</si>
  <si>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</si>
  <si>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</si>
  <si>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</si>
  <si>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</si>
  <si>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</si>
  <si>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</si>
  <si>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</si>
  <si>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</si>
  <si>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</si>
  <si>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</si>
  <si>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</si>
  <si>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</si>
  <si>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</si>
  <si>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</si>
  <si>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</si>
  <si>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</si>
  <si>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</si>
  <si>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</si>
  <si>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</si>
  <si>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</si>
  <si>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</si>
  <si>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</si>
  <si>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</si>
  <si>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</si>
  <si>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</si>
  <si>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</si>
  <si>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</si>
  <si>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</si>
  <si>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</si>
  <si>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</si>
  <si>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</si>
  <si>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</si>
  <si>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</si>
  <si>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</si>
  <si>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</si>
  <si>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</si>
  <si>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</si>
  <si>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</si>
  <si>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</si>
  <si>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</si>
  <si>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</si>
  <si>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</si>
  <si>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</si>
  <si>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</si>
  <si>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</si>
  <si>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</si>
  <si>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</si>
  <si>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</si>
  <si>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</si>
  <si>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</si>
  <si>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</si>
  <si>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</si>
  <si>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</si>
  <si>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</si>
  <si>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</si>
  <si>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</si>
  <si>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</si>
  <si>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</si>
  <si>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</si>
  <si>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</si>
  <si>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</si>
  <si>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</si>
  <si>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</si>
  <si>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</si>
  <si>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</si>
  <si>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</si>
  <si>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</si>
  <si>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</si>
  <si>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</si>
  <si>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</si>
  <si>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</si>
  <si>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</si>
  <si>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</si>
  <si>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</si>
  <si>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</si>
  <si>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</si>
  <si>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</si>
  <si>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</si>
  <si>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</si>
  <si>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</si>
  <si>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</si>
  <si>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</si>
  <si>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</si>
  <si>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</si>
  <si>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</si>
  <si>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</si>
  <si>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</si>
  <si>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</si>
  <si>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</si>
  <si>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</si>
  <si>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</si>
  <si>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</si>
  <si>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</si>
  <si>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</si>
  <si>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</si>
  <si>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</si>
  <si>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</si>
  <si>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</si>
  <si>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</si>
  <si>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</si>
  <si>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</si>
  <si>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</si>
  <si>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</si>
  <si>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</si>
  <si>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</si>
  <si>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</si>
  <si>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</si>
  <si>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</si>
  <si>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</si>
  <si>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</si>
  <si>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</si>
  <si>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</si>
  <si>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</si>
  <si>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</si>
  <si>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</si>
  <si>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</si>
  <si>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</si>
  <si>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</si>
  <si>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</si>
  <si>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</si>
  <si>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</si>
  <si>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</si>
  <si>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</si>
  <si>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</si>
  <si>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</si>
  <si>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</si>
  <si>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</si>
  <si>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</si>
  <si>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</si>
  <si>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</si>
  <si>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</si>
  <si>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</si>
  <si>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</si>
  <si>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</si>
  <si>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</si>
  <si>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</si>
  <si>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</si>
  <si>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</si>
  <si>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</si>
  <si>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</si>
  <si>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</si>
  <si>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</si>
  <si>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</si>
  <si>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</si>
  <si>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</si>
  <si>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</si>
  <si>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</si>
  <si>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</si>
  <si>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</si>
  <si>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</si>
  <si>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</si>
  <si>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</si>
  <si>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</si>
  <si>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</si>
  <si>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</si>
  <si>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</si>
  <si>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</si>
  <si>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</si>
  <si>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</si>
  <si>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</si>
  <si>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</si>
  <si>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</si>
  <si>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</si>
  <si>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</si>
  <si>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</si>
  <si>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</si>
  <si>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</si>
  <si>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</si>
  <si>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</si>
  <si>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</si>
  <si>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</si>
  <si>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</si>
  <si>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</si>
  <si>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</si>
  <si>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</si>
  <si>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</si>
  <si>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</si>
  <si>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</si>
  <si>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</si>
  <si>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</si>
  <si>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</si>
  <si>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</si>
  <si>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</si>
  <si>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</si>
  <si>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</si>
  <si>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</si>
  <si>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</si>
  <si>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</si>
  <si>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</si>
  <si>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</si>
  <si>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</si>
  <si>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</si>
  <si>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</si>
  <si>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</si>
  <si>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</si>
  <si>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</si>
  <si>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</si>
  <si>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</si>
  <si>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</si>
  <si>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</si>
  <si>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</si>
  <si>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</si>
  <si>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</si>
  <si>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</si>
  <si>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</si>
  <si>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</si>
  <si>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</si>
  <si>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</si>
  <si>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</si>
  <si>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</si>
  <si>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</si>
  <si>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</si>
  <si>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</si>
  <si>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</si>
  <si>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</si>
  <si>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</si>
  <si>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</si>
  <si>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</si>
  <si>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</si>
  <si>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</si>
  <si>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</si>
  <si>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</si>
  <si>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</si>
  <si>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</si>
  <si>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</si>
  <si>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</si>
  <si>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</si>
  <si>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</si>
  <si>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</si>
  <si>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</si>
  <si>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</si>
  <si>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</si>
  <si>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</si>
  <si>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</si>
  <si>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</si>
  <si>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</si>
  <si>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</si>
  <si>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</si>
  <si>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</si>
  <si>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</si>
  <si>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</si>
  <si>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</si>
  <si>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</si>
  <si>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</si>
  <si>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</si>
  <si>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</si>
  <si>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</si>
  <si>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</si>
  <si>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</si>
  <si>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</si>
  <si>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</si>
  <si>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</si>
  <si>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</si>
  <si>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</si>
  <si>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</si>
  <si>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</si>
  <si>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</si>
  <si>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</si>
  <si>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</si>
  <si>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</si>
  <si>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</si>
  <si>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</si>
  <si>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</si>
  <si>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</si>
  <si>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</si>
  <si>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</si>
  <si>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</si>
  <si>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</si>
  <si>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</si>
  <si>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</si>
  <si>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</si>
  <si>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</si>
  <si>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</si>
  <si>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</si>
  <si>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</si>
  <si>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</si>
  <si>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</si>
  <si>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</si>
  <si>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</si>
  <si>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</si>
  <si>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</si>
  <si>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</si>
  <si>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</si>
  <si>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</si>
  <si>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</si>
  <si>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</si>
  <si>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</si>
  <si>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</si>
  <si>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</si>
  <si>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</si>
  <si>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</si>
  <si>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</si>
  <si>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</si>
  <si>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</si>
  <si>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</si>
  <si>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</si>
  <si>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</si>
  <si>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</si>
  <si>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</si>
  <si>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</si>
  <si>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</si>
  <si>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</si>
  <si>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</si>
  <si>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</si>
  <si>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</si>
  <si>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</si>
  <si>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</si>
  <si>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</si>
  <si>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</si>
  <si>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</si>
  <si>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</si>
  <si>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</si>
  <si>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</si>
  <si>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</si>
  <si>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</si>
  <si>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</si>
  <si>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</si>
  <si>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</si>
  <si>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</si>
  <si>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</si>
  <si>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</si>
  <si>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</si>
  <si>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</si>
  <si>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</si>
  <si>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</si>
  <si>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</si>
  <si>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</si>
  <si>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</si>
  <si>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</si>
  <si>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</si>
  <si>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</si>
  <si>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</si>
  <si>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</si>
  <si>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</si>
  <si>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</si>
  <si>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</si>
  <si>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</si>
  <si>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</si>
  <si>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</si>
  <si>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</si>
  <si>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</si>
  <si>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</si>
  <si>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</si>
  <si>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</si>
  <si>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</si>
  <si>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</si>
  <si>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</si>
  <si>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</si>
  <si>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</si>
  <si>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</si>
  <si>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</si>
  <si>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</si>
  <si>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</si>
  <si>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</si>
  <si>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</si>
  <si>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</si>
  <si>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</si>
  <si>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</si>
  <si>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</si>
  <si>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</si>
  <si>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</si>
  <si>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</si>
  <si>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</si>
  <si>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</si>
  <si>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</si>
  <si>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</si>
  <si>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</si>
  <si>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</si>
  <si>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</si>
  <si>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</si>
  <si>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</si>
  <si>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</si>
  <si>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</si>
  <si>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</si>
  <si>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</si>
  <si>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</si>
  <si>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</si>
  <si>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</si>
  <si>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</si>
  <si>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</si>
  <si>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</si>
  <si>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</si>
  <si>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</si>
  <si>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</si>
  <si>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</si>
  <si>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</si>
  <si>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</si>
  <si>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</si>
  <si>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</si>
  <si>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</si>
  <si>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</si>
  <si>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</si>
  <si>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</si>
  <si>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</si>
  <si>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</si>
  <si>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</si>
  <si>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</si>
  <si>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</si>
  <si>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</si>
  <si>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</si>
  <si>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</si>
  <si>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</si>
  <si>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</si>
  <si>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</si>
  <si>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</si>
  <si>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</si>
  <si>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</si>
  <si>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</si>
  <si>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</si>
  <si>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</si>
  <si>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</si>
  <si>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</si>
  <si>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</si>
  <si>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</si>
  <si>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</si>
  <si>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</si>
  <si>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</si>
  <si>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</si>
  <si>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</si>
  <si>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</si>
  <si>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</si>
  <si>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</si>
  <si>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</si>
  <si>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</si>
  <si>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</si>
  <si>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</si>
  <si>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</si>
  <si>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</si>
  <si>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</si>
  <si>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</si>
  <si>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</si>
  <si>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</si>
  <si>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</si>
  <si>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</si>
  <si>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</si>
  <si>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</si>
  <si>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</si>
  <si>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</si>
  <si>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</si>
  <si>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</si>
  <si>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</si>
  <si>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</si>
  <si>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</si>
  <si>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</si>
  <si>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</si>
  <si>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</si>
  <si>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</si>
  <si>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</si>
  <si>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</si>
  <si>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</si>
  <si>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</si>
  <si>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</si>
  <si>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</si>
  <si>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</si>
  <si>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</si>
  <si>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</si>
  <si>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</si>
  <si>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</si>
  <si>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</si>
  <si>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</si>
  <si>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</si>
  <si>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</si>
  <si>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</si>
  <si>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</si>
  <si>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</si>
  <si>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</si>
  <si>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</si>
  <si>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</si>
  <si>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</si>
  <si>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</si>
  <si>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</si>
  <si>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</si>
  <si>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</si>
  <si>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</si>
  <si>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</si>
  <si>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</si>
  <si>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</si>
  <si>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</si>
  <si>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</si>
  <si>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</si>
  <si>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</si>
  <si>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</si>
  <si>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</si>
  <si>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</si>
  <si>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</si>
  <si>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</si>
  <si>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</si>
  <si>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</si>
  <si>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</si>
  <si>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</si>
  <si>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</si>
  <si>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</si>
  <si>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</si>
  <si>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</si>
  <si>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</si>
  <si>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</si>
  <si>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</si>
  <si>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</si>
  <si>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</si>
  <si>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</si>
  <si>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</si>
  <si>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</si>
  <si>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</si>
  <si>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</si>
  <si>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</si>
  <si>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</si>
  <si>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</si>
  <si>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</si>
  <si>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</si>
  <si>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</si>
  <si>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</si>
  <si>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</si>
  <si>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</si>
  <si>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</si>
  <si>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</si>
  <si>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</si>
  <si>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</si>
  <si>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</si>
  <si>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</si>
  <si>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</si>
  <si>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</si>
  <si>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</si>
  <si>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</si>
  <si>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</si>
  <si>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</si>
  <si>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</si>
  <si>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</si>
  <si>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</si>
  <si>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</si>
  <si>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</si>
  <si>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</si>
  <si>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</si>
  <si>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</si>
  <si>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</si>
  <si>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</si>
  <si>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</si>
  <si>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</si>
  <si>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</si>
  <si>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</si>
  <si>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</si>
  <si>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</si>
  <si>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</si>
  <si>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</si>
  <si>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</si>
  <si>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</si>
  <si>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</si>
  <si>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</si>
  <si>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</si>
  <si>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</si>
  <si>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</si>
  <si>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</si>
  <si>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</si>
  <si>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</si>
  <si>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</si>
  <si>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</si>
  <si>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</si>
  <si>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</si>
  <si>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</si>
  <si>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</si>
  <si>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</si>
  <si>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</si>
  <si>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</si>
  <si>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</si>
  <si>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</si>
  <si>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</si>
  <si>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</si>
  <si>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</si>
  <si>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</si>
  <si>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</si>
  <si>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</si>
  <si>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</si>
  <si>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</si>
  <si>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</si>
  <si>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</si>
  <si>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</si>
  <si>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</si>
  <si>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</si>
  <si>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</si>
  <si>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</si>
  <si>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</si>
  <si>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</si>
  <si>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</si>
  <si>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</si>
  <si>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</si>
  <si>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</si>
  <si>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</si>
  <si>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</si>
  <si>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</si>
  <si>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</si>
  <si>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</si>
  <si>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</si>
  <si>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</si>
  <si>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</si>
  <si>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</si>
  <si>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</si>
  <si>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</si>
  <si>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</si>
  <si>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</si>
  <si>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</si>
  <si>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</si>
  <si>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</si>
  <si>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</si>
  <si>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</si>
  <si>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</si>
  <si>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</si>
  <si>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</si>
  <si>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</si>
  <si>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</si>
  <si>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</si>
  <si>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</si>
  <si>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</si>
  <si>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</si>
  <si>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</si>
  <si>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</si>
  <si>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</si>
  <si>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</si>
  <si>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</si>
  <si>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</si>
  <si>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</si>
  <si>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</si>
  <si>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</si>
  <si>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</si>
  <si>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</si>
  <si>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</si>
  <si>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</si>
  <si>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</si>
  <si>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</si>
  <si>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</si>
  <si>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</si>
  <si>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</si>
  <si>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</si>
  <si>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</si>
  <si>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</si>
  <si>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</si>
  <si>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</si>
  <si>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</si>
  <si>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</si>
  <si>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</si>
  <si>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</si>
  <si>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</si>
  <si>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</si>
  <si>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</si>
  <si>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</si>
  <si>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</si>
  <si>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</si>
  <si>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</si>
  <si>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</si>
  <si>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</si>
  <si>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</si>
  <si>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</si>
  <si>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</si>
  <si>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</si>
  <si>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</si>
  <si>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</si>
  <si>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</si>
  <si>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</si>
  <si>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</si>
  <si>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</si>
  <si>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</si>
  <si>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</si>
  <si>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</si>
  <si>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</si>
  <si>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</si>
  <si>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</si>
  <si>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</si>
  <si>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</si>
  <si>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</si>
  <si>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</si>
  <si>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</si>
  <si>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</si>
  <si>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</si>
  <si>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</si>
  <si>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</si>
  <si>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</si>
  <si>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</si>
  <si>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</si>
  <si>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</si>
  <si>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</si>
  <si>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</si>
  <si>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</si>
  <si>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</si>
  <si>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</si>
  <si>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</si>
  <si>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</si>
  <si>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</si>
  <si>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</si>
  <si>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</si>
  <si>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</si>
  <si>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</si>
  <si>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</si>
  <si>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</si>
  <si>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</si>
  <si>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</si>
  <si>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</si>
  <si>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</si>
  <si>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</si>
  <si>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</si>
  <si>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</si>
  <si>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</si>
  <si>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</si>
  <si>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</si>
  <si>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</si>
  <si>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</si>
  <si>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</si>
  <si>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</si>
  <si>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</si>
  <si>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</si>
  <si>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</si>
  <si>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</si>
  <si>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</si>
  <si>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</si>
  <si>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</si>
  <si>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</si>
  <si>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</si>
  <si>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</si>
  <si>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</si>
  <si>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</si>
  <si>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</si>
  <si>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</si>
  <si>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</si>
  <si>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</si>
  <si>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</si>
  <si>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</si>
  <si>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</si>
  <si>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</si>
  <si>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</si>
  <si>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</si>
  <si>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</si>
  <si>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</si>
  <si>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</si>
  <si>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</si>
  <si>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</si>
  <si>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</si>
  <si>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</si>
  <si>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</si>
  <si>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</si>
  <si>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</si>
  <si>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</si>
  <si>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</si>
  <si>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</si>
  <si>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</si>
  <si>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</si>
  <si>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</si>
  <si>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</si>
  <si>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</si>
  <si>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</si>
  <si>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</si>
  <si>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</si>
  <si>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</si>
  <si>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</si>
  <si>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</si>
  <si>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</si>
  <si>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</si>
  <si>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</si>
  <si>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</si>
  <si>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</si>
  <si>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</si>
  <si>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</si>
  <si>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</si>
  <si>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</si>
  <si>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</si>
  <si>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</si>
  <si>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</si>
  <si>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</si>
  <si>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</si>
  <si>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</si>
  <si>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</si>
  <si>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</si>
  <si>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</si>
  <si>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</si>
  <si>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</si>
  <si>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</si>
  <si>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</si>
  <si>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</si>
  <si>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</si>
  <si>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</si>
  <si>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</si>
  <si>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</si>
  <si>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</si>
  <si>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</si>
  <si>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</si>
  <si>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</si>
  <si>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</si>
  <si>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</si>
  <si>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</si>
  <si>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</si>
  <si>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</si>
  <si>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</si>
  <si>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</si>
  <si>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</si>
  <si>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</si>
  <si>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</si>
  <si>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</si>
  <si>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</si>
  <si>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</si>
  <si>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</si>
  <si>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</si>
  <si>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</si>
  <si>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</si>
  <si>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</si>
  <si>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</si>
  <si>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</si>
  <si>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</si>
  <si>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</si>
  <si>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</si>
  <si>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</si>
  <si>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</si>
  <si>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</si>
  <si>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</si>
  <si>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</si>
  <si>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</si>
  <si>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</si>
  <si>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</si>
  <si>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</si>
  <si>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</si>
  <si>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</si>
  <si>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</si>
  <si>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</si>
  <si>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</si>
  <si>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</si>
  <si>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</si>
  <si>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</si>
  <si>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</si>
  <si>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</si>
  <si>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</si>
  <si>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</si>
  <si>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</si>
  <si>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</si>
  <si>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</si>
  <si>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</si>
  <si>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</si>
  <si>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</si>
  <si>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</si>
  <si>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</si>
  <si>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</si>
  <si>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</si>
  <si>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</si>
  <si>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</si>
  <si>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</si>
  <si>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</si>
  <si>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</si>
  <si>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</si>
  <si>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</si>
  <si>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</si>
  <si>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</si>
  <si>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</si>
  <si>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</si>
  <si>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</si>
  <si>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</si>
  <si>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</si>
  <si>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</si>
  <si>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</si>
  <si>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</si>
  <si>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</si>
  <si>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</si>
  <si>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</si>
  <si>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</si>
  <si>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</si>
  <si>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</si>
  <si>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</si>
  <si>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</si>
  <si>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</si>
  <si>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</si>
  <si>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</si>
  <si>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</si>
  <si>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</si>
  <si>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</si>
  <si>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</si>
  <si>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</si>
  <si>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</si>
  <si>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</si>
  <si>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</si>
  <si>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</si>
  <si>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</si>
  <si>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</si>
  <si>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</si>
  <si>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</si>
  <si>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</si>
  <si>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</si>
  <si>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</si>
  <si>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</si>
  <si>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</si>
  <si>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</si>
  <si>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</si>
  <si>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</si>
  <si>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</si>
  <si>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</si>
  <si>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</si>
  <si>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</si>
  <si>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</si>
  <si>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</si>
  <si>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</si>
  <si>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</si>
  <si>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</si>
  <si>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</si>
  <si>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</si>
  <si>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</si>
  <si>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</si>
  <si>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</si>
  <si>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</si>
  <si>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</si>
  <si>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</si>
  <si>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</si>
  <si>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</si>
  <si>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</si>
  <si>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</si>
  <si>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</si>
  <si>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</si>
  <si>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</si>
  <si>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</si>
  <si>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</si>
  <si>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</si>
  <si>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</si>
  <si>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</si>
  <si>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</si>
  <si>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</si>
  <si>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</si>
  <si>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</si>
  <si>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</si>
  <si>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</si>
  <si>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</si>
  <si>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</si>
  <si>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</si>
  <si>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</si>
  <si>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</si>
  <si>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</si>
  <si>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</si>
  <si>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</si>
  <si>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</si>
  <si>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</si>
  <si>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</si>
  <si>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</si>
  <si>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</si>
  <si>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</si>
  <si>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</si>
  <si>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</si>
  <si>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</si>
  <si>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</si>
  <si>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</si>
  <si>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</si>
  <si>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</si>
  <si>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</si>
  <si>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</si>
  <si>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</si>
  <si>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</si>
  <si>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</si>
  <si>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</si>
  <si>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</si>
  <si>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</si>
  <si>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</si>
  <si>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</si>
  <si>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</si>
  <si>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</si>
  <si>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</si>
  <si>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</si>
  <si>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</si>
  <si>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</si>
  <si>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</si>
  <si>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</si>
  <si>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</si>
  <si>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</si>
  <si>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</si>
  <si>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</si>
  <si>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</si>
  <si>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</si>
  <si>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</si>
  <si>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</si>
  <si>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</si>
  <si>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</si>
  <si>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</si>
  <si>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</si>
  <si>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</si>
  <si>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</si>
  <si>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</si>
  <si>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</si>
  <si>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</si>
  <si>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</si>
  <si>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</si>
  <si>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</si>
  <si>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</si>
  <si>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</si>
  <si>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</si>
  <si>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</si>
  <si>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</si>
  <si>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</si>
  <si>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</si>
  <si>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</si>
  <si>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</si>
  <si>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</si>
  <si>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</si>
  <si>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</si>
  <si>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</si>
  <si>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</si>
  <si>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</si>
  <si>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</si>
  <si>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</si>
  <si>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</si>
  <si>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</si>
  <si>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</si>
  <si>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</si>
  <si>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</si>
  <si>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</si>
  <si>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</si>
  <si>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</si>
  <si>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</si>
  <si>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</si>
  <si>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</si>
  <si>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</si>
  <si>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</si>
  <si>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</si>
  <si>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</si>
  <si>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</si>
  <si>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</si>
  <si>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</si>
  <si>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</si>
  <si>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</si>
  <si>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</si>
  <si>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</si>
  <si>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</si>
  <si>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</si>
  <si>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</si>
  <si>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</si>
  <si>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</si>
  <si>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</si>
  <si>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</si>
  <si>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</si>
  <si>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</si>
  <si>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</si>
  <si>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</si>
  <si>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</si>
  <si>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</si>
  <si>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</si>
  <si>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</si>
  <si>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</si>
  <si>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</si>
  <si>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</si>
  <si>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</si>
  <si>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</si>
  <si>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</si>
  <si>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</si>
  <si>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</si>
  <si>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</si>
  <si>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</si>
  <si>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</si>
  <si>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</si>
  <si>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</si>
  <si>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</si>
  <si>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</si>
  <si>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</si>
  <si>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</si>
  <si>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</si>
  <si>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</si>
  <si>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</si>
  <si>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</si>
  <si>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</si>
  <si>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</si>
  <si>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</si>
  <si>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</si>
  <si>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</si>
  <si>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</si>
  <si>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</si>
  <si>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</si>
  <si>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</si>
  <si>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</si>
  <si>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</si>
  <si>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</si>
  <si>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</si>
  <si>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</si>
  <si>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</si>
  <si>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</si>
  <si>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</si>
  <si>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</si>
  <si>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</si>
  <si>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</si>
  <si>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</si>
  <si>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</si>
  <si>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</si>
  <si>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</si>
  <si>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</si>
  <si>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</si>
  <si>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</si>
  <si>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</si>
  <si>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</si>
  <si>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</si>
  <si>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</si>
  <si>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</si>
  <si>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</si>
  <si>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</si>
  <si>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</si>
  <si>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</si>
  <si>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</si>
  <si>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</si>
  <si>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</si>
  <si>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</si>
  <si>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</si>
  <si>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</si>
  <si>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</si>
  <si>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</si>
  <si>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</si>
  <si>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</si>
  <si>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</si>
  <si>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</si>
  <si>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</si>
  <si>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</si>
  <si>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</si>
  <si>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</si>
  <si>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</si>
  <si>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</si>
  <si>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</si>
  <si>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</si>
  <si>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</si>
  <si>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</si>
  <si>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</si>
  <si>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</si>
  <si>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</si>
  <si>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</si>
  <si>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</si>
  <si>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</si>
  <si>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</si>
  <si>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</si>
  <si>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</si>
  <si>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</si>
  <si>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</si>
  <si>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</si>
  <si>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</si>
  <si>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</si>
  <si>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</si>
  <si>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</si>
  <si>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</si>
  <si>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</si>
  <si>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</si>
  <si>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</si>
  <si>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</si>
  <si>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</si>
  <si>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</si>
  <si>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</si>
  <si>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</si>
  <si>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</si>
  <si>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</si>
  <si>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</si>
  <si>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</si>
  <si>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</si>
  <si>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</si>
  <si>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</si>
  <si>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</si>
  <si>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</si>
  <si>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</si>
  <si>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</si>
  <si>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</si>
  <si>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</si>
  <si>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</si>
  <si>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</si>
  <si>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</si>
  <si>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</si>
  <si>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</si>
  <si>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</si>
  <si>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</si>
  <si>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</si>
  <si>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</si>
  <si>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</si>
  <si>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</si>
  <si>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</si>
  <si>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</si>
  <si>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</si>
  <si>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</si>
  <si>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</si>
  <si>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</si>
  <si>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</si>
  <si>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</si>
  <si>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</si>
  <si>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</si>
  <si>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</si>
  <si>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</si>
  <si>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</si>
  <si>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</si>
  <si>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</si>
  <si>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</si>
  <si>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</si>
  <si>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</si>
  <si>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</si>
  <si>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</si>
  <si>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</si>
  <si>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</si>
  <si>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</si>
  <si>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</si>
  <si>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</si>
  <si>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</si>
  <si>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</si>
  <si>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</si>
  <si>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</si>
  <si>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</si>
  <si>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</si>
  <si>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</si>
  <si>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</si>
  <si>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</si>
  <si>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</si>
  <si>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</si>
  <si>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</si>
  <si>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</si>
  <si>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</si>
  <si>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</si>
  <si>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</si>
  <si>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</si>
  <si>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</si>
  <si>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</si>
  <si>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</si>
  <si>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</si>
  <si>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</si>
  <si>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</si>
  <si>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</si>
  <si>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</si>
  <si>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</si>
  <si>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</si>
  <si>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</si>
  <si>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</si>
  <si>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</si>
  <si>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</si>
  <si>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</si>
  <si>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</si>
  <si>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</si>
  <si>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</si>
  <si>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</si>
  <si>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</si>
  <si>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</si>
  <si>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</si>
  <si>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</si>
  <si>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</si>
  <si>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</si>
  <si>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</si>
  <si>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</si>
  <si>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</si>
  <si>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</si>
  <si>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</si>
  <si>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</si>
  <si>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</si>
  <si>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</si>
  <si>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</si>
  <si>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</si>
  <si>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</si>
  <si>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</si>
  <si>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</si>
  <si>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</si>
  <si>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</si>
  <si>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</si>
  <si>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</si>
  <si>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</si>
  <si>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</si>
  <si>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</si>
  <si>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</si>
  <si>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</si>
  <si>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</si>
  <si>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</si>
  <si>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</si>
  <si>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</si>
  <si>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</si>
  <si>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</si>
  <si>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</si>
  <si>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</si>
  <si>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</si>
  <si>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</si>
  <si>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</si>
  <si>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</si>
  <si>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</si>
  <si>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</si>
  <si>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</si>
  <si>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</si>
  <si>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</si>
  <si>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</si>
  <si>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</si>
  <si>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</si>
  <si>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</si>
  <si>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</si>
  <si>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</si>
  <si>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</si>
  <si>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</si>
  <si>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</si>
  <si>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</si>
  <si>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</si>
  <si>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</si>
  <si>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</si>
  <si>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</si>
  <si>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</si>
  <si>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</si>
  <si>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</si>
  <si>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</si>
  <si>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</si>
  <si>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</si>
  <si>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</si>
  <si>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</si>
  <si>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</si>
  <si>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</si>
  <si>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</si>
  <si>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</si>
  <si>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</si>
  <si>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</si>
  <si>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</si>
  <si>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</si>
  <si>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</si>
  <si>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</si>
  <si>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</si>
  <si>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</si>
  <si>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</si>
  <si>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</si>
  <si>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</si>
  <si>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</si>
  <si>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</si>
  <si>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</si>
  <si>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</si>
  <si>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</si>
  <si>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</si>
  <si>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</si>
  <si>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</si>
  <si>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</si>
  <si>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</si>
  <si>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</si>
  <si>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</si>
  <si>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</si>
  <si>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</si>
  <si>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</si>
  <si>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</si>
  <si>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</si>
  <si>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</si>
  <si>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</si>
  <si>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</si>
  <si>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</si>
  <si>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</si>
  <si>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</si>
  <si>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</si>
  <si>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</si>
  <si>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</si>
  <si>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</si>
  <si>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</si>
  <si>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</si>
  <si>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</si>
  <si>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</si>
  <si>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</si>
  <si>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</si>
  <si>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</si>
  <si>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</si>
  <si>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</si>
  <si>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</si>
  <si>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</si>
  <si>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</si>
  <si>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</si>
  <si>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</si>
  <si>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</si>
  <si>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</si>
  <si>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</si>
  <si>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</si>
  <si>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</si>
  <si>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</si>
  <si>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</si>
  <si>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</si>
  <si>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</si>
  <si>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</si>
  <si>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</si>
  <si>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</si>
  <si>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</si>
  <si>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</si>
  <si>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</si>
  <si>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</si>
  <si>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</si>
  <si>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</si>
  <si>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</si>
  <si>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</si>
  <si>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</si>
  <si>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</si>
  <si>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</si>
  <si>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</si>
  <si>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</si>
  <si>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</si>
  <si>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</si>
  <si>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</si>
  <si>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</si>
  <si>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</si>
  <si>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</si>
  <si>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</si>
  <si>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</si>
  <si>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</si>
  <si>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</si>
  <si>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</si>
  <si>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</si>
  <si>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</si>
  <si>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</si>
  <si>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</si>
  <si>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</si>
  <si>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</si>
  <si>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</si>
  <si>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</si>
  <si>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</si>
  <si>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</si>
  <si>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</si>
  <si>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</si>
  <si>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</si>
  <si>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</si>
  <si>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</si>
  <si>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</si>
  <si>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</si>
  <si>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</si>
  <si>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</si>
  <si>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</si>
  <si>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</si>
  <si>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</si>
  <si>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</si>
  <si>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</si>
  <si>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</si>
  <si>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</si>
  <si>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</si>
  <si>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</si>
  <si>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</si>
  <si>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</si>
  <si>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</si>
  <si>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</si>
  <si>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</si>
  <si>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</si>
  <si>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</si>
  <si>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</si>
  <si>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</si>
  <si>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</si>
  <si>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</si>
  <si>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</si>
  <si>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</si>
  <si>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</si>
  <si>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</si>
  <si>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</si>
  <si>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</si>
  <si>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</si>
  <si>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</si>
  <si>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</si>
  <si>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</si>
  <si>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</si>
  <si>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</si>
  <si>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</si>
  <si>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</si>
  <si>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</si>
  <si>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</si>
  <si>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</si>
  <si>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</si>
  <si>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</si>
  <si>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</si>
  <si>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</si>
  <si>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</si>
  <si>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</si>
  <si>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</si>
  <si>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</si>
  <si>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</si>
  <si>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</si>
  <si>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</si>
  <si>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</si>
  <si>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</si>
  <si>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</si>
  <si>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</si>
  <si>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</si>
  <si>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</si>
  <si>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</si>
  <si>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</si>
  <si>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</si>
  <si>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</si>
  <si>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</si>
  <si>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</si>
  <si>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</si>
  <si>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</si>
  <si>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</si>
  <si>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</si>
  <si>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</si>
  <si>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</si>
  <si>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</si>
  <si>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</si>
  <si>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</si>
  <si>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</si>
  <si>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</si>
  <si>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</si>
  <si>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</si>
  <si>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</si>
  <si>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</si>
  <si>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</si>
  <si>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</si>
  <si>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</si>
  <si>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</si>
  <si>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</si>
  <si>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</si>
  <si>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</si>
  <si>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</si>
  <si>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</si>
  <si>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</si>
  <si>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</si>
  <si>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</si>
  <si>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</si>
  <si>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</si>
  <si>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</si>
  <si>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</si>
  <si>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</si>
  <si>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</si>
  <si>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</si>
  <si>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</si>
  <si>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</si>
  <si>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</si>
  <si>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</si>
  <si>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</si>
  <si>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</si>
  <si>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</si>
  <si>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</si>
  <si>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</si>
  <si>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</si>
  <si>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</si>
  <si>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</si>
  <si>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</si>
  <si>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</si>
  <si>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</si>
  <si>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</si>
  <si>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</si>
  <si>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</si>
  <si>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</si>
  <si>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</si>
  <si>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</si>
  <si>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</si>
  <si>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</si>
  <si>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</si>
  <si>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</si>
  <si>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</si>
  <si>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</si>
  <si>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</si>
  <si>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</si>
  <si>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</si>
  <si>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</si>
  <si>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</si>
  <si>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</si>
  <si>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</si>
  <si>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</si>
  <si>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</si>
  <si>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</si>
  <si>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</si>
  <si>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</si>
  <si>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</si>
  <si>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</si>
  <si>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</si>
  <si>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</si>
  <si>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</si>
  <si>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</si>
  <si>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</si>
  <si>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</si>
  <si>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</si>
  <si>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</si>
  <si>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</si>
  <si>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</si>
  <si>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</si>
  <si>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</si>
  <si>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</si>
  <si>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</si>
  <si>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</si>
  <si>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</si>
  <si>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</si>
  <si>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</si>
  <si>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</si>
  <si>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</si>
  <si>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</si>
  <si>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</si>
  <si>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</si>
  <si>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</si>
  <si>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</si>
  <si>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</si>
  <si>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</si>
  <si>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</si>
  <si>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</si>
  <si>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</si>
  <si>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</si>
  <si>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</si>
  <si>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</si>
  <si>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</si>
  <si>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</si>
  <si>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</si>
  <si>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</si>
  <si>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</si>
  <si>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</si>
  <si>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</si>
  <si>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</si>
  <si>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</si>
  <si>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</si>
  <si>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</si>
  <si>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</si>
  <si>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</si>
  <si>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</si>
  <si>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</si>
  <si>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</si>
  <si>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</si>
  <si>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</si>
  <si>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</si>
  <si>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</si>
  <si>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</si>
  <si>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</si>
  <si>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</si>
  <si>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</si>
  <si>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</si>
  <si>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</si>
  <si>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</si>
  <si>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</si>
  <si>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</si>
  <si>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</si>
  <si>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</si>
  <si>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</si>
  <si>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</si>
  <si>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</si>
  <si>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</si>
  <si>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</si>
  <si>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</si>
  <si>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</si>
  <si>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</si>
  <si>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</si>
  <si>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</si>
  <si>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</si>
  <si>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</si>
  <si>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</si>
  <si>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</si>
  <si>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</si>
  <si>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</si>
  <si>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</si>
  <si>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</si>
  <si>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</si>
  <si>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</si>
  <si>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</si>
  <si>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</si>
  <si>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</si>
  <si>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</si>
  <si>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</si>
  <si>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</si>
  <si>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</si>
  <si>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</si>
  <si>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</si>
  <si>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</si>
  <si>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</si>
  <si>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</si>
  <si>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</si>
  <si>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</si>
  <si>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</si>
  <si>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</si>
  <si>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</si>
  <si>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</si>
  <si>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</si>
  <si>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</si>
  <si>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</si>
  <si>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</si>
  <si>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</si>
  <si>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</si>
  <si>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</si>
  <si>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</si>
  <si>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</si>
  <si>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</si>
  <si>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</si>
  <si>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</si>
  <si>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</si>
  <si>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</si>
  <si>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</si>
  <si>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</si>
  <si>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</si>
  <si>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</si>
  <si>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</si>
  <si>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</si>
  <si>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</si>
  <si>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</si>
  <si>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</si>
  <si>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</si>
  <si>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</si>
  <si>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</si>
  <si>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</si>
  <si>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</si>
  <si>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</si>
  <si>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</si>
  <si>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</si>
  <si>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</si>
  <si>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</si>
  <si>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</si>
  <si>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</si>
  <si>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</si>
  <si>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</si>
  <si>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</si>
  <si>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</si>
  <si>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</si>
  <si>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</si>
  <si>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</si>
  <si>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</si>
  <si>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</si>
  <si>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</si>
  <si>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</si>
  <si>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</si>
  <si>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</si>
  <si>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</si>
  <si>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</si>
  <si>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</si>
  <si>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</si>
  <si>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</si>
  <si>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</si>
  <si>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</si>
  <si>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</si>
  <si>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</si>
  <si>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</si>
  <si>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</si>
  <si>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</si>
  <si>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</si>
  <si>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</si>
  <si>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</si>
  <si>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</si>
  <si>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</si>
  <si>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</si>
  <si>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</si>
  <si>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</si>
  <si>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</si>
  <si>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</si>
  <si>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</si>
  <si>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</si>
  <si>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</si>
  <si>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</si>
  <si>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</si>
  <si>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</si>
  <si>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</si>
  <si>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</si>
  <si>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</si>
  <si>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</si>
  <si>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</si>
  <si>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</si>
  <si>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</si>
  <si>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</si>
  <si>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</si>
  <si>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</si>
  <si>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</si>
  <si>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</si>
  <si>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</si>
  <si>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</si>
  <si>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</si>
  <si>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</si>
  <si>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</si>
  <si>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</si>
  <si>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</si>
  <si>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</si>
  <si>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</si>
  <si>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</si>
  <si>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</si>
  <si>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</si>
  <si>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</si>
  <si>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</si>
  <si>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</si>
  <si>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</si>
  <si>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</si>
  <si>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</si>
  <si>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</si>
  <si>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</si>
  <si>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</si>
  <si>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</si>
  <si>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</si>
  <si>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</si>
  <si>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</si>
  <si>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</si>
  <si>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</si>
  <si>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</si>
  <si>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</si>
  <si>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</si>
  <si>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</si>
  <si>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</si>
  <si>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</si>
  <si>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</si>
  <si>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</si>
  <si>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</si>
  <si>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</si>
  <si>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</si>
  <si>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</si>
  <si>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</si>
  <si>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</si>
  <si>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</si>
  <si>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</si>
  <si>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</si>
  <si>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</si>
  <si>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</si>
  <si>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</si>
  <si>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</si>
  <si>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</si>
  <si>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</si>
  <si>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</si>
  <si>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</si>
  <si>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</si>
  <si>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</si>
  <si>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</si>
  <si>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</si>
  <si>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</si>
  <si>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</si>
  <si>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</si>
  <si>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</si>
  <si>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</si>
  <si>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</si>
  <si>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</si>
  <si>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</si>
  <si>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</si>
  <si>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</si>
  <si>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</si>
  <si>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</si>
  <si>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</si>
  <si>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</si>
  <si>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</si>
  <si>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</si>
  <si>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</si>
  <si>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</si>
  <si>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</si>
  <si>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</si>
  <si>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</si>
  <si>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</si>
  <si>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</si>
  <si>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</si>
  <si>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</si>
  <si>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</si>
  <si>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</si>
  <si>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</si>
  <si>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</si>
  <si>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</si>
  <si>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</si>
  <si>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</si>
  <si>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</si>
  <si>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</si>
  <si>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</si>
  <si>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</si>
  <si>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</si>
  <si>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</si>
  <si>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</si>
  <si>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</si>
  <si>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</si>
  <si>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</si>
  <si>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</si>
  <si>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</si>
  <si>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</si>
  <si>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</si>
  <si>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</si>
  <si>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</si>
  <si>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</si>
  <si>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</si>
  <si>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</si>
  <si>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</si>
  <si>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</si>
  <si>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</si>
  <si>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</si>
  <si>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</si>
  <si>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</si>
  <si>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</si>
  <si>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</si>
  <si>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</si>
  <si>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</si>
  <si>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</si>
  <si>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</si>
  <si>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</si>
  <si>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</si>
  <si>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</si>
  <si>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</si>
  <si>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</si>
  <si>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</si>
  <si>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</si>
  <si>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</si>
  <si>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</si>
  <si>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</si>
  <si>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</si>
  <si>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</si>
  <si>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</si>
  <si>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</si>
  <si>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</si>
  <si>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</si>
  <si>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</si>
  <si>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</si>
  <si>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</si>
  <si>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</si>
  <si>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</si>
  <si>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</si>
  <si>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</si>
  <si>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</si>
  <si>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</si>
  <si>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</si>
  <si>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</si>
  <si>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</si>
  <si>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</si>
  <si>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</si>
  <si>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</si>
  <si>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</si>
  <si>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</si>
  <si>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</si>
  <si>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</si>
  <si>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</si>
  <si>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</si>
  <si>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</si>
  <si>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</si>
  <si>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</si>
  <si>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</si>
  <si>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</si>
  <si>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</si>
  <si>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</si>
  <si>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</si>
  <si>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</si>
  <si>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</si>
  <si>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</si>
  <si>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</si>
  <si>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</si>
  <si>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</si>
  <si>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</si>
  <si>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</si>
  <si>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</si>
  <si>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</si>
  <si>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</si>
  <si>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</si>
  <si>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</si>
  <si>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</si>
  <si>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</si>
  <si>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</si>
  <si>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</si>
  <si>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</si>
  <si>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</si>
  <si>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</si>
  <si>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</si>
  <si>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</si>
  <si>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</si>
  <si>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</si>
  <si>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</si>
  <si>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</si>
  <si>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</si>
  <si>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</si>
  <si>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</si>
  <si>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</si>
  <si>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</si>
  <si>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</si>
  <si>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</si>
  <si>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</si>
  <si>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</si>
  <si>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</si>
  <si>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</si>
  <si>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</si>
  <si>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</si>
  <si>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</si>
  <si>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</si>
  <si>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</si>
  <si>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</si>
  <si>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</si>
  <si>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</si>
  <si>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</si>
  <si>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</si>
  <si>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</si>
  <si>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</si>
  <si>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</si>
  <si>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</si>
  <si>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</si>
  <si>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</si>
  <si>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</si>
  <si>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</si>
  <si>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</si>
  <si>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</si>
  <si>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</si>
  <si>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</si>
  <si>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</si>
  <si>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</si>
  <si>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</si>
  <si>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</si>
  <si>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</si>
  <si>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</si>
  <si>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</si>
  <si>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</si>
  <si>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</si>
  <si>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</si>
  <si>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</si>
  <si>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</si>
  <si>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</si>
  <si>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</si>
  <si>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</si>
  <si>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</si>
  <si>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</si>
  <si>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</si>
  <si>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</si>
  <si>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</si>
  <si>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</si>
  <si>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</si>
  <si>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</si>
  <si>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</si>
  <si>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</si>
  <si>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</si>
  <si>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</si>
  <si>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</si>
  <si>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</si>
  <si>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</si>
  <si>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</si>
  <si>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</si>
  <si>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</si>
  <si>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</si>
  <si>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</si>
  <si>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</si>
  <si>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</si>
  <si>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</si>
  <si>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</si>
  <si>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</si>
  <si>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</si>
  <si>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</si>
  <si>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</si>
  <si>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</si>
  <si>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</si>
  <si>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</si>
  <si>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</si>
  <si>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</si>
  <si>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</si>
  <si>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</si>
  <si>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</si>
  <si>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</si>
  <si>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</si>
  <si>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</si>
  <si>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</si>
  <si>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</si>
  <si>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</si>
  <si>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</si>
  <si>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</si>
  <si>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</si>
  <si>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</si>
  <si>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</si>
  <si>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</si>
  <si>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</si>
  <si>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</si>
  <si>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</si>
  <si>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</si>
  <si>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</si>
  <si>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</si>
  <si>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</si>
  <si>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</si>
  <si>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</si>
  <si>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</si>
  <si>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</si>
  <si>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</si>
  <si>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</si>
  <si>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</si>
  <si>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</si>
  <si>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</si>
  <si>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</si>
  <si>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</si>
  <si>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</si>
  <si>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</si>
  <si>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</si>
  <si>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</si>
  <si>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</si>
  <si>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</si>
  <si>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</si>
  <si>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</si>
  <si>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</si>
  <si>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</si>
  <si>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</si>
  <si>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</si>
  <si>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</si>
  <si>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</si>
  <si>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</si>
  <si>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</si>
  <si>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</si>
  <si>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</si>
  <si>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</si>
  <si>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</si>
  <si>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</si>
  <si>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</si>
  <si>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</si>
  <si>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</si>
  <si>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</si>
  <si>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</si>
  <si>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</si>
  <si>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</si>
  <si>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</si>
  <si>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</si>
  <si>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</si>
  <si>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</si>
  <si>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</si>
  <si>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</si>
  <si>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</si>
  <si>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</si>
  <si>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</si>
  <si>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</si>
  <si>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</si>
  <si>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</si>
  <si>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</si>
  <si>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</si>
  <si>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</si>
  <si>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</si>
  <si>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</si>
  <si>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</si>
  <si>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</si>
  <si>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</si>
  <si>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</si>
  <si>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</si>
  <si>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</si>
  <si>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</si>
  <si>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</si>
  <si>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</si>
  <si>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</si>
  <si>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</si>
  <si>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</si>
  <si>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</si>
  <si>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</si>
  <si>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</si>
  <si>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</si>
  <si>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</si>
  <si>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</si>
  <si>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</si>
  <si>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</si>
  <si>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</si>
  <si>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</si>
  <si>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</si>
  <si>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</si>
  <si>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</si>
  <si>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</si>
  <si>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</si>
  <si>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</si>
  <si>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</si>
  <si>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</si>
  <si>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</si>
  <si>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</si>
  <si>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</si>
  <si>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</si>
  <si>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</si>
  <si>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</si>
  <si>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</si>
  <si>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</si>
  <si>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</si>
  <si>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</si>
  <si>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</si>
  <si>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</si>
  <si>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</si>
  <si>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</si>
  <si>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</si>
  <si>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</si>
  <si>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</si>
  <si>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</si>
  <si>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</si>
  <si>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</si>
  <si>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</si>
  <si>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</si>
  <si>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</si>
  <si>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</si>
  <si>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</si>
  <si>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</si>
  <si>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</si>
  <si>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</si>
  <si>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</si>
  <si>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</si>
  <si>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</si>
  <si>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</si>
  <si>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</si>
  <si>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</si>
  <si>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</si>
  <si>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</si>
  <si>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</si>
  <si>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</si>
  <si>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</si>
  <si>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</si>
  <si>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</si>
  <si>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</si>
  <si>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</si>
  <si>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</si>
  <si>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</si>
  <si>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</si>
  <si>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</si>
  <si>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</si>
  <si>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</si>
  <si>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</si>
  <si>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</si>
  <si>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</si>
  <si>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</si>
  <si>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</si>
  <si>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</si>
  <si>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</si>
  <si>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</si>
  <si>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</si>
  <si>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</si>
  <si>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</si>
  <si>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</si>
  <si>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</si>
  <si>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</si>
  <si>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</si>
  <si>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</si>
  <si>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</si>
  <si>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</si>
  <si>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</si>
  <si>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</si>
  <si>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</si>
  <si>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</si>
  <si>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</si>
  <si>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</si>
  <si>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</si>
  <si>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</si>
  <si>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</si>
  <si>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</si>
  <si>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</si>
  <si>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</si>
  <si>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</si>
  <si>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</si>
  <si>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</si>
  <si>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</si>
  <si>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</si>
  <si>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</si>
  <si>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</si>
  <si>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</si>
  <si>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</si>
  <si>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</si>
  <si>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</si>
  <si>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</si>
  <si>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</si>
  <si>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</si>
  <si>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</si>
  <si>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</si>
  <si>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</si>
  <si>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</si>
  <si>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</si>
  <si>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</si>
  <si>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</si>
  <si>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</si>
  <si>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</si>
  <si>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</si>
  <si>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</si>
  <si>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</si>
  <si>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</si>
  <si>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</si>
  <si>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</si>
  <si>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</si>
  <si>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</si>
  <si>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</si>
  <si>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</si>
  <si>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</si>
  <si>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</si>
  <si>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</si>
  <si>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</si>
  <si>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</si>
  <si>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</si>
  <si>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</si>
  <si>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</si>
  <si>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</si>
  <si>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</si>
  <si>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</si>
  <si>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</si>
  <si>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</si>
  <si>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</si>
  <si>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</si>
  <si>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</si>
  <si>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</si>
  <si>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</si>
  <si>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</si>
  <si>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</si>
  <si>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</si>
  <si>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</si>
  <si>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</si>
  <si>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</si>
  <si>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</si>
  <si>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</si>
  <si>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</si>
  <si>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</si>
  <si>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</si>
  <si>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</si>
  <si>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</si>
  <si>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</si>
  <si>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</si>
  <si>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</si>
  <si>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</si>
  <si>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</si>
  <si>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</si>
  <si>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</si>
  <si>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</si>
  <si>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</si>
  <si>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</si>
  <si>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</si>
  <si>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</si>
  <si>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</si>
  <si>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</si>
  <si>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</si>
  <si>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</si>
  <si>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</si>
  <si>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</si>
  <si>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</si>
  <si>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</si>
  <si>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</si>
  <si>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</si>
  <si>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</si>
  <si>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</si>
  <si>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</si>
  <si>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</si>
  <si>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</si>
  <si>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</si>
  <si>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</si>
  <si>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</si>
  <si>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</si>
  <si>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</si>
  <si>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</si>
  <si>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</si>
  <si>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</si>
  <si>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</si>
  <si>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</si>
  <si>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</si>
  <si>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</si>
  <si>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</si>
  <si>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</si>
  <si>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</si>
  <si>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</si>
  <si>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</si>
  <si>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</si>
  <si>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</si>
  <si>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</si>
  <si>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</si>
  <si>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</si>
  <si>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</si>
  <si>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</si>
  <si>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</si>
  <si>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</si>
  <si>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</si>
  <si>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</si>
  <si>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</si>
  <si>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</si>
  <si>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</si>
  <si>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</si>
  <si>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</si>
  <si>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</si>
  <si>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</si>
  <si>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</si>
  <si>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</si>
  <si>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</si>
  <si>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</si>
  <si>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</si>
  <si>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</si>
  <si>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</si>
  <si>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</si>
  <si>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</si>
  <si>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</si>
  <si>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</si>
  <si>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</si>
  <si>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</si>
  <si>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</si>
  <si>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</si>
  <si>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</si>
  <si>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</si>
  <si>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</si>
  <si>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</si>
  <si>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</si>
  <si>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</si>
  <si>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</si>
  <si>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</si>
  <si>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</si>
  <si>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</si>
  <si>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</si>
  <si>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</si>
  <si>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</si>
  <si>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</si>
  <si>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</si>
  <si>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</si>
  <si>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</si>
  <si>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</si>
  <si>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</si>
  <si>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</si>
  <si>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</si>
  <si>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</si>
  <si>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</si>
  <si>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</si>
  <si>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</si>
  <si>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</si>
  <si>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</si>
  <si>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</si>
  <si>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</si>
  <si>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</si>
  <si>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</si>
  <si>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</si>
  <si>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</si>
  <si>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</si>
  <si>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</si>
  <si>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</si>
  <si>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</si>
  <si>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</si>
  <si>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</si>
  <si>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</si>
  <si>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</si>
  <si>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</si>
  <si>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</si>
  <si>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</si>
  <si>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</si>
  <si>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</si>
  <si>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</si>
  <si>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</si>
  <si>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</si>
  <si>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</si>
  <si>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</si>
  <si>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</si>
  <si>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</si>
  <si>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</si>
  <si>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</si>
  <si>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</si>
  <si>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</si>
  <si>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</si>
  <si>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</si>
  <si>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</si>
  <si>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</si>
  <si>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</si>
  <si>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</si>
  <si>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</si>
  <si>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</si>
  <si>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</si>
  <si>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</si>
  <si>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</si>
  <si>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</si>
  <si>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</si>
  <si>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</si>
  <si>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</si>
  <si>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</si>
  <si>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</si>
  <si>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</si>
  <si>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</si>
  <si>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</si>
  <si>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</si>
  <si>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</si>
  <si>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</si>
  <si>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</si>
  <si>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</si>
  <si>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</si>
  <si>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</si>
  <si>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</si>
  <si>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</si>
  <si>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</si>
  <si>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</si>
  <si>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</si>
  <si>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</si>
  <si>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</si>
  <si>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</si>
  <si>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</si>
  <si>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</si>
  <si>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</si>
  <si>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</si>
  <si>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</si>
  <si>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</si>
  <si>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</si>
  <si>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</si>
  <si>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</si>
  <si>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</si>
  <si>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</si>
  <si>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</si>
  <si>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</si>
  <si>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</si>
  <si>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</si>
  <si>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</si>
  <si>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</si>
  <si>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</si>
  <si>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</si>
  <si>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</si>
  <si>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</si>
  <si>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</si>
  <si>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</si>
  <si>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</si>
  <si>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</si>
  <si>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</si>
  <si>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</si>
  <si>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</si>
  <si>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</si>
  <si>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</si>
  <si>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</si>
  <si>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</si>
  <si>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</si>
  <si>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</si>
  <si>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</si>
  <si>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</si>
  <si>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</si>
  <si>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</si>
  <si>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</si>
  <si>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</si>
  <si>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</si>
  <si>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</si>
  <si>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</si>
  <si>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</si>
  <si>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</si>
  <si>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</si>
  <si>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</si>
  <si>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</si>
  <si>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</si>
  <si>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</si>
  <si>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</si>
  <si>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</si>
  <si>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</si>
  <si>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</si>
  <si>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</si>
  <si>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</si>
  <si>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</si>
  <si>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</si>
  <si>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</si>
  <si>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</si>
  <si>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</si>
  <si>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</si>
  <si>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</si>
  <si>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</si>
  <si>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</si>
  <si>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</si>
  <si>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</si>
  <si>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</si>
  <si>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</si>
  <si>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</si>
  <si>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</si>
  <si>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</si>
  <si>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</si>
  <si>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</si>
  <si>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</si>
  <si>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</si>
  <si>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</si>
  <si>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</si>
  <si>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</si>
  <si>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</si>
  <si>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</si>
  <si>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</si>
  <si>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</si>
  <si>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</si>
  <si>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</si>
  <si>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</si>
  <si>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</si>
  <si>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</si>
  <si>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</si>
  <si>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</si>
  <si>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</si>
  <si>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</si>
  <si>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</si>
  <si>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</si>
  <si>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</si>
  <si>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</si>
  <si>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</si>
  <si>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</si>
  <si>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</si>
  <si>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</si>
  <si>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</si>
  <si>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</si>
  <si>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</si>
  <si>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</si>
  <si>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</si>
  <si>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</si>
  <si>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</si>
  <si>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</si>
  <si>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</si>
  <si>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</si>
  <si>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</si>
  <si>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</si>
  <si>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</si>
  <si>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</si>
  <si>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</si>
  <si>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</si>
  <si>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</si>
  <si>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</si>
  <si>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</si>
  <si>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</si>
  <si>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</si>
  <si>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</si>
  <si>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</si>
  <si>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</si>
  <si>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</si>
  <si>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</si>
  <si>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</si>
  <si>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</si>
  <si>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</si>
  <si>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</si>
  <si>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</si>
  <si>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</si>
  <si>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</si>
  <si>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</si>
  <si>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</si>
  <si>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</si>
  <si>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</si>
  <si>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</si>
  <si>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</si>
  <si>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</si>
  <si>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</si>
  <si>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</si>
  <si>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</si>
  <si>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</si>
  <si>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</si>
  <si>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</si>
  <si>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</si>
  <si>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</si>
  <si>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</si>
  <si>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</si>
  <si>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</si>
  <si>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</si>
  <si>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</si>
  <si>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</si>
  <si>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</si>
  <si>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</si>
  <si>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</si>
  <si>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</si>
  <si>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</si>
  <si>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</si>
  <si>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</si>
  <si>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</si>
  <si>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</si>
  <si>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</si>
  <si>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</si>
  <si>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</si>
  <si>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</si>
  <si>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</si>
  <si>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</si>
  <si>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</si>
  <si>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</si>
  <si>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</si>
  <si>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</si>
  <si>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</si>
  <si>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</si>
  <si>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</si>
  <si>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</si>
  <si>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</si>
  <si>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</si>
  <si>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</si>
  <si>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</si>
  <si>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</si>
  <si>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</si>
  <si>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</si>
  <si>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</si>
  <si>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</si>
  <si>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</si>
  <si>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</si>
  <si>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</si>
  <si>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</si>
  <si>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</si>
  <si>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</si>
  <si>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</si>
  <si>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</si>
  <si>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</si>
  <si>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</si>
  <si>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</si>
  <si>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</si>
  <si>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</si>
  <si>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</si>
  <si>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</si>
  <si>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</si>
  <si>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</si>
  <si>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</si>
  <si>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</si>
  <si>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</si>
  <si>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</si>
  <si>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</si>
  <si>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</si>
  <si>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</si>
  <si>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</si>
  <si>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</si>
  <si>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</si>
  <si>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</si>
  <si>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</si>
  <si>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</si>
  <si>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</si>
  <si>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</si>
  <si>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</si>
  <si>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</si>
  <si>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</si>
  <si>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</si>
  <si>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</si>
  <si>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</si>
  <si>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</si>
  <si>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</si>
  <si>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</si>
  <si>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</si>
  <si>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</si>
  <si>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</si>
  <si>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</si>
  <si>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</si>
  <si>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</si>
  <si>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</si>
  <si>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</si>
  <si>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</si>
  <si>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</si>
  <si>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</si>
  <si>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</si>
  <si>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</si>
  <si>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</si>
  <si>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</si>
  <si>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</si>
  <si>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</si>
  <si>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</si>
  <si>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</si>
  <si>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</si>
  <si>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</si>
  <si>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</si>
  <si>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</si>
  <si>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</si>
  <si>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</si>
  <si>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</si>
  <si>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</si>
  <si>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</si>
  <si>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</si>
  <si>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</si>
  <si>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</si>
  <si>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</si>
  <si>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</si>
  <si>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</si>
  <si>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</si>
  <si>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</si>
  <si>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</si>
  <si>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</si>
  <si>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</si>
  <si>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</si>
  <si>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</si>
  <si>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</si>
  <si>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</si>
  <si>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</si>
  <si>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</si>
  <si>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</si>
  <si>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</si>
  <si>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</si>
  <si>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</si>
  <si>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</si>
  <si>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</si>
  <si>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</si>
  <si>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</si>
  <si>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</si>
  <si>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</si>
  <si>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</si>
  <si>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</si>
  <si>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</si>
  <si>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</si>
  <si>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</si>
  <si>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</si>
  <si>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</si>
  <si>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</si>
  <si>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</si>
  <si>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</si>
  <si>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</si>
  <si>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</si>
  <si>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</si>
  <si>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</si>
  <si>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</si>
  <si>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</si>
  <si>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</si>
  <si>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</si>
  <si>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</si>
  <si>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</si>
  <si>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</si>
  <si>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</si>
  <si>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</si>
  <si>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</si>
  <si>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</si>
  <si>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</si>
  <si>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</si>
  <si>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</si>
  <si>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</si>
  <si>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</si>
  <si>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</si>
  <si>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</si>
  <si>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</si>
  <si>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</si>
  <si>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</si>
  <si>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</si>
  <si>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</si>
  <si>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</si>
  <si>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</si>
  <si>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</si>
  <si>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</si>
  <si>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</si>
  <si>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</si>
  <si>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</si>
  <si>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</si>
  <si>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</si>
  <si>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</si>
  <si>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</si>
  <si>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</si>
  <si>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</si>
  <si>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</si>
  <si>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</si>
  <si>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</si>
  <si>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</si>
  <si>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</si>
  <si>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</si>
  <si>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</si>
  <si>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</si>
  <si>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</si>
  <si>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</si>
  <si>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</si>
  <si>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</si>
  <si>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</si>
  <si>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</si>
  <si>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</si>
  <si>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</si>
  <si>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</si>
  <si>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</si>
  <si>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</si>
  <si>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</si>
  <si>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</si>
  <si>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</si>
  <si>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</si>
  <si>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</si>
  <si>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</si>
  <si>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</si>
  <si>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</si>
  <si>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</si>
  <si>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</si>
  <si>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</si>
  <si>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</si>
  <si>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</si>
  <si>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</si>
  <si>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</si>
  <si>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</si>
  <si>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</si>
  <si>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</si>
  <si>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</si>
  <si>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</si>
  <si>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</si>
  <si>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</si>
  <si>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</si>
  <si>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</si>
  <si>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</si>
  <si>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</si>
  <si>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</si>
  <si>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</si>
  <si>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</si>
  <si>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</si>
  <si>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</si>
  <si>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</si>
  <si>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</si>
  <si>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</si>
  <si>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</si>
  <si>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</si>
  <si>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</si>
  <si>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</si>
  <si>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</si>
  <si>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</si>
  <si>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</si>
  <si>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</si>
  <si>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</si>
  <si>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</si>
  <si>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</si>
  <si>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</si>
  <si>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</si>
  <si>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</si>
  <si>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</si>
  <si>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</si>
  <si>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</si>
  <si>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</si>
  <si>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</si>
  <si>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</si>
  <si>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</si>
  <si>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</si>
  <si>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</si>
  <si>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</si>
  <si>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</si>
  <si>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</si>
  <si>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</si>
  <si>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</si>
  <si>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</si>
  <si>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</si>
  <si>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</si>
  <si>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</si>
  <si>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</si>
  <si>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</si>
  <si>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</si>
  <si>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</si>
  <si>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</si>
  <si>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</si>
  <si>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</si>
  <si>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</si>
  <si>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</si>
  <si>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</si>
  <si>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</si>
  <si>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</si>
  <si>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</si>
  <si>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</si>
  <si>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</si>
  <si>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</si>
  <si>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</si>
  <si>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</si>
  <si>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</si>
  <si>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</si>
  <si>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</si>
  <si>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</si>
  <si>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</si>
  <si>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</si>
  <si>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</si>
  <si>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</si>
  <si>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</si>
  <si>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</si>
  <si>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</si>
  <si>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</si>
  <si>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</si>
  <si>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</si>
  <si>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</si>
  <si>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</si>
  <si>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</si>
  <si>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</si>
  <si>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</si>
  <si>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</si>
  <si>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</si>
  <si>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</si>
  <si>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</si>
  <si>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</si>
  <si>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</si>
  <si>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</si>
  <si>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</si>
  <si>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</si>
  <si>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</si>
  <si>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</si>
  <si>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</si>
  <si>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</si>
  <si>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</si>
  <si>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</si>
  <si>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</si>
  <si>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</si>
  <si>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</si>
  <si>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</si>
  <si>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</si>
  <si>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</si>
  <si>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</si>
  <si>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</si>
  <si>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</si>
  <si>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</si>
  <si>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</si>
  <si>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</si>
  <si>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</si>
  <si>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</si>
  <si>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</si>
  <si>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</si>
  <si>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</si>
  <si>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</si>
  <si>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</si>
  <si>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</si>
  <si>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</si>
  <si>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</si>
  <si>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</si>
  <si>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</si>
  <si>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</si>
  <si>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</si>
  <si>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</si>
  <si>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</si>
  <si>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</si>
  <si>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</si>
  <si>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</si>
  <si>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</si>
  <si>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</si>
  <si>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</si>
  <si>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</si>
  <si>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</si>
  <si>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</si>
  <si>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</si>
  <si>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</si>
  <si>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</si>
  <si>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</si>
  <si>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</si>
  <si>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</si>
  <si>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</si>
  <si>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</si>
  <si>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</si>
  <si>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</si>
  <si>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</si>
  <si>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</si>
  <si>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</si>
  <si>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</si>
  <si>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</si>
  <si>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</si>
  <si>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</si>
  <si>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</si>
  <si>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</si>
  <si>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</si>
  <si>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</si>
  <si>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</si>
  <si>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</si>
  <si>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</si>
  <si>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</si>
  <si>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</si>
  <si>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</si>
  <si>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</si>
  <si>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</si>
  <si>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</si>
  <si>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</si>
  <si>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</si>
  <si>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</si>
  <si>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</si>
  <si>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</si>
  <si>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</si>
  <si>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</si>
  <si>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</si>
  <si>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</si>
  <si>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</si>
  <si>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</si>
  <si>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</si>
  <si>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</si>
  <si>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</si>
  <si>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</si>
  <si>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</si>
  <si>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</si>
  <si>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</si>
  <si>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</si>
  <si>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</si>
  <si>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</si>
  <si>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</si>
  <si>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</si>
  <si>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</si>
  <si>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</si>
  <si>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</si>
  <si>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</si>
  <si>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</si>
  <si>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</si>
  <si>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</si>
  <si>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</si>
  <si>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</si>
  <si>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</si>
  <si>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</si>
  <si>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</si>
  <si>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</si>
  <si>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</si>
  <si>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</si>
  <si>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</si>
  <si>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</si>
  <si>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</si>
  <si>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</si>
  <si>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</si>
  <si>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</si>
  <si>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</si>
  <si>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</si>
  <si>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</si>
  <si>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</si>
  <si>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</si>
  <si>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</si>
  <si>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</si>
  <si>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</si>
  <si>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</si>
  <si>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</si>
  <si>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</si>
  <si>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</si>
  <si>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</si>
  <si>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</si>
  <si>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</si>
  <si>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</si>
  <si>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</si>
  <si>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</si>
  <si>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</si>
  <si>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</si>
  <si>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</si>
  <si>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</si>
  <si>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</si>
  <si>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</si>
  <si>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</si>
  <si>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</si>
  <si>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</si>
  <si>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</si>
  <si>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</si>
  <si>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</si>
  <si>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</si>
  <si>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</si>
  <si>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</si>
  <si>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</si>
  <si>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</si>
  <si>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</si>
  <si>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</si>
  <si>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</si>
  <si>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</si>
  <si>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</si>
  <si>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</si>
  <si>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</si>
  <si>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</si>
  <si>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</si>
  <si>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</si>
  <si>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</si>
  <si>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</si>
  <si>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</si>
  <si>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</si>
  <si>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</si>
  <si>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</si>
  <si>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</si>
  <si>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</si>
  <si>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</si>
  <si>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</si>
  <si>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</si>
  <si>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</si>
  <si>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</si>
  <si>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</si>
  <si>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</si>
  <si>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</si>
  <si>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</si>
  <si>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</si>
  <si>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</si>
  <si>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</si>
  <si>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</si>
  <si>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</si>
  <si>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</si>
  <si>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</si>
  <si>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</si>
  <si>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</si>
  <si>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</si>
  <si>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</si>
  <si>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</si>
  <si>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</si>
  <si>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</si>
  <si>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</si>
  <si>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</si>
  <si>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</si>
  <si>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</si>
  <si>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</si>
  <si>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</si>
  <si>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</si>
  <si>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</si>
  <si>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</si>
  <si>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</si>
  <si>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</si>
  <si>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</si>
  <si>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</si>
  <si>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</si>
  <si>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</si>
  <si>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</si>
  <si>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</si>
  <si>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</si>
  <si>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</si>
  <si>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</si>
  <si>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</si>
  <si>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</si>
  <si>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</si>
  <si>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</si>
  <si>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</si>
  <si>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</si>
  <si>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</si>
  <si>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</si>
  <si>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</si>
  <si>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</si>
  <si>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</si>
  <si>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</si>
  <si>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</si>
  <si>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</si>
  <si>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</si>
  <si>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</si>
  <si>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</si>
  <si>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</si>
  <si>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</si>
  <si>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</si>
  <si>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</si>
  <si>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</si>
  <si>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</si>
  <si>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</si>
  <si>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</si>
  <si>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</si>
  <si>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</si>
  <si>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</si>
  <si>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</si>
  <si>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</si>
  <si>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</si>
  <si>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</si>
  <si>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</si>
  <si>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</si>
  <si>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</si>
  <si>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</si>
  <si>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</si>
  <si>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</si>
  <si>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</si>
  <si>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</si>
  <si>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</si>
  <si>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</si>
  <si>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</si>
  <si>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</si>
  <si>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</si>
  <si>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</si>
  <si>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</si>
  <si>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</si>
  <si>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</si>
  <si>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</si>
  <si>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</si>
  <si>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</si>
  <si>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</si>
  <si>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</si>
  <si>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</si>
  <si>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</si>
  <si>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</si>
  <si>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</si>
  <si>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</si>
  <si>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</si>
  <si>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</si>
  <si>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</si>
  <si>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</si>
  <si>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</si>
  <si>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</si>
  <si>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</si>
  <si>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</si>
  <si>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</si>
  <si>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</si>
  <si>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</si>
  <si>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</si>
  <si>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</si>
  <si>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</si>
  <si>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</si>
  <si>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</si>
  <si>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</si>
  <si>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</si>
  <si>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</si>
  <si>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</si>
  <si>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</si>
  <si>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</si>
  <si>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</si>
  <si>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</si>
  <si>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</si>
  <si>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</si>
  <si>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</si>
  <si>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</si>
  <si>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</si>
  <si>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</si>
  <si>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</si>
  <si>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</si>
  <si>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</si>
  <si>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</si>
  <si>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</si>
  <si>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</si>
  <si>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</si>
  <si>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</si>
  <si>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</si>
  <si>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</si>
  <si>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</si>
  <si>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</si>
  <si>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</si>
  <si>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</si>
  <si>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</si>
  <si>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</si>
  <si>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</si>
  <si>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</si>
  <si>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</si>
  <si>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</si>
  <si>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</si>
  <si>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</si>
  <si>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</si>
  <si>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</si>
  <si>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</si>
  <si>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</si>
  <si>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</si>
  <si>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</si>
  <si>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</si>
  <si>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</si>
  <si>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</si>
  <si>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</si>
  <si>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</si>
  <si>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</si>
  <si>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</si>
  <si>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</si>
  <si>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</si>
  <si>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</si>
  <si>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</si>
  <si>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</si>
  <si>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</si>
  <si>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</si>
  <si>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</si>
  <si>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</si>
  <si>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</si>
  <si>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</si>
  <si>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</si>
  <si>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</si>
  <si>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</si>
  <si>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</si>
  <si>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</si>
  <si>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</si>
  <si>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</si>
  <si>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</si>
  <si>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</si>
  <si>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</si>
  <si>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</si>
  <si>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</si>
  <si>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</si>
  <si>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</si>
  <si>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</si>
  <si>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</si>
  <si>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</si>
  <si>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</si>
  <si>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</si>
  <si>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</si>
  <si>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</si>
  <si>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</si>
  <si>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</si>
  <si>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</si>
  <si>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</si>
  <si>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</si>
  <si>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</si>
  <si>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</si>
  <si>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</si>
  <si>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</si>
  <si>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</si>
  <si>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</si>
  <si>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</si>
  <si>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</si>
  <si>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</si>
  <si>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</si>
  <si>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</si>
  <si>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</si>
  <si>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</si>
  <si>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</si>
  <si>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</si>
  <si>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</si>
  <si>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</si>
  <si>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</si>
  <si>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</si>
  <si>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</si>
  <si>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</si>
  <si>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</si>
  <si>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</si>
  <si>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</si>
  <si>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</si>
  <si>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</si>
  <si>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</si>
  <si>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</si>
  <si>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</si>
  <si>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</si>
  <si>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</si>
  <si>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</si>
  <si>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</si>
  <si>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</si>
  <si>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</si>
  <si>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</si>
  <si>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</si>
  <si>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</si>
  <si>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</si>
  <si>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</si>
  <si>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</si>
  <si>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</si>
  <si>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</si>
  <si>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</si>
  <si>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</si>
  <si>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</si>
  <si>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</si>
  <si>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</si>
  <si>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</si>
  <si>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</si>
  <si>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</si>
  <si>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</si>
  <si>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</si>
  <si>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</si>
  <si>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</si>
  <si>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</si>
  <si>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</si>
  <si>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</si>
  <si>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</si>
  <si>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</si>
  <si>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</si>
  <si>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</si>
  <si>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</si>
  <si>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</si>
  <si>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</si>
  <si>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</si>
  <si>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</si>
  <si>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</si>
  <si>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</si>
  <si>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</si>
  <si>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</si>
  <si>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</si>
  <si>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</si>
  <si>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</si>
  <si>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</si>
  <si>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</si>
  <si>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</si>
  <si>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</si>
  <si>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</si>
  <si>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</si>
  <si>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</si>
  <si>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</si>
  <si>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</si>
  <si>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</si>
  <si>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</si>
  <si>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</si>
  <si>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</si>
  <si>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</si>
  <si>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</si>
  <si>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</si>
  <si>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</si>
  <si>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</si>
  <si>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</si>
  <si>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</si>
  <si>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</si>
  <si>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</si>
  <si>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</si>
  <si>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</si>
  <si>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</si>
  <si>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</si>
  <si>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</si>
  <si>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</si>
  <si>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</si>
  <si>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</si>
  <si>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</si>
  <si>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</si>
  <si>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</si>
  <si>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</si>
  <si>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</si>
  <si>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</si>
  <si>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</si>
  <si>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</si>
  <si>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</si>
  <si>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</si>
  <si>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</si>
  <si>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</si>
  <si>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</si>
  <si>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</si>
  <si>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</si>
  <si>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</si>
  <si>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</si>
  <si>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</si>
  <si>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</si>
  <si>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</si>
  <si>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</si>
  <si>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</si>
  <si>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</si>
  <si>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</si>
  <si>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</si>
  <si>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</si>
  <si>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</si>
  <si>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</si>
  <si>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</si>
  <si>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</si>
  <si>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</si>
  <si>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</si>
  <si>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</si>
  <si>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</si>
  <si>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</si>
  <si>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</si>
  <si>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</si>
  <si>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</si>
  <si>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</si>
  <si>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</si>
  <si>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</si>
  <si>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</si>
  <si>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</si>
  <si>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</si>
  <si>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</si>
  <si>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</si>
  <si>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</si>
  <si>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</si>
  <si>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</si>
  <si>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</si>
  <si>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</si>
  <si>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</si>
  <si>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</si>
  <si>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</si>
  <si>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</si>
  <si>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</si>
  <si>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</si>
  <si>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</si>
  <si>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</si>
  <si>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</si>
  <si>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</si>
  <si>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</si>
  <si>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</si>
  <si>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</si>
  <si>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</si>
  <si>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</si>
  <si>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</si>
  <si>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</si>
  <si>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</si>
  <si>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</si>
  <si>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</si>
  <si>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</si>
  <si>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</si>
  <si>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</si>
  <si>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</si>
  <si>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</si>
  <si>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</si>
  <si>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</si>
  <si>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</si>
  <si>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</si>
  <si>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</si>
  <si>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</si>
  <si>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</si>
  <si>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</si>
  <si>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</si>
  <si>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</si>
  <si>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</si>
  <si>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</si>
  <si>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</si>
  <si>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</si>
  <si>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</si>
  <si>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</si>
  <si>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</si>
  <si>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</si>
  <si>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</si>
  <si>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</si>
  <si>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</si>
  <si>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</si>
  <si>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</si>
  <si>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</si>
  <si>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</si>
  <si>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</si>
  <si>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</si>
  <si>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</si>
  <si>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</si>
  <si>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</si>
  <si>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</si>
  <si>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</si>
  <si>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</si>
  <si>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</si>
  <si>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</si>
  <si>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</si>
  <si>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</si>
  <si>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</si>
  <si>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</si>
  <si>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</si>
  <si>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</si>
  <si>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</si>
  <si>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</si>
  <si>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</si>
  <si>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</si>
  <si>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</si>
  <si>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</si>
  <si>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</si>
  <si>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</si>
  <si>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</si>
  <si>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</si>
  <si>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</si>
  <si>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</si>
  <si>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</si>
  <si>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</si>
  <si>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</si>
  <si>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</si>
  <si>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</si>
  <si>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</si>
  <si>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</si>
  <si>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</si>
  <si>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</si>
  <si>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</si>
  <si>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</si>
  <si>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</si>
  <si>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</si>
  <si>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</si>
  <si>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</si>
  <si>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</si>
  <si>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</si>
  <si>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</si>
  <si>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</si>
  <si>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</si>
  <si>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</si>
  <si>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</si>
  <si>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</si>
  <si>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</si>
  <si>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</si>
  <si>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</si>
  <si>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</si>
  <si>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</si>
  <si>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</si>
  <si>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</si>
  <si>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</si>
  <si>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</si>
  <si>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</si>
  <si>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</si>
  <si>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</si>
  <si>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</si>
  <si>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</si>
  <si>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</si>
  <si>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</si>
  <si>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</si>
  <si>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</si>
  <si>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</si>
  <si>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</si>
  <si>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</si>
  <si>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</si>
  <si>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</si>
  <si>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</si>
  <si>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</si>
  <si>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</si>
  <si>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</si>
  <si>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</si>
  <si>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</si>
  <si>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</si>
  <si>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</si>
  <si>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</si>
  <si>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</si>
  <si>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</si>
  <si>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</si>
  <si>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</si>
  <si>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</si>
  <si>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</si>
  <si>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</si>
  <si>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</si>
  <si>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</si>
  <si>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</si>
  <si>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</si>
  <si>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</si>
  <si>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</si>
  <si>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</si>
  <si>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</si>
  <si>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</si>
  <si>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</si>
  <si>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</si>
  <si>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</si>
  <si>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</si>
  <si>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</si>
  <si>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</si>
  <si>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</si>
  <si>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</si>
  <si>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</si>
  <si>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</si>
  <si>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</si>
  <si>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</si>
  <si>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</si>
  <si>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</si>
  <si>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</si>
  <si>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</si>
  <si>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</si>
  <si>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</si>
  <si>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</si>
  <si>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</si>
  <si>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</si>
  <si>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</si>
  <si>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</si>
  <si>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</si>
  <si>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</si>
  <si>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</si>
  <si>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</si>
  <si>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</si>
  <si>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</si>
  <si>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</si>
  <si>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</si>
  <si>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</si>
  <si>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</si>
  <si>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</si>
  <si>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</si>
  <si>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</si>
  <si>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</si>
  <si>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</si>
  <si>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</si>
  <si>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</si>
  <si>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</si>
  <si>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</si>
  <si>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</si>
  <si>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</si>
  <si>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</si>
  <si>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</si>
  <si>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</si>
  <si>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</si>
  <si>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</si>
  <si>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</si>
  <si>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</si>
  <si>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</si>
  <si>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</si>
  <si>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</si>
  <si>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</si>
  <si>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</si>
  <si>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</si>
  <si>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</si>
  <si>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</si>
  <si>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</si>
  <si>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</si>
  <si>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</si>
  <si>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</si>
  <si>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</si>
  <si>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</si>
  <si>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</si>
  <si>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</si>
  <si>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</si>
  <si>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</si>
  <si>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</si>
  <si>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</si>
  <si>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</si>
  <si>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</si>
  <si>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</si>
  <si>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</si>
  <si>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</si>
  <si>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</si>
  <si>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</si>
  <si>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</si>
  <si>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</si>
  <si>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</si>
  <si>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</si>
  <si>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</si>
  <si>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</si>
  <si>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</si>
  <si>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</si>
  <si>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</si>
  <si>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</si>
  <si>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</si>
  <si>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</si>
  <si>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</si>
  <si>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</si>
  <si>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</si>
  <si>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</si>
  <si>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</si>
  <si>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</si>
  <si>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</si>
  <si>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</si>
  <si>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</si>
  <si>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</si>
  <si>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</si>
  <si>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</si>
  <si>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</si>
  <si>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</si>
  <si>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</si>
  <si>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</si>
  <si>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</si>
  <si>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</si>
  <si>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</si>
  <si>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</si>
  <si>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</si>
  <si>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</si>
  <si>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</si>
  <si>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</si>
  <si>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</si>
  <si>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</si>
  <si>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</si>
  <si>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</si>
  <si>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</si>
  <si>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</si>
  <si>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</si>
  <si>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</si>
  <si>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</si>
  <si>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</si>
  <si>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</si>
  <si>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</si>
  <si>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</si>
  <si>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</si>
  <si>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</si>
  <si>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</si>
  <si>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</si>
  <si>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</si>
  <si>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</si>
  <si>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</si>
  <si>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</si>
  <si>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</si>
  <si>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</si>
  <si>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</si>
  <si>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</si>
  <si>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</si>
  <si>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</si>
  <si>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</si>
  <si>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</si>
  <si>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</si>
  <si>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</si>
  <si>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</si>
  <si>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</si>
  <si>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</si>
  <si>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</si>
  <si>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</si>
  <si>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</si>
  <si>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</si>
  <si>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</si>
  <si>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</si>
  <si>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</si>
  <si>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</si>
  <si>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</si>
  <si>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</si>
  <si>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</si>
  <si>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</si>
  <si>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</si>
  <si>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</si>
  <si>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</si>
  <si>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</si>
  <si>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</si>
  <si>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</si>
  <si>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</si>
  <si>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</si>
  <si>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</si>
  <si>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</si>
  <si>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</si>
  <si>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</si>
  <si>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</si>
  <si>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</si>
  <si>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</si>
  <si>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</si>
  <si>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</si>
  <si>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</si>
  <si>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</si>
  <si>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</si>
  <si>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</si>
  <si>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</si>
  <si>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</si>
  <si>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</si>
  <si>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</si>
  <si>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</si>
  <si>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</si>
  <si>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</si>
  <si>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</si>
  <si>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</si>
  <si>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</si>
  <si>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</si>
  <si>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</si>
  <si>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</si>
  <si>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</si>
  <si>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</si>
  <si>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</si>
  <si>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</si>
  <si>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</si>
  <si>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</si>
  <si>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</si>
  <si>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</si>
  <si>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</si>
  <si>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</si>
  <si>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</si>
  <si>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</si>
  <si>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</si>
  <si>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</si>
  <si>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</si>
  <si>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</si>
  <si>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</si>
  <si>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</si>
  <si>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</si>
  <si>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</si>
  <si>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</si>
  <si>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</si>
  <si>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</si>
  <si>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</si>
  <si>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</si>
  <si>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</si>
  <si>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</si>
  <si>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</si>
  <si>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</si>
  <si>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</si>
  <si>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</si>
  <si>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</si>
  <si>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</si>
  <si>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</si>
  <si>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</si>
  <si>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</si>
  <si>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</si>
  <si>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</si>
  <si>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</si>
  <si>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</si>
  <si>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</si>
  <si>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</si>
  <si>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</si>
  <si>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</si>
  <si>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</si>
  <si>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</si>
  <si>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</si>
  <si>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</si>
  <si>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</si>
  <si>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</si>
  <si>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</si>
  <si>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</si>
  <si>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</si>
  <si>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</si>
  <si>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</si>
  <si>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</si>
  <si>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</si>
  <si>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</si>
  <si>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</si>
  <si>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</si>
  <si>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</si>
  <si>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</si>
  <si>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</si>
  <si>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</si>
  <si>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</si>
  <si>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</si>
  <si>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</si>
  <si>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</si>
  <si>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</si>
  <si>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</si>
  <si>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</si>
  <si>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</si>
  <si>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</si>
  <si>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</si>
  <si>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</si>
  <si>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</si>
  <si>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</si>
  <si>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</si>
  <si>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</si>
  <si>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</si>
  <si>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</si>
  <si>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</si>
  <si>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</si>
  <si>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</si>
  <si>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</si>
  <si>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</si>
  <si>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</si>
  <si>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</si>
  <si>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</si>
  <si>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</si>
  <si>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</si>
  <si>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</si>
  <si>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</si>
  <si>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</si>
  <si>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</si>
  <si>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</si>
  <si>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</si>
  <si>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</si>
  <si>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</si>
  <si>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</si>
  <si>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</si>
  <si>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</si>
  <si>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</si>
  <si>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</si>
  <si>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</si>
  <si>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</si>
  <si>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</si>
  <si>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</si>
  <si>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</si>
  <si>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</si>
  <si>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</si>
  <si>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</si>
  <si>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</si>
  <si>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</si>
  <si>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</si>
  <si>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</si>
  <si>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</si>
  <si>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</si>
  <si>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</si>
  <si>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</si>
  <si>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</si>
  <si>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</si>
  <si>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</si>
  <si>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</si>
  <si>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</si>
  <si>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</si>
  <si>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</si>
  <si>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</si>
  <si>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</si>
  <si>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</si>
  <si>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</si>
  <si>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</si>
  <si>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</si>
  <si>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</si>
  <si>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</si>
  <si>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</si>
  <si>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</si>
  <si>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</si>
  <si>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</si>
  <si>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</si>
  <si>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</si>
  <si>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</si>
  <si>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</si>
  <si>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</si>
  <si>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</si>
  <si>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</si>
  <si>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</si>
  <si>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</si>
  <si>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</si>
  <si>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</si>
  <si>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</si>
  <si>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</si>
  <si>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</si>
  <si>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</si>
  <si>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</si>
  <si>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</si>
  <si>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</si>
  <si>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</si>
  <si>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</si>
  <si>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</si>
  <si>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</si>
  <si>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</si>
  <si>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</si>
  <si>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</si>
  <si>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</si>
  <si>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</si>
  <si>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</si>
  <si>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</si>
  <si>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</si>
  <si>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</si>
  <si>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</si>
  <si>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</si>
  <si>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</si>
  <si>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</si>
  <si>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</si>
  <si>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</si>
  <si>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</si>
  <si>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</si>
  <si>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</si>
  <si>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</si>
  <si>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</si>
  <si>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</si>
  <si>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</si>
  <si>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</si>
  <si>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</si>
  <si>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</si>
  <si>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</si>
  <si>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</si>
  <si>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</si>
  <si>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</si>
  <si>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</si>
  <si>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</si>
  <si>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</si>
  <si>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</si>
  <si>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</si>
  <si>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</si>
  <si>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</si>
  <si>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</si>
  <si>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</si>
  <si>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BLURB</t>
  </si>
  <si>
    <t>NAME</t>
  </si>
  <si>
    <t>GOAL</t>
  </si>
  <si>
    <t>PLEDGED</t>
  </si>
  <si>
    <t>AVG DONATION</t>
  </si>
  <si>
    <t>NUMBER OF BACKERS</t>
  </si>
  <si>
    <t>SUCCESSFUL</t>
  </si>
  <si>
    <t>FAILED</t>
  </si>
  <si>
    <t>MEAN GOAL</t>
  </si>
  <si>
    <t>MEDIAN GOAL</t>
  </si>
  <si>
    <t>MEAN PLEDGE</t>
  </si>
  <si>
    <t>MEDIAN PLEDGE</t>
  </si>
  <si>
    <t>STDEV PLEDGED</t>
  </si>
  <si>
    <t>UPPER QUARTILE (Q3)</t>
  </si>
  <si>
    <t>LOWER QUARTILED (Q1)</t>
  </si>
  <si>
    <t>IQR</t>
  </si>
  <si>
    <t>Year</t>
  </si>
  <si>
    <t xml:space="preserve">Parent Category 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</si>
  <si>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</si>
  <si>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</si>
  <si>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</si>
  <si>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</si>
  <si>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</si>
  <si>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</si>
  <si>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</si>
  <si>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</si>
  <si>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</si>
  <si>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</si>
  <si>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</si>
  <si>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</si>
  <si>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</si>
  <si>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</si>
  <si>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</si>
  <si>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</si>
  <si>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</si>
  <si>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</si>
  <si>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</si>
  <si>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Greater than 50,000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</si>
</sst>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0" borderId="0" xfId="0" applyFont="1"/>
    <xf numFmtId="0" fontId="2" fillId="0" borderId="0" xfId="0" applyFont="1"/>
    <xf numFmtId="165" fontId="1" fillId="0" borderId="0" xfId="0" applyNumberFormat="1" applyFont="1" applyAlignment="1">
      <alignment horizontal="center" vertical="center"/>
    </xf>
    <xf numFmtId="165" fontId="0" fillId="0" borderId="0" xfId="0" applyNumberFormat="1"/>
    <xf numFmtId="0" fontId="1" fillId="0" borderId="0" xfId="0" applyFont="1" applyAlignment="1">
      <alignment horizontal="center" vertical="center"/>
    </xf>
    <xf numFmtId="2" fontId="0" fillId="0" borderId="0" xfId="0" applyNumberFormat="1"/>
  </cellXfs>
  <cellStyles count="1">
    <cellStyle name="Normal" xfId="0" builtinId="0"/>
  </cellStyles>
  <dxfs count="6">
    <dxf>
      <fill>
        <patternFill>
          <fgColor theme="4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D59"/>
        </patternFill>
      </fill>
    </dxf>
    <dxf>
      <fill>
        <patternFill>
          <bgColor rgb="FFFFFF00"/>
        </patternFill>
      </fill>
    </dxf>
    <dxf>
      <fill>
        <patternFill>
          <bgColor rgb="FFFF5D59"/>
        </patternFill>
      </fill>
    </dxf>
  </dxfs>
  <tableStyles count="0" defaultTableStyle="TableStyleMedium2" defaultPivotStyle="PivotStyleLight16"/>
  <colors>
    <mruColors>
      <color rgb="FFFF5D5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ANALYSIS.xlsx]Theatre Outcomes by Launch Date!PivotTable10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Theatre</a:t>
            </a:r>
            <a:r>
              <a:rPr lang="en-US" b="1" baseline="0"/>
              <a:t> Outcomes Based on Launch Date</a:t>
            </a:r>
            <a:endParaRPr lang="en-US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B5-1B46-B82A-F690B9DB4683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B5-1B46-B82A-F690B9DB4683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B5-1B46-B82A-F690B9DB4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0609472"/>
        <c:axId val="1760978976"/>
      </c:lineChart>
      <c:catAx>
        <c:axId val="1760609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978976"/>
        <c:crosses val="autoZero"/>
        <c:auto val="1"/>
        <c:lblAlgn val="ctr"/>
        <c:lblOffset val="100"/>
        <c:noMultiLvlLbl val="0"/>
      </c:catAx>
      <c:valAx>
        <c:axId val="176097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609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Goals'!$F$2:$F$13</c:f>
              <c:numCache>
                <c:formatCode>0.00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F39-DE4F-8214-643277BCDEDB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Goals'!$G$2:$G$13</c:f>
              <c:numCache>
                <c:formatCode>0.00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F39-DE4F-8214-643277BCDEDB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Goals'!$H$2:$H$13</c:f>
              <c:numCache>
                <c:formatCode>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F39-DE4F-8214-643277BCDE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4398848"/>
        <c:axId val="1384400496"/>
      </c:lineChart>
      <c:catAx>
        <c:axId val="138439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400496"/>
        <c:crosses val="autoZero"/>
        <c:auto val="1"/>
        <c:lblAlgn val="ctr"/>
        <c:lblOffset val="100"/>
        <c:noMultiLvlLbl val="0"/>
      </c:catAx>
      <c:valAx>
        <c:axId val="138440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39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06-DE49-B1F4-D13472F1C75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C06-DE49-B1F4-D13472F1C75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C06-DE49-B1F4-D13472F1C75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C06-DE49-B1F4-D13472F1C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67673648"/>
        <c:axId val="666917808"/>
      </c:barChart>
      <c:catAx>
        <c:axId val="667673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917808"/>
        <c:crosses val="autoZero"/>
        <c:auto val="1"/>
        <c:lblAlgn val="ctr"/>
        <c:lblOffset val="100"/>
        <c:noMultiLvlLbl val="0"/>
      </c:catAx>
      <c:valAx>
        <c:axId val="66691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6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B1-1842-AE9D-62A719B7687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1B1-1842-AE9D-62A719B7687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1B1-1842-AE9D-62A719B76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72458608"/>
        <c:axId val="772690464"/>
      </c:barChart>
      <c:catAx>
        <c:axId val="77245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690464"/>
        <c:crosses val="autoZero"/>
        <c:auto val="1"/>
        <c:lblAlgn val="ctr"/>
        <c:lblOffset val="100"/>
        <c:noMultiLvlLbl val="0"/>
      </c:catAx>
      <c:valAx>
        <c:axId val="77269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458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ANALYSIS.xlsx]Outcomes Based on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0F-FF43-891E-903646547CE9}"/>
            </c:ext>
          </c:extLst>
        </c:ser>
        <c:ser>
          <c:idx val="1"/>
          <c:order val="1"/>
          <c:tx>
            <c:strRef>
              <c:f>'Outcomes Based on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E0F-FF43-891E-903646547CE9}"/>
            </c:ext>
          </c:extLst>
        </c:ser>
        <c:ser>
          <c:idx val="2"/>
          <c:order val="2"/>
          <c:tx>
            <c:strRef>
              <c:f>'Outcomes Based on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E0F-FF43-891E-903646547CE9}"/>
            </c:ext>
          </c:extLst>
        </c:ser>
        <c:ser>
          <c:idx val="3"/>
          <c:order val="3"/>
          <c:tx>
            <c:strRef>
              <c:f>'Outcomes Based on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E0F-FF43-891E-903646547C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0622320"/>
        <c:axId val="550948896"/>
      </c:lineChart>
      <c:catAx>
        <c:axId val="880622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948896"/>
        <c:crosses val="autoZero"/>
        <c:auto val="1"/>
        <c:lblAlgn val="ctr"/>
        <c:lblOffset val="100"/>
        <c:noMultiLvlLbl val="0"/>
      </c:catAx>
      <c:valAx>
        <c:axId val="55094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622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24</xdr:row>
      <xdr:rowOff>12700</xdr:rowOff>
    </xdr:from>
    <xdr:to>
      <xdr:col>9</xdr:col>
      <xdr:colOff>171450</xdr:colOff>
      <xdr:row>47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F38C19-92EE-0048-9C07-AB0AC4B177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15</xdr:row>
      <xdr:rowOff>25400</xdr:rowOff>
    </xdr:from>
    <xdr:to>
      <xdr:col>7</xdr:col>
      <xdr:colOff>1308100</xdr:colOff>
      <xdr:row>41</xdr:row>
      <xdr:rowOff>177800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CADC42C-D877-5243-8F4B-EE051CBEE9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412750</xdr:colOff>
      <xdr:row>1</xdr:row>
      <xdr:rowOff>139700</xdr:rowOff>
    </xdr:from>
    <xdr:to>
      <xdr:col>15</xdr:col>
      <xdr:colOff>0</xdr:colOff>
      <xdr:row>20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C68470-F4D3-C44C-AE0F-C894AEFE2B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11</xdr:row>
      <xdr:rowOff>139700</xdr:rowOff>
    </xdr:from>
    <xdr:to>
      <xdr:col>15</xdr:col>
      <xdr:colOff>596900</xdr:colOff>
      <xdr:row>33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1AFC06-53DB-F24B-9E70-E18FADE4BE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11</xdr:row>
      <xdr:rowOff>139700</xdr:rowOff>
    </xdr:from>
    <xdr:to>
      <xdr:col>11</xdr:col>
      <xdr:colOff>730250</xdr:colOff>
      <xdr:row>26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FECC70-29AF-4249-A95D-4CFCE93A6A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rwa Ali" refreshedDate="44429.620390625001" createdVersion="7" refreshedVersion="7" minRefreshableVersion="3" recordCount="4114" xr:uid="{87EE209C-B083-C14D-8D77-2E35B5F9762D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rwa Ali" refreshedDate="44429.648595486113" createdVersion="7" refreshedVersion="7" minRefreshableVersion="3" recordCount="4114" xr:uid="{F7B77042-7DFD-6F47-84E7-4FD037733019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0">
      <sharedItems containsSemiMixedTypes="0" containsString="0" containsNumber="1" minValue="40035.80972222222" maxValue="42858.8"/>
    </cacheField>
    <cacheField name="Quarters" numFmtId="0" databaseField="0">
      <fieldGroup base="17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rwa Ali" refreshedDate="44432.730341782408" createdVersion="7" refreshedVersion="7" minRefreshableVersion="3" recordCount="4114" xr:uid="{E26FBD3C-E843-0F40-9CEE-F803835329E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0">
      <sharedItems containsSemiMixedTypes="0" containsString="0" containsNumber="1" minValue="40035.80972222222" maxValue="42858.8" count="4092">
        <n v="42208.125"/>
        <n v="42796.600497685184"/>
        <n v="42415.702349537038"/>
        <n v="41858.515127314815"/>
        <n v="42357.834247685183"/>
        <n v="42580.232638888891"/>
        <n v="41804.072337962964"/>
        <n v="42556.047071759262"/>
        <n v="42475.875"/>
        <n v="42477.103518518517"/>
        <n v="41815.068043981482"/>
        <n v="42604.125"/>
        <n v="41836.125"/>
        <n v="42544.852083333331"/>
        <n v="41833.582638888889"/>
        <n v="42274.843055555553"/>
        <n v="41806.229166666664"/>
        <n v="41947.773402777777"/>
        <n v="41899.542314814818"/>
        <n v="42205.816365740742"/>
        <n v="42260.758240740746"/>
        <n v="41908.627187500002"/>
        <n v="42005.332638888889"/>
        <n v="42124.638888888891"/>
        <n v="42262.818750000006"/>
        <n v="42378.025011574078"/>
        <n v="41868.515555555554"/>
        <n v="41959.206400462965"/>
        <n v="42354.96393518518"/>
        <n v="41842.67324074074"/>
        <n v="41872.292997685188"/>
        <n v="42394.79206018518"/>
        <n v="42503.165972222225"/>
        <n v="42316.702557870376"/>
        <n v="41856.321770833332"/>
        <n v="42122"/>
        <n v="42098.265335648146"/>
        <n v="42062.693043981482"/>
        <n v="41405.057222222218"/>
        <n v="41784.957638888889"/>
        <n v="41809.166666666664"/>
        <n v="41917.568912037037"/>
        <n v="42001.639189814814"/>
        <n v="41833"/>
        <n v="41919.098807870374"/>
        <n v="42487.623923611114"/>
        <n v="42353.964976851858"/>
        <n v="41992.861192129625"/>
        <n v="42064.5"/>
        <n v="42301.176446759258"/>
        <n v="42034.708333333328"/>
        <n v="42226.928668981483"/>
        <n v="41837.701921296299"/>
        <n v="41733.916666666664"/>
        <n v="42363.713206018518"/>
        <n v="42517.968935185185"/>
        <n v="42163.666666666672"/>
        <n v="42119.83289351852"/>
        <n v="41962.786712962959"/>
        <n v="42261.875"/>
        <n v="41721"/>
        <n v="41431.814317129632"/>
        <n v="41336.799513888887"/>
        <n v="41636.207638888889"/>
        <n v="41463.01829861111"/>
        <n v="41862.249305555553"/>
        <n v="42569.849768518514"/>
        <n v="41105.583379629628"/>
        <n v="41693.569340277776"/>
        <n v="40818.290972222225"/>
        <n v="40790.896354166667"/>
        <n v="41057.271493055552"/>
        <n v="41228"/>
        <n v="40666.165972222225"/>
        <n v="42390.487210648149"/>
        <n v="41387.209166666667"/>
        <n v="40904.733310185184"/>
        <n v="41050.124305555553"/>
        <n v="42614.730567129634"/>
        <n v="41754.776539351849"/>
        <n v="41618.083981481483"/>
        <n v="41104.126388888886"/>
        <n v="40825.820150462961"/>
        <n v="42057.479166666672"/>
        <n v="40678.757939814815"/>
        <n v="40809.125428240739"/>
        <n v="42365.59774305555"/>
        <n v="40332.070138888892"/>
        <n v="41812.65892361111"/>
        <n v="41427.752222222225"/>
        <n v="40736.297442129631"/>
        <n v="40680.402361111112"/>
        <n v="42767.333333333328"/>
        <n v="41093.875"/>
        <n v="41736.717847222222"/>
        <n v="40965.005104166667"/>
        <n v="40391.125"/>
        <n v="40736.135208333333"/>
        <n v="41250.979166666664"/>
        <n v="41661.902766203704"/>
        <n v="41217.794976851852"/>
        <n v="41298.776736111111"/>
        <n v="40535.131168981483"/>
        <n v="41705.805902777778"/>
        <n v="40636.041666666664"/>
        <n v="42504"/>
        <n v="41001.776631944449"/>
        <n v="40657.982488425929"/>
        <n v="41425.613078703704"/>
        <n v="40600.025810185187"/>
        <n v="41592.249305555553"/>
        <n v="42155.333182870367"/>
        <n v="41742.083333333336"/>
        <n v="40761.625"/>
        <n v="40921.27416666667"/>
        <n v="40943.738935185182"/>
        <n v="40641.455497685187"/>
        <n v="40338.791666666664"/>
        <n v="40753.053657407407"/>
        <n v="40768.958333333336"/>
        <n v="42646.049849537041"/>
        <n v="42112.427777777775"/>
        <n v="42653.431793981479"/>
        <n v="41940.916666666664"/>
        <n v="42139.928726851853"/>
        <n v="42769.993981481486"/>
        <n v="42166.083333333328"/>
        <n v="42097.582650462966"/>
        <n v="42663.22792824074"/>
        <n v="41942.937303240738"/>
        <n v="41806.844444444447"/>
        <n v="42557"/>
        <n v="41950.854247685187"/>
        <n v="42521.729861111111"/>
        <n v="42251.708333333328"/>
        <n v="41821.791666666664"/>
        <n v="42140.427777777775"/>
        <n v="42289.573993055557"/>
        <n v="42217.207638888889"/>
        <n v="42197.920972222222"/>
        <n v="42083.15662037037"/>
        <n v="42155.153043981481"/>
        <n v="41959.934930555552"/>
        <n v="42616.246527777781"/>
        <n v="42107.72074074074"/>
        <n v="42227.542268518519"/>
        <n v="42753.016180555554"/>
        <n v="42012.762499999997"/>
        <n v="42427.281666666662"/>
        <n v="41998.333333333328"/>
        <n v="42150.161828703705"/>
        <n v="42173.550821759258"/>
        <n v="41905.077546296299"/>
        <n v="41975.627824074079"/>
        <n v="42158.547395833331"/>
        <n v="42208.559432870374"/>
        <n v="41854.124953703707"/>
        <n v="42426.911712962959"/>
        <n v="41934.07671296296"/>
        <n v="42554.434548611112"/>
        <n v="42231.913090277783"/>
        <n v="41822.687442129631"/>
        <n v="41867.987500000003"/>
        <n v="42278"/>
        <n v="41901.762743055559"/>
        <n v="42381.658842592587"/>
        <n v="42751.075949074075"/>
        <n v="42220.927488425921"/>
        <n v="42082.793634259258"/>
        <n v="41930.505312499998"/>
        <n v="42246.227777777778"/>
        <n v="42594.180717592593"/>
        <n v="42082.353275462956"/>
        <n v="42063.573009259257"/>
        <n v="42132.758981481486"/>
        <n v="41880.777905092589"/>
        <n v="42221.824062500003"/>
        <n v="42087.00608796296"/>
        <n v="42334.997048611112"/>
        <n v="42433.080497685187"/>
        <n v="42107.791666666672"/>
        <n v="42177.741840277777"/>
        <n v="42742.011944444443"/>
        <n v="41969.851967592593"/>
        <n v="41883.165972222225"/>
        <n v="42600.91133101852"/>
        <n v="42797.833333333328"/>
        <n v="42206.290972222225"/>
        <n v="41887.18304398148"/>
        <n v="42616.690706018519"/>
        <n v="42537.650995370372"/>
        <n v="42279.441412037035"/>
        <n v="41929.792037037041"/>
        <n v="41971.976458333331"/>
        <n v="42435.996886574074"/>
        <n v="42195.67050925926"/>
        <n v="42287.875"/>
        <n v="42783.875"/>
        <n v="41917.383356481485"/>
        <n v="42614.123865740738"/>
        <n v="41897.083368055559"/>
        <n v="42043.818622685183"/>
        <n v="42285.874305555553"/>
        <n v="42033.847962962958"/>
        <n v="42586.583368055552"/>
        <n v="42283.632199074069"/>
        <n v="42588.004432870366"/>
        <n v="42008.197199074071"/>
        <n v="41989.369988425926"/>
        <n v="42195.922858796301"/>
        <n v="42278.208333333328"/>
        <n v="42266.159918981488"/>
        <n v="42476.839351851857"/>
        <n v="42232.587974537033"/>
        <n v="42069.64061342593"/>
        <n v="42417.999305555553"/>
        <n v="42116.917094907403"/>
        <n v="42001.64061342593"/>
        <n v="42139.628344907411"/>
        <n v="42461.290972222225"/>
        <n v="42236.837499999994"/>
        <n v="42091.79587962963"/>
        <n v="42090.110416666663"/>
        <n v="42512.045138888891"/>
        <n v="42195.235254629632"/>
        <n v="42468.919606481482"/>
        <n v="42155.395138888889"/>
        <n v="42194.893993055557"/>
        <n v="42156.686400462961"/>
        <n v="42413.933993055558"/>
        <n v="42159.777210648142"/>
        <n v="42371.958923611113"/>
        <n v="42062.82576388889"/>
        <n v="42642.911712962959"/>
        <n v="42176.035405092596"/>
        <n v="42194.908530092594"/>
        <n v="42374"/>
        <n v="42437.577187499999"/>
        <n v="42734.375"/>
        <n v="42316.5"/>
        <n v="41399.708460648151"/>
        <n v="41994.697962962964"/>
        <n v="40897.492939814816"/>
        <n v="41692.047500000001"/>
        <n v="40253.29583333333"/>
        <n v="41137.053067129629"/>
        <n v="40530.405150462961"/>
        <n v="40467.152083333334"/>
        <n v="40915.774409722224"/>
        <n v="40412.736111111109"/>
        <n v="41431.565868055557"/>
        <n v="41045.791666666664"/>
        <n v="40330.165972222225"/>
        <n v="40954.650868055556"/>
        <n v="42294.083333333328"/>
        <n v="40618.48474537037"/>
        <n v="41349.769293981481"/>
        <n v="42509.626875000002"/>
        <n v="40712.051689814813"/>
        <n v="42102.738067129627"/>
        <n v="40376.415972222225"/>
        <n v="41067.621527777781"/>
        <n v="40600.24800925926"/>
        <n v="41179.954791666663"/>
        <n v="41040.620312500003"/>
        <n v="40308.844444444447"/>
        <n v="40291.160416666666"/>
        <n v="41815.452534722222"/>
        <n v="40854.194189814814"/>
        <n v="42788.197013888886"/>
        <n v="40688.166666666664"/>
        <n v="41641.333333333336"/>
        <n v="40296.78402777778"/>
        <n v="40727.498449074075"/>
        <n v="41004.290972222225"/>
        <n v="41223.073680555557"/>
        <n v="41027.040208333332"/>
        <n v="42147.891423611116"/>
        <n v="41194.040960648148"/>
        <n v="42793.084027777775"/>
        <n v="41789.590682870366"/>
        <n v="40035.80972222222"/>
        <n v="40231.916666666664"/>
        <n v="40695.207638888889"/>
        <n v="40929.738194444442"/>
        <n v="41536.756111111114"/>
        <n v="41358.774583333332"/>
        <n v="41215.166666666664"/>
        <n v="41086.168900462959"/>
        <n v="41580.456412037034"/>
        <n v="40576.332638888889"/>
        <n v="41395.000694444447"/>
        <n v="40845.165972222225"/>
        <n v="41749.667986111112"/>
        <n v="40378.666666666664"/>
        <n v="41579"/>
        <n v="41159.475497685184"/>
        <n v="42125.165972222225"/>
        <n v="41768.875"/>
        <n v="40499.266898148147"/>
        <n v="40657.959930555553"/>
        <n v="41352.696006944447"/>
        <n v="40963.856921296298"/>
        <n v="41062.071134259262"/>
        <n v="41153.083333333336"/>
        <n v="40978.630196759259"/>
        <n v="41353.795520833337"/>
        <n v="41312.944456018515"/>
        <n v="40612.694560185184"/>
        <n v="41155.751550925925"/>
        <n v="40836.083333333336"/>
        <n v="40909.332638888889"/>
        <n v="41378.877685185187"/>
        <n v="40401.665972222225"/>
        <n v="41334.833194444444"/>
        <n v="41143.77238425926"/>
        <n v="41984.207638888889"/>
        <n v="41619.676886574074"/>
        <n v="41359.997118055559"/>
        <n v="40211.332638888889"/>
        <n v="42360.958333333328"/>
        <n v="42682.488263888896"/>
        <n v="42503.57"/>
        <n v="42725.332638888889"/>
        <n v="42217.626250000001"/>
        <n v="42724.187881944439"/>
        <n v="42808.956250000003"/>
        <n v="42085.333333333328"/>
        <n v="42309.166666666672"/>
        <n v="42315.166666666672"/>
        <n v="41411.165972222225"/>
        <n v="42538.581412037034"/>
        <n v="42305.333333333328"/>
        <n v="42467.59480324074"/>
        <n v="42139.791666666672"/>
        <n v="42132.916666666672"/>
        <n v="42321.637939814813"/>
        <n v="42077.086898148147"/>
        <n v="42616.041666666672"/>
        <n v="42123.760046296295"/>
        <n v="42802.875"/>
        <n v="41913.165972222225"/>
        <n v="42489.780844907407"/>
        <n v="41957.125"/>
        <n v="42156.097222222219"/>
        <n v="42144.944328703699"/>
        <n v="42291.500243055561"/>
        <n v="42322.537141203706"/>
        <n v="42237.58699074074"/>
        <n v="42790.498935185184"/>
        <n v="42624.165972222225"/>
        <n v="42467.923078703709"/>
        <n v="41920.167453703703"/>
        <n v="42327.833553240736"/>
        <n v="42468.786122685182"/>
        <n v="41974.3355787037"/>
        <n v="42445.761493055557"/>
        <n v="42118.222187499996"/>
        <n v="42536.625"/>
        <n v="41957.216666666667"/>
        <n v="42208.132638888885"/>
        <n v="41966.042893518519"/>
        <n v="41859"/>
        <n v="40300.806944444441"/>
        <n v="41811.165972222225"/>
        <n v="41698.606469907405"/>
        <n v="41049.793032407404"/>
        <n v="41395.207638888889"/>
        <n v="42078.563912037032"/>
        <n v="40923.551724537036"/>
        <n v="42741.795138888891"/>
        <n v="41306.767812500002"/>
        <n v="42465.666666666672"/>
        <n v="41108.91201388889"/>
        <n v="40802.889247685183"/>
        <n v="41699.720833333333"/>
        <n v="42607.452731481477"/>
        <n v="42322.292361111111"/>
        <n v="42394.994444444441"/>
        <n v="41032.688333333332"/>
        <n v="42392.719814814816"/>
        <n v="41120.208333333336"/>
        <n v="41158.709490740745"/>
        <n v="41778.117581018516"/>
        <n v="42010.781793981485"/>
        <n v="41964.626168981486"/>
        <n v="42226.951284722221"/>
        <n v="42231.25"/>
        <n v="42579.076157407413"/>
        <n v="41705.957638888889"/>
        <n v="42132.036712962959"/>
        <n v="40895.040972222225"/>
        <n v="40794.125"/>
        <n v="41557.708935185183"/>
        <n v="42477.776412037041"/>
        <n v="41026.897222222222"/>
        <n v="41097.564884259256"/>
        <n v="40422.155555555553"/>
        <n v="42123.793124999997"/>
        <n v="42718.5"/>
        <n v="41776.145833333336"/>
        <n v="40762.842245370368"/>
        <n v="42313.58121527778"/>
        <n v="40765.297222222223"/>
        <n v="41675.961111111108"/>
        <n v="41704.08494212963"/>
        <n v="40672.249305555553"/>
        <n v="40866.912615740745"/>
        <n v="41583.777662037035"/>
        <n v="42573.862777777773"/>
        <n v="42173.981446759266"/>
        <n v="41630.208333333336"/>
        <n v="41115.742800925924"/>
        <n v="41109.877442129626"/>
        <n v="41559.063252314816"/>
        <n v="41929.5"/>
        <n v="41678.396192129629"/>
        <n v="41372.189583333333"/>
        <n v="42208.282372685186"/>
        <n v="41454.842442129629"/>
        <n v="41712.194803240738"/>
        <n v="42237.491388888884"/>
        <n v="41893.260381944441"/>
        <n v="41430.92627314815"/>
        <n v="40994.334479166668"/>
        <n v="42335.902824074074"/>
        <n v="42430.711967592593"/>
        <n v="42299.790972222225"/>
        <n v="41806.916666666664"/>
        <n v="40144.207638888889"/>
        <n v="41528.107256944444"/>
        <n v="42556.871331018512"/>
        <n v="42298.726631944446"/>
        <n v="42288.629884259266"/>
        <n v="41609.876180555555"/>
        <n v="41530.747453703705"/>
        <n v="41486.36241898148"/>
        <n v="42651.31858796296"/>
        <n v="42326.302754629629"/>
        <n v="41929.761782407404"/>
        <n v="42453.943900462968"/>
        <n v="41580.793935185182"/>
        <n v="42054.888692129629"/>
        <n v="41680.015057870369"/>
        <n v="40954.906956018516"/>
        <n v="42145.335358796292"/>
        <n v="42067.083564814813"/>
        <n v="41356.513460648144"/>
        <n v="41773.758043981477"/>
        <n v="41564.568113425928"/>
        <n v="41684.946759259255"/>
        <n v="41664.715173611112"/>
        <n v="42137.703877314809"/>
        <n v="42054.824988425928"/>
        <n v="41969.551388888889"/>
        <n v="41016.021527777775"/>
        <n v="41569.165972222225"/>
        <n v="41867.767500000002"/>
        <n v="41408.69976851852"/>
        <n v="40860.682025462964"/>
        <n v="41791.166666666664"/>
        <n v="41427.84684027778"/>
        <n v="40765.126631944448"/>
        <n v="40810.710104166668"/>
        <n v="42508.848784722228"/>
        <n v="41817.120069444441"/>
        <n v="41159.942870370374"/>
        <n v="41180.679791666669"/>
        <n v="41101.160474537035"/>
        <n v="41887.989861111113"/>
        <n v="41655.166666666664"/>
        <n v="41748.680312500001"/>
        <n v="41874.922662037039"/>
        <n v="41899.698136574072"/>
        <n v="42783.329039351855"/>
        <n v="42130.086145833338"/>
        <n v="41793.165972222225"/>
        <n v="41047.83488425926"/>
        <n v="42095.869317129633"/>
        <n v="41964.449479166666"/>
        <n v="41495.500173611108"/>
        <n v="41192.672326388885"/>
        <n v="42474.606944444444"/>
        <n v="41303.197592592594"/>
        <n v="42313.981157407412"/>
        <n v="41411.50577546296"/>
        <n v="41791.94258101852"/>
        <n v="42729.636504629627"/>
        <n v="42744.054398148146"/>
        <n v="40913.481249999997"/>
        <n v="41143.968576388892"/>
        <n v="42396.982627314821"/>
        <n v="42656.03506944445"/>
        <n v="42144.726134259254"/>
        <n v="41823.125"/>
        <n v="42201.827604166669"/>
        <n v="41680.93141203704"/>
        <n v="41998.208333333328"/>
        <n v="40900.762141203704"/>
        <n v="40098.874305555553"/>
        <n v="40306.927777777775"/>
        <n v="40733.234386574077"/>
        <n v="40986.511863425927"/>
        <n v="42021.526655092588"/>
        <n v="41009.941979166666"/>
        <n v="42363.098217592589"/>
        <n v="41496.552314814813"/>
        <n v="41201.958993055552"/>
        <n v="41054.593055555553"/>
        <n v="42183.631597222222"/>
        <n v="42430.176377314812"/>
        <n v="41370.261365740742"/>
        <n v="42694.783877314811"/>
        <n v="42597.291666666672"/>
        <n v="41860.613969907405"/>
        <n v="42367.490752314814"/>
        <n v="42151.778703703705"/>
        <n v="42768.615289351852"/>
        <n v="42253.615277777775"/>
        <n v="41248.391446759262"/>
        <n v="42348.702094907407"/>
        <n v="42675.207638888889"/>
        <n v="42449.999131944445"/>
        <n v="42268.13282407407"/>
        <n v="42522.717233796298"/>
        <n v="41895.400937500002"/>
        <n v="42223.708333333328"/>
        <n v="42783.670138888891"/>
        <n v="42176.888888888891"/>
        <n v="42746.208333333328"/>
        <n v="42179.083333333328"/>
        <n v="42721.290972222225"/>
        <n v="42503.007037037038"/>
        <n v="42506.43478009259"/>
        <n v="42309.958333333328"/>
        <n v="42741.545196759253"/>
        <n v="42219.75"/>
        <n v="42312.810081018513"/>
        <n v="42503.794710648144"/>
        <n v="42556.049849537041"/>
        <n v="42039.817199074074"/>
        <n v="42306.046689814815"/>
        <n v="42493.695787037039"/>
        <n v="41944.092152777775"/>
        <n v="42555.656944444447"/>
        <n v="42323.634131944447"/>
        <n v="42294.667997685188"/>
        <n v="42410.696342592593"/>
        <n v="42306.903333333335"/>
        <n v="42193.636828703704"/>
        <n v="42766.208333333328"/>
        <n v="42217.745138888888"/>
        <n v="42378.616851851853"/>
        <n v="41957.761469907404"/>
        <n v="41931.684861111113"/>
        <n v="42533.353506944448"/>
        <n v="42375.860150462962"/>
        <n v="42706.983831018515"/>
        <n v="42087.841493055559"/>
        <n v="42351.283101851848"/>
        <n v="41990.771354166667"/>
        <n v="42303.658715277779"/>
        <n v="42722.389062500006"/>
        <n v="42052.069988425923"/>
        <n v="42441.942997685182"/>
        <n v="42195.785289351858"/>
        <n v="42565.68440972222"/>
        <n v="42005.842523148152"/>
        <n v="42385.458333333328"/>
        <n v="42370.847361111111"/>
        <n v="42418.798252314817"/>
        <n v="42212.165972222225"/>
        <n v="42312.757962962962"/>
        <n v="42022.05"/>
        <n v="42662.443368055552"/>
        <n v="42168.692627314813"/>
        <n v="42091.43"/>
        <n v="42510.589143518519"/>
        <n v="42254.578622685185"/>
        <n v="41998.852118055554"/>
        <n v="42635.908182870371"/>
        <n v="42218.012777777782"/>
        <n v="42078.75"/>
        <n v="42082.896840277783"/>
        <n v="42079.674953703703"/>
        <n v="42339"/>
        <n v="42050.854247685187"/>
        <n v="42110.757326388892"/>
        <n v="42691.811180555553"/>
        <n v="42193.614571759259"/>
        <n v="42408.542361111111"/>
        <n v="42207.543171296296"/>
        <n v="41976.232175925921"/>
        <n v="42100.635937500003"/>
        <n v="42476.780162037037"/>
        <n v="42128.069884259254"/>
        <n v="42676.896898148145"/>
        <n v="42582.666666666672"/>
        <n v="41978.00209490741"/>
        <n v="42071.636111111111"/>
        <n v="42133.798171296294"/>
        <n v="41999.858090277776"/>
        <n v="42173.79415509259"/>
        <n v="41865.639155092591"/>
        <n v="41879.035370370373"/>
        <n v="42239.357731481476"/>
        <n v="42148.625"/>
        <n v="42330.867314814815"/>
        <n v="42170.921064814815"/>
        <n v="42337.075740740736"/>
        <n v="42116.83085648148"/>
        <n v="42388.560613425929"/>
        <n v="42615.031782407401"/>
        <n v="42278.207638888889"/>
        <n v="42545.061805555553"/>
        <n v="42272.122210648144"/>
        <n v="42791.376238425932"/>
        <n v="42132.343090277776"/>
        <n v="42347.810219907406"/>
        <n v="41968.692013888889"/>
        <n v="41876.716874999998"/>
        <n v="42558.987696759257"/>
        <n v="42552.774745370371"/>
        <n v="42152.009224537032"/>
        <n v="42138.988900462966"/>
        <n v="42820.853900462964"/>
        <n v="42231.556944444441"/>
        <n v="42443.958333333328"/>
        <n v="41833.692789351851"/>
        <n v="42504.637824074074"/>
        <n v="42253.215277777781"/>
        <n v="42518.772326388891"/>
        <n v="42333.700983796298"/>
        <n v="42538.958333333328"/>
        <n v="42061.928576388891"/>
        <n v="42106.092152777783"/>
        <n v="42161.44930555555"/>
        <n v="42791.961111111115"/>
        <n v="42819.55164351852"/>
        <n v="41925.583275462966"/>
        <n v="42698.958333333328"/>
        <n v="42229.57"/>
        <n v="42235.651319444441"/>
        <n v="42155.642071759255"/>
        <n v="41941.041666666664"/>
        <n v="42594.026319444441"/>
        <n v="41862.852627314816"/>
        <n v="42446.726261574076"/>
        <n v="41926.693379629629"/>
        <n v="41898.912187499998"/>
        <n v="41992.078518518523"/>
        <n v="41986.017488425925"/>
        <n v="42705.732060185182"/>
        <n v="42236.618518518517"/>
        <n v="42193.957326388889"/>
        <n v="42075.915648148148"/>
        <n v="42477.762951388882"/>
        <n v="42361.84574074074"/>
        <n v="42211.75"/>
        <n v="42239.593692129631"/>
        <n v="41952.783321759263"/>
        <n v="42666.645358796297"/>
        <n v="42020.438043981485"/>
        <n v="42203.843240740738"/>
        <n v="42107.666377314818"/>
        <n v="42748.711354166662"/>
        <n v="41868.832152777781"/>
        <n v="42672.373414351852"/>
        <n v="42135.831273148149"/>
        <n v="42557.625671296293"/>
        <n v="42540.340277777781"/>
        <n v="42018.166666666672"/>
        <n v="42005.207638888889"/>
        <n v="41883.840474537035"/>
        <n v="41863.116053240738"/>
        <n v="42005.290972222225"/>
        <n v="42042.768298611118"/>
        <n v="42549.403877314813"/>
        <n v="42511.376597222217"/>
        <n v="42616.695706018523"/>
        <n v="41899.501516203702"/>
        <n v="42669.805601851855"/>
        <n v="42808.723634259266"/>
        <n v="42674.900046296301"/>
        <n v="41845.125"/>
        <n v="42016.866574074069"/>
        <n v="42219.673263888893"/>
        <n v="42771.750613425931"/>
        <n v="42292.104780092588"/>
        <n v="42712.207638888889"/>
        <n v="42622.25"/>
        <n v="42186.028310185182"/>
        <n v="42726.37572916667"/>
        <n v="42124.808182870373"/>
        <n v="42767.663877314815"/>
        <n v="41943.521064814813"/>
        <n v="41845.927106481482"/>
        <n v="42403.523020833338"/>
        <n v="41900.083333333336"/>
        <n v="41600.666666666664"/>
        <n v="42745.688437500001"/>
        <n v="41843.662962962961"/>
        <n v="42698.768368055549"/>
        <n v="42766.98055555555"/>
        <n v="42786.192916666667"/>
        <n v="42756.491643518515"/>
        <n v="42718.777083333334"/>
        <n v="42736.663506944446"/>
        <n v="41895.581018518518"/>
        <n v="41978.041192129633"/>
        <n v="41871.030555555553"/>
        <n v="42718.500787037032"/>
        <n v="42414.680925925932"/>
        <n v="42526.529305555552"/>
        <n v="42794.787986111114"/>
        <n v="42313.132407407407"/>
        <n v="41974"/>
        <n v="41887.854189814818"/>
        <n v="42784.249305555553"/>
        <n v="42423.040231481486"/>
        <n v="40937.649201388893"/>
        <n v="41852.571840277778"/>
        <n v="41007.76363425926"/>
        <n v="42215.165972222225"/>
        <n v="40724.638460648144"/>
        <n v="42351.626296296294"/>
        <n v="41376.042673611111"/>
        <n v="41288.888888888891"/>
        <n v="40776.837465277778"/>
        <n v="41171.185891203706"/>
        <n v="40884.745266203703"/>
        <n v="40930.25"/>
        <n v="41546.424317129626"/>
        <n v="41628.420046296298"/>
        <n v="42133.208333333328"/>
        <n v="41977.027083333334"/>
        <n v="41599.207638888889"/>
        <n v="41684.833333333336"/>
        <n v="41974.207638888889"/>
        <n v="41862.502650462964"/>
        <n v="42176.146782407406"/>
        <n v="41436.648217592592"/>
        <n v="41719.876296296294"/>
        <n v="41015.875"/>
        <n v="41256.95721064815"/>
        <n v="41397.572280092594"/>
        <n v="41175.165972222225"/>
        <n v="42019.454166666663"/>
        <n v="41861.846828703703"/>
        <n v="42763.94131944445"/>
        <n v="41329.878148148149"/>
        <n v="40759.630497685182"/>
        <n v="42659.458333333328"/>
        <n v="42049.590173611112"/>
        <n v="41279.749085648145"/>
        <n v="41414.02847222222"/>
        <n v="40651.725219907406"/>
        <n v="41249.054560185185"/>
        <n v="40459.836435185185"/>
        <n v="41829.330312500002"/>
        <n v="42700.805706018517"/>
        <n v="41672.751458333332"/>
        <n v="42708.25"/>
        <n v="41501.446851851848"/>
        <n v="42257.173159722224"/>
        <n v="41931.542638888888"/>
        <n v="42051.783368055556"/>
        <n v="42145.143634259264"/>
        <n v="41624.207060185188"/>
        <n v="41634.996458333335"/>
        <n v="41329.999641203707"/>
        <n v="42399.824097222227"/>
        <n v="40118.165972222225"/>
        <n v="42134.959027777775"/>
        <n v="41693.780300925922"/>
        <n v="40893.060127314813"/>
        <n v="42288.208333333328"/>
        <n v="41486.981215277774"/>
        <n v="41759.702314814815"/>
        <n v="40466.166666666664"/>
        <n v="40666.673900462964"/>
        <n v="41433.000856481485"/>
        <n v="41146.758125"/>
        <n v="41026.916666666664"/>
        <n v="41715.107858796298"/>
        <n v="41333.593923611108"/>
        <n v="41040.657638888886"/>
        <n v="41579.627615740741"/>
        <n v="41097.165972222225"/>
        <n v="41295.332638888889"/>
        <n v="41306.047905092593"/>
        <n v="41591.249305555553"/>
        <n v="41585.915312500001"/>
        <n v="41458.207638888889"/>
        <n v="40791.712500000001"/>
        <n v="41006.207638888889"/>
        <n v="41532.881944444445"/>
        <n v="41028.166666666664"/>
        <n v="41912.590127314819"/>
        <n v="41026.667199074072"/>
        <n v="41893.433495370373"/>
        <n v="40725.795370370368"/>
        <n v="41169.170138888891"/>
        <n v="40692.041666666664"/>
        <n v="40747.165972222225"/>
        <n v="40740.958333333336"/>
        <n v="40793.691423611112"/>
        <n v="42795.083333333328"/>
        <n v="41995.207638888889"/>
        <n v="41658.833680555559"/>
        <n v="41153.056273148148"/>
        <n v="41465.702777777777"/>
        <n v="41334.581944444442"/>
        <n v="41110.960243055553"/>
        <n v="40694.75277777778"/>
        <n v="41944.917858796296"/>
        <n v="41373.270833333336"/>
        <n v="40979.207638888889"/>
        <n v="41128.709027777775"/>
        <n v="41629.197222222225"/>
        <n v="41799.208333333336"/>
        <n v="42128.167361111111"/>
        <n v="41187.947337962964"/>
        <n v="42085.931157407409"/>
        <n v="40286.290972222225"/>
        <n v="41211.306527777779"/>
        <n v="40993.996874999997"/>
        <n v="40953.825694444444"/>
        <n v="41085.683333333334"/>
        <n v="42564.801388888889"/>
        <n v="41355.484085648146"/>
        <n v="41026.646921296298"/>
        <n v="40929.342361111114"/>
        <n v="41748.878182870372"/>
        <n v="41456.165972222225"/>
        <n v="41048.125"/>
        <n v="41554.056921296295"/>
        <n v="41760.998402777775"/>
        <n v="40925.897974537038"/>
        <n v="41174.763379629629"/>
        <n v="42637.226701388892"/>
        <n v="41953.88035879629"/>
        <n v="41561.165972222225"/>
        <n v="42712.333333333328"/>
        <n v="41944.207638888889"/>
        <n v="42618.165972222225"/>
        <n v="41708.583333333336"/>
        <n v="42195.79833333334"/>
        <n v="42108.792048611111"/>
        <n v="42079.107222222221"/>
        <n v="42485.207638888889"/>
        <n v="42582.822916666672"/>
        <n v="42667.875"/>
        <n v="42051.832280092596"/>
        <n v="42732.212337962963"/>
        <n v="42575.125196759262"/>
        <n v="42668.791666666672"/>
        <n v="42333.623043981483"/>
        <n v="42109.957638888889"/>
        <n v="42159"/>
        <n v="41600.524456018517"/>
        <n v="42629.965324074074"/>
        <n v="41589.596620370372"/>
        <n v="40951.117662037039"/>
        <n v="41563.415972222225"/>
        <n v="41290.77311342593"/>
        <n v="42063.631944444445"/>
        <n v="40148.207638888889"/>
        <n v="41646.027754629627"/>
        <n v="41372.803900462961"/>
        <n v="41518.022256944445"/>
        <n v="41607.602951388886"/>
        <n v="40612.825543981482"/>
        <n v="41224.208796296298"/>
        <n v="41398.583726851852"/>
        <n v="42268.723738425921"/>
        <n v="41309.496840277774"/>
        <n v="41627.788888888892"/>
        <n v="40535.232916666668"/>
        <n v="41058.829918981479"/>
        <n v="41212.32104166667"/>
        <n v="40922.25099537037"/>
        <n v="40792.860532407409"/>
        <n v="42431.935590277775"/>
        <n v="41041.104861111111"/>
        <n v="42734.941099537042"/>
        <n v="42628.870520833334"/>
        <n v="41056.958969907406"/>
        <n v="40787.25"/>
        <n v="41917.784062500003"/>
        <n v="41599.740497685183"/>
        <n v="41872.031597222223"/>
        <n v="40391.166666666664"/>
        <n v="42095.856053240743"/>
        <n v="42526.981597222228"/>
        <n v="40476.127650462964"/>
        <n v="42244.166666666672"/>
        <n v="41241.730416666665"/>
        <n v="40923.758217592593"/>
        <n v="40691.099097222221"/>
        <n v="42459.807893518519"/>
        <n v="40337.799305555556"/>
        <n v="41881.645833333336"/>
        <n v="41175.100694444445"/>
        <n v="42372.080289351856"/>
        <n v="40567.239884259259"/>
        <n v="41711.148032407407"/>
        <n v="40797.192395833335"/>
        <n v="40386.207638888889"/>
        <n v="41113.166666666664"/>
        <n v="42797.545358796298"/>
        <n v="41663.005150462966"/>
        <n v="41254.151006944441"/>
        <n v="41034.139108796298"/>
        <n v="41146.763275462967"/>
        <n v="40969.207638888889"/>
        <n v="40473.208333333336"/>
        <n v="41834.104166666664"/>
        <n v="41974.957881944443"/>
        <n v="41262.641724537039"/>
        <n v="41592.713217592594"/>
        <n v="40889.212685185186"/>
        <n v="41913.530011574076"/>
        <n v="41965.001423611116"/>
        <n v="41318.942928240744"/>
        <n v="41605.922581018516"/>
        <n v="40367.944444444445"/>
        <n v="41043.822858796295"/>
        <n v="41231"/>
        <n v="41008.196400462963"/>
        <n v="40354.897222222222"/>
        <n v="41714.916666666664"/>
        <n v="41355.927604166667"/>
        <n v="41771.169085648151"/>
        <n v="41763.25"/>
        <n v="42398.333668981482"/>
        <n v="40926.833333333336"/>
        <n v="41581.839780092596"/>
        <n v="41154.479722222226"/>
        <n v="41455.831944444442"/>
        <n v="42227.008402777778"/>
        <n v="42776.096585648149"/>
        <n v="42418.843287037031"/>
        <n v="42703.709548611107"/>
        <n v="42478.583333333328"/>
        <n v="42784.999305555553"/>
        <n v="42622.750555555554"/>
        <n v="42551.781319444446"/>
        <n v="42441.828287037039"/>
        <n v="42421.043703703705"/>
        <n v="42386.750706018516"/>
        <n v="42525.653611111105"/>
        <n v="42692.655231481483"/>
        <n v="42029.164340277777"/>
        <n v="42236.833784722221"/>
        <n v="42626.295138888891"/>
        <n v="42120.872210648144"/>
        <n v="42691.594131944439"/>
        <n v="42104.207638888889"/>
        <n v="42023.174363425926"/>
        <n v="42808.585127314815"/>
        <n v="42786.791666666672"/>
        <n v="42411.712418981479"/>
        <n v="42660.635636574079"/>
        <n v="42248.628692129627"/>
        <n v="42669.165972222225"/>
        <n v="42649.635787037041"/>
        <n v="42482.21266203704"/>
        <n v="41866.847615740742"/>
        <n v="42775.30332175926"/>
        <n v="42758.207638888889"/>
        <n v="42156.709027777775"/>
        <n v="41886.290972222225"/>
        <n v="42317.056631944448"/>
        <n v="42454.707824074074"/>
        <n v="42549.696585648147"/>
        <n v="42230.058993055558"/>
        <n v="42421.942094907412"/>
        <n v="42425.309039351851"/>
        <n v="42541.790972222225"/>
        <n v="41973.945856481485"/>
        <n v="41860.947013888886"/>
        <n v="42645.753310185188"/>
        <n v="42605.870833333334"/>
        <n v="42091.074166666673"/>
        <n v="42369.958333333328"/>
        <n v="42379"/>
        <n v="41813.294560185182"/>
        <n v="42644.356770833328"/>
        <n v="42641.933969907404"/>
        <n v="41885.784305555557"/>
        <n v="42563.785416666666"/>
        <n v="42497.883321759262"/>
        <n v="42686.208333333328"/>
        <n v="41973.957638888889"/>
        <n v="41972.666666666672"/>
        <n v="41847.643750000003"/>
        <n v="41971.144641203704"/>
        <n v="42327.210659722223"/>
        <n v="41956.334722222222"/>
        <n v="42809.018055555556"/>
        <n v="42765.720057870371"/>
        <n v="42355.249305555553"/>
        <n v="42810.667372685188"/>
        <n v="42418.708645833336"/>
        <n v="42307.624803240738"/>
        <n v="41985.299305555556"/>
        <n v="42718.6252662037"/>
        <n v="42732.809201388889"/>
        <n v="42540.604699074072"/>
        <n v="42618.124305555553"/>
        <n v="41991.898090277777"/>
        <n v="42759.440416666665"/>
        <n v="42367.833333333328"/>
        <n v="42005.002488425926"/>
        <n v="42333.920081018514"/>
        <n v="42467.065462962957"/>
        <n v="42329.716840277775"/>
        <n v="42565.492280092592"/>
        <n v="42039.973946759259"/>
        <n v="42157.032638888893"/>
        <n v="42294.166666666672"/>
        <n v="42141.646724537044"/>
        <n v="42175.919687500005"/>
        <n v="42400.580590277779"/>
        <n v="42079.792094907403"/>
        <n v="42460.365925925929"/>
        <n v="41935.034108796295"/>
        <n v="42800.833333333328"/>
        <n v="42098.915972222225"/>
        <n v="42625.483206018514"/>
        <n v="42354.764004629629"/>
        <n v="42544.666956018518"/>
        <n v="42716.732407407413"/>
        <n v="42587.165972222225"/>
        <n v="42046.641435185185"/>
        <n v="41281.333333333336"/>
        <n v="42142.208333333328"/>
        <n v="42448.190081018518"/>
        <n v="42717.332638888889"/>
        <n v="42609.708437499998"/>
        <n v="41851.060092592597"/>
        <n v="41894.416666666664"/>
        <n v="42144.252951388888"/>
        <n v="42068.852083333331"/>
        <n v="41874.874421296299"/>
        <n v="42364.851388888885"/>
        <n v="41948.860127314816"/>
        <n v="42638.053113425922"/>
        <n v="42412.431076388893"/>
        <n v="42261.7971875"/>
        <n v="41878.014178240745"/>
        <n v="42527.839583333334"/>
        <n v="42800.172824074078"/>
        <n v="41861.916666666664"/>
        <n v="42436.992418981477"/>
        <n v="42118.677974537044"/>
        <n v="42708.912997685184"/>
        <n v="42089"/>
        <n v="42076.748333333337"/>
        <n v="42109.913113425922"/>
        <n v="42492.041666666672"/>
        <n v="42563.807187500002"/>
        <n v="42613.030810185184"/>
        <n v="41462.228043981479"/>
        <n v="41689.381041666667"/>
        <n v="41490.962754629632"/>
        <n v="41629.855682870373"/>
        <n v="42470.329444444447"/>
        <n v="41604.271516203706"/>
        <n v="41183.011828703704"/>
        <n v="42325.795057870375"/>
        <n v="41675.832141203704"/>
        <n v="40832.964594907404"/>
        <n v="41643.172974537039"/>
        <n v="41035.904120370367"/>
        <n v="41893.377893518518"/>
        <n v="42383.16679398148"/>
        <n v="40746.195844907408"/>
        <n v="42504.566388888896"/>
        <n v="41770.138113425928"/>
        <n v="42032.926990740743"/>
        <n v="41131.906111111115"/>
        <n v="41853.659525462965"/>
        <n v="41859.912083333329"/>
        <n v="42443.629340277781"/>
        <n v="41875.866793981484"/>
        <n v="41805.713969907411"/>
        <n v="41753.799386574072"/>
        <n v="42181.189525462964"/>
        <n v="42153.185798611114"/>
        <n v="42470.778611111105"/>
        <n v="41280.025902777779"/>
        <n v="42411.973807870367"/>
        <n v="40825.713344907403"/>
        <n v="41516.537268518521"/>
        <n v="41916.145833333336"/>
        <n v="41700.792557870373"/>
        <n v="41742.762673611112"/>
        <n v="42137.836435185185"/>
        <n v="42414.110775462963"/>
        <n v="42565.758333333331"/>
        <n v="41617.249305555553"/>
        <n v="42539.22210648148"/>
        <n v="41801.40996527778"/>
        <n v="41722.0940625"/>
        <n v="41003.698784722219"/>
        <n v="41843.861388888887"/>
        <n v="41012.595312500001"/>
        <n v="42692.793865740736"/>
        <n v="41250.933124999996"/>
        <n v="42377.203587962969"/>
        <n v="42023.354166666672"/>
        <n v="41865.977083333331"/>
        <n v="41556.345914351856"/>
        <n v="42459.653877314813"/>
        <n v="41069.847314814811"/>
        <n v="42363.598530092597"/>
        <n v="41734.124756944446"/>
        <n v="41735.792407407411"/>
        <n v="40844.872685185182"/>
        <n v="42442.892546296294"/>
        <n v="41424.703993055555"/>
        <n v="41748.5237037037"/>
        <n v="42124.667256944449"/>
        <n v="42272.624189814815"/>
        <n v="42565.327476851846"/>
        <n v="41957.895833333328"/>
        <n v="41858.649502314816"/>
        <n v="42526.264965277776"/>
        <n v="41969.038194444445"/>
        <n v="42362.908194444448"/>
        <n v="42736.115405092598"/>
        <n v="41851.407187500001"/>
        <n v="41972.189583333333"/>
        <n v="42588.989513888882"/>
        <n v="42357.671631944439"/>
        <n v="42483.819687499999"/>
        <n v="42756.9066087963"/>
        <n v="42005.347523148142"/>
        <n v="42222.462048611109"/>
        <n v="42194.699652777781"/>
        <n v="42052.006099537044"/>
        <n v="42355.19358796296"/>
        <n v="42123.181944444441"/>
        <n v="41914.747592592597"/>
        <n v="41761.9533912037"/>
        <n v="41931.972025462965"/>
        <n v="42705.212743055556"/>
        <n v="42537.71025462963"/>
        <n v="42377.954571759255"/>
        <n v="42254.102581018517"/>
        <n v="42139.709629629629"/>
        <n v="42173.714178240742"/>
        <n v="42253.108865740738"/>
        <n v="41865.763981481483"/>
        <n v="42059.07131944444"/>
        <n v="41978.669907407413"/>
        <n v="41982.09175925926"/>
        <n v="42185.65625"/>
        <n v="42091.113263888896"/>
        <n v="42143.629502314812"/>
        <n v="41907.683611111112"/>
        <n v="41860.723611111112"/>
        <n v="42539.724328703705"/>
        <n v="41826.214467592588"/>
        <n v="42181.166666666672"/>
        <n v="41894.734895833331"/>
        <n v="42635.053993055553"/>
        <n v="42057.353738425925"/>
        <n v="42154.893182870372"/>
        <n v="41956.846377314811"/>
        <n v="41871.682314814818"/>
        <n v="42219.185844907406"/>
        <n v="42498.84174768519"/>
        <n v="42200.728460648148"/>
        <n v="42800.541666666672"/>
        <n v="41927.660833333335"/>
        <n v="41867.905694444446"/>
        <n v="42305.720219907409"/>
        <n v="41818.806875000002"/>
        <n v="42064.339363425926"/>
        <n v="42747.695833333331"/>
        <n v="42676.165972222225"/>
        <n v="42772.599664351852"/>
        <n v="42163.166666666672"/>
        <n v="42156.945833333331"/>
        <n v="42141.75"/>
        <n v="42732.700694444444"/>
        <n v="42550.979108796295"/>
        <n v="41882.665798611109"/>
        <n v="42449.562037037031"/>
        <n v="42777.506689814814"/>
        <n v="42469.734409722223"/>
        <n v="42102.488182870366"/>
        <n v="42358.375"/>
        <n v="42356.818738425922"/>
        <n v="42534.249305555553"/>
        <n v="42369.125"/>
        <n v="42193.770833333328"/>
        <n v="42110.477500000001"/>
        <n v="42566.60701388889"/>
        <n v="42182.288819444439"/>
        <n v="42155.614895833336"/>
        <n v="42342.208333333328"/>
        <n v="42168.506377314814"/>
        <n v="42805.561805555553"/>
        <n v="42460.416666666672"/>
        <n v="42453.667407407411"/>
        <n v="42791.846122685187"/>
        <n v="42155.875"/>
        <n v="42530.866446759261"/>
        <n v="42335.041666666672"/>
        <n v="42766.755787037036"/>
        <n v="42164.840335648143"/>
        <n v="41789.923101851848"/>
        <n v="42279.960416666669"/>
        <n v="42565.809490740736"/>
        <n v="42309.125"/>
        <n v="42663.461956018517"/>
        <n v="42241.628611111111"/>
        <n v="42708"/>
        <n v="42461.166666666672"/>
        <n v="42684.218854166669"/>
        <n v="41796.549791666665"/>
        <n v="41569.905995370369"/>
        <n v="41750.041666666664"/>
        <n v="41858.291666666664"/>
        <n v="40814.729259259257"/>
        <n v="41015.666666666664"/>
        <n v="40598.972569444442"/>
        <n v="42244.041666666672"/>
        <n v="41553.848032407412"/>
        <n v="40960.948773148149"/>
        <n v="42037.788680555561"/>
        <n v="41623.135405092595"/>
        <n v="41118.666666666664"/>
        <n v="41145.283159722225"/>
        <n v="40761.61037037037"/>
        <n v="40913.962581018517"/>
        <n v="41467.910416666666"/>
        <n v="41946.249305555553"/>
        <n v="40797.554166666669"/>
        <n v="40732.875"/>
        <n v="41386.875"/>
        <n v="41804.599930555552"/>
        <n v="40883.085057870368"/>
        <n v="41400.292303240742"/>
        <n v="41803.290972222225"/>
        <n v="41097.74086805556"/>
        <n v="41888.64271990741"/>
        <n v="40811.814432870371"/>
        <n v="41571.988067129627"/>
        <n v="41885.783645833333"/>
        <n v="40544.207638888889"/>
        <n v="41609.887175925927"/>
        <n v="40951.919340277782"/>
        <n v="40636.043865740743"/>
        <n v="41517.611250000002"/>
        <n v="41799.165972222225"/>
        <n v="41696.842824074076"/>
        <n v="41668.342905092592"/>
        <n v="41686.762638888889"/>
        <n v="41727.041666666664"/>
        <n v="41576.662997685184"/>
        <n v="40512.655266203699"/>
        <n v="41650.87667824074"/>
        <n v="41479.585162037038"/>
        <n v="41537.845451388886"/>
        <n v="42476"/>
        <n v="40993.815300925926"/>
        <n v="41591.725219907406"/>
        <n v="40344.166666666664"/>
        <n v="41882.730219907404"/>
        <n v="41151.690104166664"/>
        <n v="41493.867905092593"/>
        <n v="40057.166666666664"/>
        <n v="41156.561886574076"/>
        <n v="41815.083333333336"/>
        <n v="41722.057523148149"/>
        <n v="40603.757569444446"/>
        <n v="41483.743472222224"/>
        <n v="41617.207638888889"/>
        <n v="41344.166666666664"/>
        <n v="42735.707638888889"/>
        <n v="42175.583043981482"/>
        <n v="42052.583333333328"/>
        <n v="42167.621018518519"/>
        <n v="42592.166666666672"/>
        <n v="42739.134780092587"/>
        <n v="42117.290972222225"/>
        <n v="42101.291666666672"/>
        <n v="42283.957638888889"/>
        <n v="42322.742719907401"/>
        <n v="42296.458333333328"/>
        <n v="42214.708333333328"/>
        <n v="42443.008946759262"/>
        <n v="42491.747199074074"/>
        <n v="42488.680925925932"/>
        <n v="42199.814340277779"/>
        <n v="42522.789583333331"/>
        <n v="42206.125"/>
        <n v="42705.099664351852"/>
        <n v="42582.458333333328"/>
        <n v="42807.152835648143"/>
        <n v="42572.729166666672"/>
        <n v="41977.457569444443"/>
        <n v="42417.503229166665"/>
        <n v="42651.613564814819"/>
        <n v="42292.882731481484"/>
        <n v="42601.667245370365"/>
        <n v="42704.843969907408"/>
        <n v="42112.702800925923"/>
        <n v="42432.709652777776"/>
        <n v="42664.669675925921"/>
        <n v="42314.041666666672"/>
        <n v="42428.961909722217"/>
        <n v="42572.583333333328"/>
        <n v="42015.043657407412"/>
        <n v="41831.666666666664"/>
        <n v="42734.958333333328"/>
        <n v="42727.74927083333"/>
        <n v="42145.656539351854"/>
        <n v="42486.288194444445"/>
        <n v="42656.633703703701"/>
        <n v="42734.086053240739"/>
        <n v="42019.791990740734"/>
        <n v="42153.678645833337"/>
        <n v="42657.642754629633"/>
        <n v="41975.263252314813"/>
        <n v="42553.166666666672"/>
        <n v="42599.50409722222"/>
        <n v="42762.060277777782"/>
        <n v="41836.106770833336"/>
        <n v="42440.774155092593"/>
        <n v="42343.936365740738"/>
        <n v="41990.863750000004"/>
        <n v="42797.577303240745"/>
        <n v="42218.803622685184"/>
        <n v="41981.688831018517"/>
        <n v="41866.595520833333"/>
        <n v="42644.624039351853"/>
        <n v="42202.816423611104"/>
        <n v="42601.165972222225"/>
        <n v="42551.789803240739"/>
        <n v="41834.814340277779"/>
        <n v="41452.075821759259"/>
        <n v="42070.638020833328"/>
        <n v="41991.506168981476"/>
        <n v="42354.290972222225"/>
        <n v="42364.013124999998"/>
        <n v="42412.74009259259"/>
        <n v="42252.165972222225"/>
        <n v="41344"/>
        <n v="42532.807627314818"/>
        <n v="41243.416666666664"/>
        <n v="41460.038888888892"/>
        <n v="41334.249305555553"/>
        <n v="40719.570868055554"/>
        <n v="40730.814699074072"/>
        <n v="41123.900694444441"/>
        <n v="41811.717268518521"/>
        <n v="41524.934386574074"/>
        <n v="42415.332638888889"/>
        <n v="42011.6956712963"/>
        <n v="42079.691574074073"/>
        <n v="41970.037766203706"/>
        <n v="42322.044560185182"/>
        <n v="42170.190902777773"/>
        <n v="41740.594282407408"/>
        <n v="41563.00335648148"/>
        <n v="42131.758587962962"/>
        <n v="41102.739953703705"/>
        <n v="42734.95177083333"/>
        <n v="42454.12023148148"/>
        <n v="42750.066192129627"/>
        <n v="42707.710717592592"/>
        <n v="42769.174305555556"/>
        <n v="42583.759374999994"/>
        <n v="42160.491620370376"/>
        <n v="42164.083333333328"/>
        <n v="42733.214409722219"/>
        <n v="41400.800185185188"/>
        <n v="42727.074976851851"/>
        <n v="42190.735208333332"/>
        <n v="42489.507638888885"/>
        <n v="42214.646863425922"/>
        <n v="42158.1875"/>
        <n v="42660.676388888889"/>
        <n v="42595.480983796297"/>
        <n v="42121.716666666667"/>
        <n v="42238.207638888889"/>
        <n v="42432.154930555553"/>
        <n v="42583.681979166664"/>
        <n v="42795.125"/>
        <n v="42749.90834490741"/>
        <n v="42048.99863425926"/>
        <n v="42670.888194444444"/>
        <n v="42556.874236111107"/>
        <n v="41919.004317129627"/>
        <n v="42533.229166666672"/>
        <n v="41420.99622685185"/>
        <n v="42125.011701388896"/>
        <n v="41481.062905092593"/>
        <n v="42057.510243055556"/>
        <n v="41971.722233796296"/>
        <n v="42350.416666666672"/>
        <n v="41863.536782407406"/>
        <n v="42321.913842592592"/>
        <n v="42005.175173611111"/>
        <n v="42524.318518518514"/>
        <n v="42041.059027777781"/>
        <n v="41977.063645833332"/>
        <n v="42420.437152777777"/>
        <n v="42738.25309027778"/>
        <n v="42232.675821759258"/>
        <n v="42329.967812499999"/>
        <n v="42262.465972222228"/>
        <n v="42425.456412037034"/>
        <n v="42652.456238425926"/>
        <n v="42549.667662037042"/>
        <n v="42043.915613425925"/>
        <n v="42634.239629629628"/>
        <n v="42370.360312500001"/>
        <n v="42689.759282407409"/>
        <n v="42123.131469907406"/>
        <n v="42240.390277777777"/>
        <n v="42631.851678240739"/>
        <n v="42462.338159722218"/>
        <n v="42104.060671296291"/>
        <n v="41992.813518518517"/>
        <n v="42334.252500000002"/>
        <n v="42205.780416666668"/>
        <n v="42714.458333333328"/>
        <n v="42163.625"/>
        <n v="42288.780324074076"/>
        <n v="42421.35019675926"/>
        <n v="41833.207638888889"/>
        <n v="42487.579861111109"/>
        <n v="42070.829872685179"/>
        <n v="42516.748414351852"/>
        <n v="42258.765844907408"/>
        <n v="42515.64534722222"/>
        <n v="42737.926030092596"/>
        <n v="42259.873402777783"/>
        <n v="42169.542303240742"/>
        <n v="42481.447662037041"/>
        <n v="42559.730717592596"/>
        <n v="42146.225694444445"/>
        <n v="42134.811400462961"/>
        <n v="42420.171261574069"/>
        <n v="41962.00068287037"/>
        <n v="41848.703275462962"/>
        <n v="42840.654479166667"/>
        <n v="42484.915972222225"/>
        <n v="41887.568749999999"/>
        <n v="42738.668576388889"/>
        <n v="42319.938009259262"/>
        <n v="41862.166666666664"/>
        <n v="42340.725694444445"/>
        <n v="41973.989583333328"/>
        <n v="41933"/>
        <n v="41374.662858796299"/>
        <n v="41371.869652777779"/>
        <n v="41321.661550925928"/>
        <n v="40990.125"/>
        <n v="42381.208333333328"/>
        <n v="40993.760243055556"/>
        <n v="40706.014456018522"/>
        <n v="41320.598483796297"/>
        <n v="41271.827118055553"/>
        <n v="42103.957569444443"/>
        <n v="41563.542858796296"/>
        <n v="40969.979618055557"/>
        <n v="41530.727916666663"/>
        <n v="41993.207638888889"/>
        <n v="40796.041921296295"/>
        <n v="40900.125"/>
        <n v="41408.871678240743"/>
        <n v="41769.165972222225"/>
        <n v="41481.708333333336"/>
        <n v="41580.922974537039"/>
        <n v="41159.32708333333"/>
        <n v="42573.192997685182"/>
        <n v="41111.618750000001"/>
        <n v="42175.795983796299"/>
        <n v="42062.168530092589"/>
        <n v="42584.917488425926"/>
        <n v="41644.563194444447"/>
        <n v="41228.653379629628"/>
        <n v="41549.561041666668"/>
        <n v="42050.651388888888"/>
        <n v="40712.884791666671"/>
        <n v="41441.866608796299"/>
        <n v="42097.651388888888"/>
        <n v="40782.789710648147"/>
        <n v="41898.475219907406"/>
        <n v="41486.821527777778"/>
        <n v="41885.983541666668"/>
        <n v="42587.007326388892"/>
        <n v="41395.904594907406"/>
        <n v="42193.583599537036"/>
        <n v="42454.916666666672"/>
        <n v="42666.347233796296"/>
        <n v="41800.356249999997"/>
        <n v="42451.834027777775"/>
        <n v="41844.785925925928"/>
        <n v="40313.340277777781"/>
        <n v="41817.614363425928"/>
        <n v="42780.957638888889"/>
        <n v="41839.385162037033"/>
        <n v="42326.625046296293"/>
        <n v="42771.684479166666"/>
        <n v="41836.637337962966"/>
        <n v="42274.597685185188"/>
        <n v="42445.211770833332"/>
        <n v="42649.583333333328"/>
        <n v="41979.25"/>
        <n v="41790.8200462963"/>
        <n v="41810.915972222225"/>
        <n v="41992.166666666672"/>
        <n v="42528.167719907404"/>
        <n v="41929.830312500002"/>
        <n v="41996"/>
        <n v="42786.501041666663"/>
        <n v="42600.702986111108"/>
        <n v="42388.276006944448"/>
        <n v="42808.558865740735"/>
        <n v="42767"/>
        <n v="42082.587037037039"/>
        <n v="42300.767303240747"/>
        <n v="41974.125"/>
        <n v="42415.625"/>
        <n v="42492.165972222225"/>
        <n v="42251.67432870371"/>
        <n v="42513.916666666672"/>
        <n v="42243.802199074074"/>
        <n v="42588.75"/>
        <n v="42026.782060185185"/>
        <n v="42738.919201388882"/>
        <n v="41969.052083333328"/>
        <n v="42004.712245370371"/>
        <n v="42185.996527777781"/>
        <n v="41965.551319444443"/>
        <n v="42095.012499999997"/>
        <n v="42065.886111111111"/>
        <n v="41899.212951388887"/>
        <n v="42789.426875000005"/>
        <n v="42316.923842592587"/>
        <n v="42311.177766203706"/>
        <n v="42502.449467592596"/>
        <n v="42151.824525462958"/>
        <n v="42249.282951388886"/>
        <n v="42218.252199074079"/>
        <n v="42264.708333333328"/>
        <n v="42555.153055555551"/>
        <n v="41902.65315972222"/>
        <n v="42244.508333333331"/>
        <n v="42123.05322916666"/>
        <n v="41956.062418981484"/>
        <n v="41585.083368055559"/>
        <n v="40149.034722222219"/>
        <n v="41712.700821759259"/>
        <n v="42152.836805555555"/>
        <n v="40702.729872685188"/>
        <n v="42578.916666666672"/>
        <n v="41687"/>
        <n v="41997.062326388885"/>
        <n v="41419.679560185185"/>
        <n v="42468.771782407406"/>
        <n v="42174.769479166673"/>
        <n v="42428.999305555553"/>
        <n v="42826.165972222225"/>
        <n v="42052.927418981482"/>
        <n v="41829.524259259262"/>
        <n v="42185.879259259258"/>
        <n v="41114.847777777781"/>
        <n v="40423.083333333336"/>
        <n v="41514.996423611112"/>
        <n v="41050.050069444449"/>
        <n v="42357.448958333334"/>
        <n v="42303.888888888891"/>
        <n v="41907.904988425929"/>
        <n v="41789.649317129632"/>
        <n v="42729.458333333328"/>
        <n v="42099.062754629631"/>
        <n v="41986.950983796298"/>
        <n v="42035.841666666667"/>
        <n v="42286.984791666662"/>
        <n v="42270.857222222221"/>
        <n v="42463.68450231482"/>
        <n v="42091.031076388885"/>
        <n v="42063.845543981486"/>
        <n v="42505.681249999994"/>
        <n v="41808.842361111114"/>
        <n v="41986.471863425926"/>
        <n v="42633.354131944448"/>
        <n v="42211.667337962965"/>
        <n v="42468.497407407413"/>
        <n v="41835.21597222222"/>
        <n v="40668.092974537038"/>
        <n v="40830.958333333336"/>
        <n v="40936.169664351852"/>
        <n v="40985.80364583333"/>
        <n v="40756.291666666664"/>
        <n v="40626.069884259261"/>
        <n v="41074.80846064815"/>
        <n v="41640.226388888892"/>
        <n v="40849.333333333336"/>
        <n v="41258.924884259257"/>
        <n v="41430.00037037037"/>
        <n v="41276.874814814815"/>
        <n v="41112.069467592592"/>
        <n v="41854.708333333336"/>
        <n v="40890.092546296299"/>
        <n v="41235.916666666664"/>
        <n v="41579.791666666664"/>
        <n v="41341.654340277775"/>
        <n v="41897.18618055556"/>
        <n v="41328.339583333334"/>
        <n v="41057.165972222225"/>
        <n v="41990.332638888889"/>
        <n v="41513.688530092593"/>
        <n v="41283.367303240739"/>
        <n v="41163.699687500004"/>
        <n v="41609.889664351853"/>
        <n v="41239.207638888889"/>
        <n v="41807.737060185187"/>
        <n v="41690.867280092592"/>
        <n v="40970.290972222225"/>
        <n v="41194.859502314815"/>
        <n v="40810.340902777774"/>
        <n v="40924.208333333336"/>
        <n v="40696.249305555553"/>
        <n v="42562.868761574078"/>
        <n v="40706.166666666664"/>
        <n v="40178.98541666667"/>
        <n v="41333.892361111109"/>
        <n v="40971.652372685188"/>
        <n v="40393.082638888889"/>
        <n v="41992.596574074079"/>
        <n v="40708.024618055555"/>
        <n v="41176.824212962965"/>
        <n v="41235.101388888892"/>
        <n v="41535.617361111108"/>
        <n v="41865.757638888892"/>
        <n v="41069.409456018519"/>
        <n v="40622.662986111114"/>
        <n v="41782.684664351851"/>
        <n v="41556.435613425929"/>
        <n v="40659.290972222225"/>
        <n v="41602.534641203703"/>
        <n v="40657.834444444445"/>
        <n v="41017.890740740739"/>
        <n v="41004.750231481477"/>
        <n v="41256.928842592592"/>
        <n v="41053.782037037039"/>
        <n v="41261.597222222219"/>
        <n v="41625.5"/>
        <n v="42490.915972222225"/>
        <n v="42386.875"/>
        <n v="40908.239999999998"/>
        <n v="42036.02207175926"/>
        <n v="40984.165972222225"/>
        <n v="40596.125"/>
        <n v="41361.211493055554"/>
        <n v="41709.290972222225"/>
        <n v="40875.191423611112"/>
        <n v="42521.885138888887"/>
        <n v="40364.166666666664"/>
        <n v="42583.54414351852"/>
        <n v="41064.656597222223"/>
        <n v="42069.878379629634"/>
        <n v="42600.290972222225"/>
        <n v="40832.918749999997"/>
        <n v="41020.165972222225"/>
        <n v="42476.249305555553"/>
        <n v="41676.854988425926"/>
        <n v="40746.068807870368"/>
        <n v="41832.757719907408"/>
        <n v="42823.083333333328"/>
        <n v="42839.171990740739"/>
        <n v="42832.781689814816"/>
        <n v="42811.773622685185"/>
        <n v="42818.208599537036"/>
        <n v="42852.802303240736"/>
        <n v="42835.84375"/>
        <n v="42834.492986111116"/>
        <n v="42810.900810185187"/>
        <n v="42831.389374999999"/>
        <n v="42828.041666666672"/>
        <n v="42820.999305555553"/>
        <n v="42834.833333333328"/>
        <n v="42821.191666666666"/>
        <n v="42835.041666666672"/>
        <n v="42826.027905092589"/>
        <n v="42834.991296296299"/>
        <n v="42820.147916666669"/>
        <n v="42836.863946759258"/>
        <n v="42826.166666666672"/>
        <n v="42019.664409722223"/>
        <n v="42093.828125"/>
        <n v="42247.281678240746"/>
        <n v="42051.139733796299"/>
        <n v="42256.666666666672"/>
        <n v="42239.306388888886"/>
        <n v="42457.679340277777"/>
        <n v="42491.866967592592"/>
        <n v="41882.818749999999"/>
        <n v="42387.541666666672"/>
        <n v="41883.646226851852"/>
        <n v="42185.913807870369"/>
        <n v="41917.801064814819"/>
        <n v="42125.918530092589"/>
        <n v="42094.140277777777"/>
        <n v="42713.619201388887"/>
        <n v="42481.166666666672"/>
        <n v="42504.207638888889"/>
        <n v="41899.534618055557"/>
        <n v="41952.824895833335"/>
        <n v="42349.461377314816"/>
        <n v="42463.006944444445"/>
        <n v="42186.25"/>
        <n v="41942.932430555556"/>
        <n v="41875.968159722222"/>
        <n v="41817.919722222221"/>
        <n v="42099.458333333328"/>
        <n v="42298.625856481478"/>
        <n v="42531.052152777775"/>
        <n v="42302.087766203709"/>
        <n v="42166.625"/>
        <n v="42385.208333333328"/>
        <n v="42626.895833333328"/>
        <n v="42132.036527777775"/>
        <n v="42589.814178240747"/>
        <n v="42316.90315972222"/>
        <n v="42205.948981481488"/>
        <n v="41914.874328703707"/>
        <n v="42494.832546296297"/>
        <n v="42201.817384259266"/>
        <n v="42165.628136574072"/>
        <n v="42742.875"/>
        <n v="42609.165972222225"/>
        <n v="42071.563391203701"/>
        <n v="42726.083333333328"/>
        <n v="42698.083333333328"/>
        <n v="42321.625"/>
        <n v="42249.950729166667"/>
        <n v="42795.791666666672"/>
        <n v="42479.836851851855"/>
        <n v="42082.739849537036"/>
        <n v="42657.253263888888"/>
        <n v="42450.707962962959"/>
        <n v="42097.835104166668"/>
        <n v="42282.788900462961"/>
        <n v="42611.167465277773"/>
        <n v="42763.811805555553"/>
        <n v="42565.955925925926"/>
        <n v="42088.787372685183"/>
        <n v="42425.67260416667"/>
        <n v="42259.567824074074"/>
        <n v="42440.982002314813"/>
        <n v="42666.868518518517"/>
        <n v="41854.485868055555"/>
        <n v="41864.980462962965"/>
        <n v="41876.859814814816"/>
        <n v="41854.658379629633"/>
        <n v="41909.560694444444"/>
        <n v="42017.818969907406"/>
        <n v="41926.780023148152"/>
        <n v="41935.979629629634"/>
        <n v="41826.718009259261"/>
        <n v="42023.760393518518"/>
        <n v="41972.624305555553"/>
        <n v="41936.976388888892"/>
        <n v="41941.95684027778"/>
        <n v="42055.357094907406"/>
        <n v="42090.821701388893"/>
        <n v="42615.691898148143"/>
        <n v="42553.600810185191"/>
        <n v="42628.617418981477"/>
        <n v="42421.575104166666"/>
        <n v="42145.949976851851"/>
        <n v="42035.142361111109"/>
        <n v="41928"/>
        <n v="41988.550659722227"/>
        <n v="42098.613854166666"/>
        <n v="41943.94840277778"/>
        <n v="42016.250034722223"/>
        <n v="42040.674513888895"/>
        <n v="42033.740335648152"/>
        <n v="42226.290972222225"/>
        <n v="41970.933333333334"/>
        <n v="42046.551180555558"/>
        <n v="42657.666666666672"/>
        <n v="42575.439421296294"/>
        <n v="42719.56931712963"/>
        <n v="42404.32677083333"/>
        <n v="41954.884351851855"/>
        <n v="42653.606134259258"/>
        <n v="42353.506944444445"/>
        <n v="42182.915972222225"/>
        <n v="42049.071550925932"/>
        <n v="42322.719953703709"/>
        <n v="42279.75"/>
        <n v="41912.638298611113"/>
        <n v="41910.068437499998"/>
        <n v="42777.680902777778"/>
        <n v="42064.907858796301"/>
        <n v="41872.91002314815"/>
        <n v="41936.166666666664"/>
        <n v="42554.318703703699"/>
        <n v="41859.889027777775"/>
        <n v="42063.314074074078"/>
        <n v="42186.906678240746"/>
        <n v="42576.791666666672"/>
        <n v="42765.290972222225"/>
        <n v="42097.192708333328"/>
        <n v="41850.752268518518"/>
        <n v="42095.042708333334"/>
        <n v="40971.319062499999"/>
        <n v="41670.792361111111"/>
        <n v="41206.684907407405"/>
        <n v="41647.088888888888"/>
        <n v="41466.83452546296"/>
        <n v="41687.923807870371"/>
        <n v="40605.325937499998"/>
        <n v="41768.916666666664"/>
        <n v="40564.916666666664"/>
        <n v="41694.684108796297"/>
        <n v="41041.996099537035"/>
        <n v="40606.539664351854"/>
        <n v="41335.332638888889"/>
        <n v="42028.964062500003"/>
        <n v="42460.660543981481"/>
        <n v="41322.809363425928"/>
        <n v="40986.006192129629"/>
        <n v="40817.125"/>
        <n v="42644.722013888888"/>
        <n v="41401.207638888889"/>
        <n v="41779.207638888889"/>
        <n v="42065.249305555553"/>
        <n v="40594.994837962964"/>
        <n v="40705.125"/>
        <n v="42538.204861111109"/>
        <n v="41258.650196759263"/>
        <n v="42115.236481481479"/>
        <n v="40755.290972222225"/>
        <n v="41199.845590277779"/>
        <n v="41830.959490740745"/>
        <n v="41848.041666666664"/>
        <n v="42119"/>
        <n v="41227.102048611108"/>
        <n v="41418.021261574075"/>
        <n v="41645.538657407407"/>
        <n v="41838.854999999996"/>
        <n v="41894.76866898148"/>
        <n v="40893.242141203707"/>
        <n v="40808.770011574074"/>
        <n v="41676.709305555552"/>
        <n v="42030.300243055557"/>
        <n v="42802.3125"/>
        <n v="41802.797280092593"/>
        <n v="41763.716435185182"/>
        <n v="42680.409108796302"/>
        <n v="42795.166666666672"/>
        <n v="42679.924907407403"/>
        <n v="42353.332638888889"/>
        <n v="42739.002881944441"/>
        <n v="42400.178472222222"/>
        <n v="41963.825243055559"/>
        <n v="42185.129652777774"/>
        <n v="42193.697916666672"/>
        <n v="42549.969131944439"/>
        <n v="42588.899398148147"/>
        <n v="41806.284780092588"/>
        <n v="42064.029224537036"/>
        <n v="41803.008738425924"/>
        <n v="42443.607974537037"/>
        <n v="42459.525231481486"/>
        <n v="42073.110983796301"/>
        <n v="41100.991666666669"/>
        <n v="41007.906342592592"/>
        <n v="41240.5"/>
        <n v="41131.916666666664"/>
        <n v="41955.94835648148"/>
        <n v="42341.895833333328"/>
        <n v="40330.207638888889"/>
        <n v="41344.751689814817"/>
        <n v="41258.786203703705"/>
        <n v="40381.25"/>
        <n v="40701.637511574074"/>
        <n v="40649.165972222225"/>
        <n v="40951.904895833337"/>
        <n v="42297.746782407412"/>
        <n v="41011.710243055553"/>
        <n v="41702.875"/>
        <n v="42401.75"/>
        <n v="42088.90006944444"/>
        <n v="41188.415972222225"/>
        <n v="42146.541666666672"/>
        <n v="42067.789895833332"/>
        <n v="42762.770729166667"/>
        <n v="42371.685428240744"/>
        <n v="41889.925856481481"/>
        <n v="42544.671099537038"/>
        <n v="41782.587094907409"/>
        <n v="42733.917824074073"/>
        <n v="41935.429155092592"/>
        <n v="42308.947916666672"/>
        <n v="41860.033958333333"/>
        <n v="42159.226388888885"/>
        <n v="41920.511319444442"/>
        <n v="41944.165972222225"/>
        <n v="41884.04886574074"/>
        <n v="42681.758969907409"/>
        <n v="42776.270057870366"/>
        <n v="41863.789942129632"/>
        <n v="42143.875567129624"/>
        <n v="42298.958333333328"/>
        <n v="41104.221562500003"/>
        <n v="41620.255868055552"/>
        <n v="40813.207638888889"/>
        <n v="41654.814583333333"/>
        <n v="41558"/>
        <n v="40484.018055555556"/>
        <n v="40976.207638888889"/>
        <n v="41401.648078703707"/>
        <n v="40729.021597222221"/>
        <n v="41462.558819444443"/>
        <n v="41051.145833333336"/>
        <n v="40932.809872685182"/>
        <n v="41909.130868055552"/>
        <n v="40902.208333333336"/>
        <n v="41811.207638888889"/>
        <n v="40883.249305555553"/>
        <n v="41075.165972222225"/>
        <n v="41457.208333333336"/>
        <n v="41343.943379629629"/>
        <n v="40709.165972222225"/>
        <n v="41774.290868055556"/>
        <n v="40728.828009259261"/>
        <n v="42593.269861111112"/>
        <n v="41760.584374999999"/>
        <n v="42197.251828703709"/>
        <n v="41749.108344907407"/>
        <n v="40140.249305555553"/>
        <n v="42527.709722222222"/>
        <n v="41830.423043981478"/>
        <n v="40655.181400462963"/>
        <n v="42681.462233796294"/>
        <n v="41563.60665509259"/>
        <n v="40970.125"/>
        <n v="42441.208333333328"/>
        <n v="41052.791666666664"/>
        <n v="42112.882002314815"/>
        <n v="41209.098530092589"/>
        <n v="41356.94630787037"/>
        <n v="41913"/>
        <n v="41994.362743055557"/>
        <n v="41188.165972222225"/>
        <n v="41772.780509259261"/>
        <n v="41898.429791666669"/>
        <n v="42482.272824074069"/>
        <n v="40920.041666666664"/>
        <n v="41865.540486111109"/>
        <n v="41760.663530092592"/>
        <n v="42707.628645833334"/>
        <n v="42587.792453703703"/>
        <n v="41384.151631944449"/>
        <n v="41593.166666666664"/>
        <n v="41231.053749999999"/>
        <n v="42588.291666666672"/>
        <n v="41505.334131944444"/>
        <n v="41343.755219907405"/>
        <n v="41468.899594907409"/>
        <n v="42357.332638888889"/>
        <n v="41072.291666666664"/>
        <n v="42327.207638888889"/>
        <n v="42463.500717592593"/>
        <n v="41829.725289351853"/>
        <n v="42708.628321759257"/>
        <n v="42615.291666666672"/>
        <n v="41973.831956018519"/>
        <n v="42584.958333333328"/>
        <n v="42443.392164351855"/>
        <n v="42064.639768518522"/>
        <n v="42236.763217592597"/>
        <n v="42715.680648148147"/>
        <n v="42413.195972222224"/>
        <n v="42188.89335648148"/>
        <n v="42053.143414351856"/>
        <n v="42359.58839120371"/>
        <n v="42711.047939814816"/>
        <n v="42201.902037037042"/>
        <n v="41830.819571759261"/>
        <n v="41877.930694444447"/>
        <n v="41852.118495370371"/>
        <n v="41956.524398148147"/>
        <n v="42375.951539351852"/>
        <n v="42167.833333333328"/>
        <n v="42758.71230324074"/>
        <n v="40361.958333333336"/>
        <n v="41830.604895833334"/>
        <n v="41563.165972222225"/>
        <n v="41976.542187500003"/>
        <n v="40414.166666666664"/>
        <n v="40805.604421296295"/>
        <n v="42697.365081018521"/>
        <n v="42600.996423611112"/>
        <n v="42380.958333333328"/>
        <n v="42040.822233796294"/>
        <n v="42559.960810185185"/>
        <n v="41358.172905092593"/>
        <n v="40795.876886574071"/>
        <n v="41342.88077546296"/>
        <n v="40992.166666666664"/>
        <n v="42229.365844907406"/>
        <n v="42635.70857638889"/>
        <n v="41773.961111111108"/>
        <n v="41906.070567129631"/>
        <n v="42532.569120370375"/>
        <n v="42166.420752314814"/>
        <n v="41134.125"/>
        <n v="42166.184560185182"/>
        <n v="41750.165972222225"/>
        <n v="42093.772210648152"/>
        <n v="40252.913194444445"/>
        <n v="41878.021770833337"/>
        <n v="41242.996481481481"/>
        <n v="42013.041666666672"/>
        <n v="42719.208333333328"/>
        <n v="41755.082384259258"/>
        <n v="42131.290277777778"/>
        <n v="42357.041666666672"/>
        <n v="41768.864803240744"/>
        <n v="41638.251770833333"/>
        <n v="41456.75"/>
        <n v="42705.207638888889"/>
        <n v="41593.968784722223"/>
        <n v="42684.567442129628"/>
        <n v="42391.708032407405"/>
        <n v="42715.207638888889"/>
        <n v="42168.684189814812"/>
        <n v="41099.088506944441"/>
        <n v="41417.171805555554"/>
        <n v="42111"/>
        <n v="41417.651516203703"/>
        <n v="41610.957638888889"/>
        <n v="42155.071504629625"/>
        <n v="41634.022418981483"/>
        <n v="42420.08394675926"/>
        <n v="42333.659155092595"/>
        <n v="41761.520949074074"/>
        <n v="41976.166666666672"/>
        <n v="41381.76090277778"/>
        <n v="42426.494583333333"/>
        <n v="42065.833333333328"/>
        <n v="42400.915972222225"/>
        <n v="41843.642939814818"/>
        <n v="42735.764513888891"/>
        <n v="42453.341412037036"/>
        <n v="42505.73265046296"/>
        <n v="41425.5"/>
        <n v="41633.333668981482"/>
        <n v="41874.771793981483"/>
        <n v="42148.853888888887"/>
        <n v="42663.841608796298"/>
        <n v="42371.972118055557"/>
        <n v="42549.6565162037"/>
        <n v="42645.278749999998"/>
        <n v="42497.581388888888"/>
        <n v="42132.668032407411"/>
        <n v="42496.826180555552"/>
        <n v="41480.681574074071"/>
        <n v="41843.880659722221"/>
        <n v="42160.875"/>
        <n v="42722.771493055552"/>
        <n v="42180.791666666672"/>
        <n v="42319.998842592591"/>
        <n v="41045.207638888889"/>
        <n v="40871.161990740737"/>
        <n v="41064.72216435185"/>
        <n v="41763.290972222225"/>
        <n v="41105.835497685184"/>
        <n v="40891.207638888889"/>
        <n v="40794.204375000001"/>
        <n v="40432.165972222225"/>
        <n v="41488.076319444444"/>
        <n v="41329.381423611114"/>
        <n v="40603.833333333336"/>
        <n v="40823.707546296297"/>
        <n v="41265.896203703705"/>
        <n v="40973.125"/>
        <n v="40818.733483796292"/>
        <n v="41208.165972222225"/>
        <n v="40878.626562500001"/>
        <n v="40976.11383101852"/>
        <n v="42187.152777777781"/>
        <n v="41090.165972222225"/>
        <n v="40952.149467592593"/>
        <n v="40668.868611111109"/>
        <n v="41222.7966087963"/>
        <n v="41425"/>
        <n v="41964.166666666672"/>
        <n v="41300.21497685185"/>
        <n v="41955.752233796295"/>
        <n v="41162.163194444445"/>
        <n v="42190.708530092597"/>
        <n v="41787.207638888889"/>
        <n v="40770.041666666664"/>
        <n v="41379.928159722222"/>
        <n v="41905.86546296296"/>
        <n v="40521.207638888889"/>
        <n v="40594.081030092595"/>
        <n v="41184.777812500004"/>
        <n v="42304.207638888889"/>
        <n v="40748.839537037034"/>
        <n v="41137.130150462966"/>
        <n v="41640.964537037034"/>
        <n v="42746.7424537037"/>
        <n v="42742.300567129627"/>
        <n v="40252.290972222225"/>
        <n v="40512.208333333336"/>
        <n v="42221.023530092592"/>
        <n v="41981.973229166666"/>
        <n v="42075.463692129633"/>
        <n v="41903.772789351853"/>
        <n v="42439.024305555555"/>
        <n v="41867.086377314816"/>
        <n v="42197.207071759258"/>
        <n v="41673.487175925926"/>
        <n v="40657.290972222225"/>
        <n v="41391.886469907404"/>
        <n v="41186.963344907403"/>
        <n v="41566.509097222224"/>
        <n v="41978.771168981482"/>
        <n v="41587.054849537039"/>
        <n v="42677.750092592592"/>
        <n v="41285.833611111113"/>
        <n v="41957.277303240742"/>
        <n v="42368.701504629629"/>
        <n v="40380.791666666664"/>
        <n v="41531.546759259261"/>
        <n v="41605.279097222221"/>
        <n v="42411.679513888885"/>
        <n v="41959.337361111116"/>
        <n v="42096.691921296297"/>
        <n v="40390"/>
        <n v="42564.284710648149"/>
        <n v="42550.847384259265"/>
        <n v="41713.790613425925"/>
        <n v="42014.332638888889"/>
        <n v="41667.632256944446"/>
        <n v="42460.70584490741"/>
        <n v="41533.85423611111"/>
        <n v="42727.332638888889"/>
        <n v="41309.853865740741"/>
        <n v="40740.731180555551"/>
        <n v="41048.711863425924"/>
        <n v="42270.852534722217"/>
        <n v="41844.766099537039"/>
        <n v="42163.159722222219"/>
        <n v="42546.165972222225"/>
        <n v="42468.625405092593"/>
        <n v="41978.879837962959"/>
        <n v="41167.066400462965"/>
        <n v="42776.208333333328"/>
        <n v="42796.700821759259"/>
        <n v="42238.750254629631"/>
        <n v="42177.208333333328"/>
        <n v="42112.580092592587"/>
        <n v="41527.165972222225"/>
        <n v="42495.542905092589"/>
        <n v="42572.009097222224"/>
        <n v="42126.633206018523"/>
        <n v="42527.250775462962"/>
        <n v="42753.63653935185"/>
        <n v="42105.171203703707"/>
        <n v="42321.711435185185"/>
        <n v="42787.005243055552"/>
        <n v="41914.900752314818"/>
        <n v="42775.208333333328"/>
        <n v="42394.666666666672"/>
        <n v="41359.349988425929"/>
        <n v="42620.083333333328"/>
        <n v="42097.165972222225"/>
        <n v="42668.708333333328"/>
        <n v="42481.916666666672"/>
        <n v="42452.290972222225"/>
        <n v="42780.833645833336"/>
        <n v="42719.958333333328"/>
        <n v="42695.207638888889"/>
        <n v="42455.716319444444"/>
        <n v="42227.771990740745"/>
        <n v="42706.291666666672"/>
        <n v="42063.584016203706"/>
        <n v="42322.555555555555"/>
        <n v="42292.416643518518"/>
        <n v="42191.125"/>
        <n v="41290.846817129634"/>
        <n v="41214.849166666667"/>
        <n v="42271.85974537037"/>
        <n v="41342.311562499999"/>
        <n v="41061.82163194444"/>
        <n v="41015.257222222222"/>
        <n v="41594.235798611109"/>
        <n v="41006.166666666664"/>
        <n v="41743.958333333336"/>
        <n v="41013.73333333333"/>
        <n v="41739.290972222225"/>
        <n v="41582.041666666664"/>
        <n v="42139.826145833329"/>
        <n v="41676.792222222226"/>
        <n v="40981.290972222225"/>
        <n v="42208.751678240747"/>
        <n v="42310.333333333328"/>
        <n v="41150"/>
        <n v="42235.718888888892"/>
        <n v="41482.060601851852"/>
        <n v="42483"/>
        <n v="40936.787581018521"/>
        <n v="42182.640833333338"/>
        <n v="42672.791666666672"/>
        <n v="41903.79184027778"/>
        <n v="42412.207638888889"/>
        <n v="41591.849016203705"/>
        <n v="42232.278194444443"/>
        <n v="41520.166666666664"/>
        <n v="41754.881099537037"/>
        <n v="41450.208333333336"/>
        <n v="41839.125"/>
        <n v="42352"/>
        <n v="42740.824618055558"/>
        <n v="42091.980451388896"/>
        <n v="42401.617164351846"/>
        <n v="41955.332638888889"/>
        <n v="42804.621712962966"/>
        <n v="41609.168055555558"/>
        <n v="42482.825740740736"/>
        <n v="42796.827546296292"/>
        <n v="41605.126388888886"/>
        <n v="42807.125"/>
        <n v="42659.854166666672"/>
        <n v="41691.75"/>
        <n v="42251.79178240741"/>
        <n v="42214.666261574079"/>
        <n v="42718.875902777778"/>
        <n v="41366.661631944444"/>
        <n v="42707.0471412037"/>
        <n v="41867.34579861111"/>
        <n v="42588.327986111108"/>
        <n v="42326.672997685186"/>
        <n v="42759.647777777776"/>
        <n v="42497.951979166668"/>
        <n v="42696.451921296291"/>
        <n v="42540.958333333328"/>
        <n v="42166.75100694444"/>
        <n v="42712.804814814815"/>
        <n v="41724.975115740745"/>
        <n v="42780.724768518514"/>
        <n v="41961"/>
        <n v="42035.832326388889"/>
        <n v="42513.125"/>
        <n v="42696.853090277778"/>
        <n v="42487.083333333328"/>
        <n v="41994.041666666672"/>
        <n v="42806.082349537035"/>
        <n v="42801.208333333328"/>
        <n v="42745.915972222225"/>
        <n v="42714.000046296293"/>
        <n v="42345.699490740735"/>
        <n v="42806.507430555561"/>
        <n v="41693.500659722224"/>
        <n v="41995.616655092599"/>
        <n v="41644.651493055557"/>
        <n v="40966.678506944445"/>
        <n v="42372.957638888889"/>
        <n v="42039.166666666672"/>
        <n v="42264.624895833331"/>
        <n v="40749.284722222219"/>
        <n v="42383.17460648148"/>
        <n v="41038.083379629628"/>
        <n v="40614.166666666664"/>
        <n v="41089.185682870368"/>
        <n v="41523.165972222225"/>
        <n v="41813.667361111111"/>
        <n v="41086.75"/>
        <n v="41614.973611111112"/>
        <n v="40148.708333333336"/>
        <n v="41022.166666666664"/>
        <n v="41017.697638888887"/>
        <n v="41177.165972222225"/>
        <n v="41294.72314814815"/>
        <n v="41300.954351851848"/>
        <n v="40962.731782407405"/>
        <n v="40982.165972222225"/>
        <n v="41724.798993055556"/>
        <n v="40580.032511574071"/>
        <n v="41088.727037037039"/>
        <n v="41446.146944444445"/>
        <n v="41639.291666666664"/>
        <n v="40890.152731481481"/>
        <n v="41859.75"/>
        <n v="40978.16815972222"/>
        <n v="41034.802407407406"/>
        <n v="41880.041666666664"/>
        <n v="41342.987696759257"/>
        <n v="41354.752488425926"/>
        <n v="41766.004502314812"/>
        <n v="41747.958333333336"/>
        <n v="41032.958634259259"/>
        <n v="41067.551585648151"/>
        <n v="41034.72619212963"/>
        <n v="40156.76666666667"/>
        <n v="40224.208333333336"/>
        <n v="40082.165972222225"/>
        <n v="41623.082002314812"/>
        <n v="41731.775462962964"/>
        <n v="42829.21876157407"/>
        <n v="42834.853807870371"/>
        <n v="42814.755173611105"/>
        <n v="42820.843576388885"/>
        <n v="42823.980682870373"/>
        <n v="42855.708333333328"/>
        <n v="41877.917129629634"/>
        <n v="42169.781678240746"/>
        <n v="41837.624374999999"/>
        <n v="42363"/>
        <n v="41869.005671296298"/>
        <n v="42041.628136574072"/>
        <n v="41788.743055555555"/>
        <n v="41948.731944444444"/>
        <n v="41801.572256944448"/>
        <n v="41706.924710648149"/>
        <n v="41816.640543981484"/>
        <n v="41819.896805555552"/>
        <n v="42723.332638888889"/>
        <n v="42673.642800925925"/>
        <n v="42197.813703703709"/>
        <n v="41918.208333333336"/>
        <n v="42377.82430555555"/>
        <n v="42545.727650462963"/>
        <n v="42094.985416666663"/>
        <n v="42660.79896990741"/>
        <n v="42607.607361111113"/>
        <n v="42420.932152777779"/>
        <n v="42227.775787037041"/>
        <n v="42738.842245370368"/>
        <n v="42124.101145833338"/>
        <n v="42161.633703703701"/>
        <n v="42115.676180555558"/>
        <n v="42014.722916666666"/>
        <n v="42126.918240740735"/>
        <n v="42160.78361111111"/>
        <n v="42294.620115740734"/>
        <n v="42035.027083333334"/>
        <n v="42219.649583333332"/>
        <n v="42407.70694444445"/>
        <n v="42490.916666666672"/>
        <n v="41984.688310185185"/>
        <n v="42367.011574074073"/>
        <n v="42303.934675925921"/>
        <n v="42386.958333333328"/>
        <n v="42298.531631944439"/>
        <n v="42485.928425925929"/>
        <n v="42108.680150462969"/>
        <n v="42410.812627314815"/>
        <n v="41991.18913194444"/>
        <n v="42180.777731481481"/>
        <n v="42118.069108796291"/>
        <n v="42245.662314814821"/>
        <n v="42047.843287037031"/>
        <n v="42622.836076388892"/>
        <n v="42348.925532407404"/>
        <n v="42699.911840277782"/>
        <n v="42242.013078703705"/>
        <n v="42282.016388888893"/>
        <n v="42278.793310185181"/>
        <n v="42104.935740740737"/>
        <n v="42220.187534722223"/>
        <n v="42057.056793981479"/>
        <n v="41957.109293981484"/>
        <n v="42221.70175925926"/>
        <n v="42014.838240740741"/>
        <n v="42573.626620370371"/>
        <n v="42019.811805555553"/>
        <n v="42210.915972222225"/>
        <n v="42008.262314814812"/>
        <n v="42094.752824074079"/>
        <n v="42306.120636574073"/>
        <n v="42224.648344907408"/>
        <n v="42061.362187499995"/>
        <n v="42745.372916666667"/>
        <n v="42292.849050925928"/>
        <n v="42006.88490740741"/>
        <n v="42187.916481481487"/>
        <n v="41991.853078703702"/>
        <n v="42474.268101851849"/>
        <n v="42434.822870370372"/>
        <n v="42137.679756944446"/>
        <n v="42459.840949074074"/>
        <n v="42372.03943287037"/>
        <n v="42616.585358796292"/>
        <n v="42023.110995370371"/>
        <n v="42105.25"/>
        <n v="41949.182372685187"/>
        <n v="42234.875868055555"/>
        <n v="42254.408275462964"/>
        <n v="42241.732430555552"/>
        <n v="42700.778622685189"/>
        <n v="41790.979166666664"/>
        <n v="42238.165972222225"/>
        <n v="42566.862800925926"/>
        <n v="42077.625"/>
        <n v="41861.884108796294"/>
        <n v="42087.815324074079"/>
        <n v="42053.738298611104"/>
        <n v="41953.070543981477"/>
        <n v="42056.687453703707"/>
        <n v="42074.683287037042"/>
        <n v="42004.704745370371"/>
        <n v="41939.892453703702"/>
        <n v="42517.919444444444"/>
        <n v="42224.170046296291"/>
        <n v="42452.277002314819"/>
        <n v="42075.742488425924"/>
        <n v="42771.697222222225"/>
        <n v="42412.130833333329"/>
        <n v="42549.099687499998"/>
        <n v="42071.218715277777"/>
        <n v="42427.89980324074"/>
        <n v="42220.18604166666"/>
        <n v="42282.277615740735"/>
        <n v="42398.615393518514"/>
        <n v="42080.75"/>
        <n v="42345.956736111111"/>
        <n v="42295.818622685183"/>
        <n v="42413.899456018517"/>
        <n v="42208.207638888889"/>
        <n v="42082.625324074077"/>
        <n v="41866.625254629631"/>
        <n v="42515.754525462966"/>
        <n v="42273.190057870372"/>
        <n v="42700.64434027778"/>
        <n v="42686.166666666672"/>
        <n v="42613.233333333337"/>
        <n v="41973.184201388889"/>
        <n v="41940.132638888892"/>
        <n v="42799.908449074079"/>
        <n v="42367.958333333328"/>
        <n v="42768.692233796297"/>
        <n v="42805.201481481476"/>
        <n v="42480.781828703708"/>
        <n v="42791.961099537039"/>
        <n v="42453.560833333337"/>
        <n v="42530.791666666672"/>
        <n v="42452.595891203702"/>
        <n v="42738.178472222222"/>
        <n v="41109.186296296299"/>
        <n v="41380.791666666664"/>
        <n v="42277.811805555553"/>
        <n v="41175.719305555554"/>
        <n v="41403.102465277778"/>
        <n v="41039.708333333336"/>
        <n v="41210.208333333336"/>
        <n v="40582.429733796293"/>
        <n v="41053.07471064815"/>
        <n v="40933.992962962962"/>
        <n v="40425.043749999997"/>
        <n v="41223.790150462963"/>
        <n v="40462.011296296296"/>
        <n v="40369.916666666664"/>
        <n v="41946.370023148149"/>
        <n v="41133.691493055558"/>
        <n v="41287.950381944444"/>
        <n v="41118.083333333336"/>
        <n v="42287.936157407406"/>
        <n v="41029.645925925928"/>
        <n v="40756.782210648147"/>
        <n v="41030.708368055559"/>
        <n v="40801.916701388887"/>
        <n v="40828.998599537037"/>
        <n v="41021.708055555559"/>
        <n v="41056.083298611113"/>
        <n v="40863.674861111111"/>
        <n v="41403.690266203703"/>
        <n v="41083.227731481478"/>
        <n v="40559.07708333333"/>
        <n v="41076.415972222225"/>
        <n v="41393.168287037035"/>
        <n v="41052.645185185182"/>
        <n v="41066.946469907409"/>
        <n v="41362.954768518517"/>
        <n v="40760.878912037035"/>
        <n v="42031.967442129629"/>
        <n v="41274.75"/>
        <n v="41083.772858796299"/>
        <n v="42274.776666666665"/>
        <n v="41903.825439814813"/>
        <n v="42528.879166666666"/>
        <n v="41958.057106481487"/>
        <n v="42077.014074074075"/>
        <n v="42280.875"/>
        <n v="42135.072962962964"/>
        <n v="41865.951782407406"/>
        <n v="42114.767928240741"/>
        <n v="42138.997361111105"/>
        <n v="42401.446909722217"/>
        <n v="41986.876863425925"/>
        <n v="42792.00681712963"/>
        <n v="41871.389780092592"/>
        <n v="42057.839733796296"/>
        <n v="41972.6950462963"/>
        <n v="42082.760763888888"/>
        <n v="41956.722546296296"/>
        <n v="41839.155138888891"/>
        <n v="42658.806249999994"/>
        <n v="42290.967835648145"/>
        <n v="42482.619444444441"/>
        <n v="41961.017268518524"/>
        <n v="41994.1875"/>
        <n v="41088.844571759262"/>
        <n v="41981.207638888889"/>
        <n v="41565.165972222225"/>
        <n v="42236.458333333328"/>
        <n v="40993.0390625"/>
        <n v="42114.201388888891"/>
        <n v="42231.165972222225"/>
        <n v="41137.849143518521"/>
        <n v="41334.750787037039"/>
        <n v="40179.25"/>
        <n v="41974.832696759258"/>
        <n v="41485.106087962966"/>
        <n v="40756.648784722223"/>
        <n v="41329.207638888889"/>
        <n v="42037.902222222227"/>
        <n v="40845.675011574072"/>
        <n v="41543.449282407404"/>
        <n v="41548.165972222225"/>
        <n v="40545.125"/>
        <n v="41098.520474537036"/>
        <n v="42062.020833333328"/>
        <n v="41552.208333333336"/>
        <n v="41003.731516203705"/>
        <n v="42643.185416666667"/>
        <n v="41425.708333333336"/>
        <n v="42285.165972222225"/>
        <n v="40989.866666666669"/>
        <n v="42799.809965277775"/>
        <n v="41173.199155092596"/>
        <n v="42156.165972222225"/>
        <n v="41057.655011574076"/>
        <n v="41267.991400462961"/>
        <n v="41774.745208333334"/>
        <n v="42125.582638888889"/>
        <n v="40862.817361111112"/>
        <n v="42069.951087962967"/>
        <n v="42290.528807870374"/>
        <n v="42654.524756944447"/>
        <n v="42215.139479166668"/>
        <n v="41852.040497685186"/>
        <n v="42499.868055555555"/>
        <n v="41872.980879629627"/>
        <n v="42117.878912037035"/>
        <n v="42614.666597222225"/>
        <n v="42264.105462962965"/>
        <n v="42774.903182870374"/>
        <n v="42509.341678240744"/>
        <n v="42107.119409722218"/>
        <n v="41874.592002314814"/>
        <n v="42508.825752314813"/>
        <n v="42016.108726851846"/>
        <n v="42104.968136574069"/>
        <n v="41855.820567129631"/>
        <n v="42286.708333333328"/>
        <n v="41897.829895833333"/>
        <n v="42140.125"/>
        <n v="42324.670115740737"/>
        <n v="42672.988819444443"/>
        <n v="42079.727777777778"/>
        <n v="42170.173252314817"/>
        <n v="41825.963333333333"/>
        <n v="42363.330277777779"/>
        <n v="42368.675381944442"/>
        <n v="42094.551388888889"/>
        <n v="42452.494525462964"/>
        <n v="42395.589085648149"/>
        <n v="42442.864861111113"/>
        <n v="41917.801168981481"/>
        <n v="42119.84520833334"/>
        <n v="41858.967916666668"/>
        <n v="42790.244212962964"/>
        <n v="41858.664456018516"/>
        <n v="42540.341631944444"/>
        <n v="42270.840289351851"/>
        <n v="41854.754016203704"/>
        <n v="42454.858796296292"/>
        <n v="41165.165972222225"/>
        <n v="41955.888888888891"/>
        <n v="41631.912662037037"/>
        <n v="41028.051192129627"/>
        <n v="42538.541550925926"/>
        <n v="41758.712754629632"/>
        <n v="42228.083333333328"/>
        <n v="42809"/>
        <n v="41105.237858796296"/>
        <n v="42604.290972222225"/>
        <n v="42737.957638888889"/>
        <n v="42013.143171296295"/>
        <n v="41173.81821759259"/>
        <n v="41759.208333333336"/>
        <n v="42490.5"/>
        <n v="42241.99454861111"/>
        <n v="41932.874432870369"/>
        <n v="42339.834039351852"/>
        <n v="42300.458333333328"/>
        <n v="42288.041666666672"/>
        <n v="42145.74754629629"/>
        <n v="42734.74324074074"/>
        <n v="42706.256550925929"/>
        <n v="41165.42155092593"/>
        <n v="42683.851944444439"/>
        <n v="42158.628113425926"/>
        <n v="42334.871076388896"/>
        <n v="41973.966053240743"/>
        <n v="42138.538449074069"/>
        <n v="42551.416666666672"/>
        <n v="42246.169293981482"/>
        <n v="42519.061793981484"/>
        <n v="41697.958333333336"/>
        <n v="42642.656493055561"/>
        <n v="42072.909270833334"/>
        <n v="42659.041666666672"/>
        <n v="42655.549479166672"/>
        <n v="42019.913136574076"/>
        <n v="42054.86513888889"/>
        <n v="42163.160578703704"/>
        <n v="41897.839583333334"/>
        <n v="42566.289583333331"/>
        <n v="42804.792071759264"/>
        <n v="41951.884293981479"/>
        <n v="42256.313298611116"/>
        <n v="42230.261793981481"/>
        <n v="42438.714814814812"/>
        <n v="42401.99700231482"/>
        <n v="42725.624340277776"/>
        <n v="42355.805659722217"/>
        <n v="41983.158854166672"/>
        <n v="41803.166666666664"/>
        <n v="42115.559328703705"/>
        <n v="42409.833333333328"/>
        <n v="42806.791666666672"/>
        <n v="42585.0625"/>
        <n v="42581.884189814817"/>
        <n v="42112.069560185191"/>
        <n v="42332.754837962959"/>
        <n v="41572.958449074074"/>
        <n v="42237.746678240743"/>
        <n v="42251.625"/>
        <n v="42347.290972222225"/>
        <n v="42128.895532407405"/>
        <n v="42272.875"/>
        <n v="42410.926111111112"/>
        <n v="42317.60555555555"/>
        <n v="42379.035833333335"/>
        <n v="41849.020601851851"/>
        <n v="41992.818055555559"/>
        <n v="42366.25"/>
        <n v="41941.947916666664"/>
        <n v="42556.207638888889"/>
        <n v="41953.899178240739"/>
        <n v="42512.624699074076"/>
        <n v="41823.029432870368"/>
        <n v="42271.798206018517"/>
        <n v="42063.001087962963"/>
        <n v="42466.170034722221"/>
        <n v="41830.895254629628"/>
        <n v="41965.249305555553"/>
        <n v="42064.75509259259"/>
        <n v="41860.914641203701"/>
        <n v="42121.654282407413"/>
        <n v="41912.974803240737"/>
        <n v="42184.64025462963"/>
        <n v="42059.125"/>
        <n v="42581.961689814809"/>
        <n v="42158.105046296296"/>
        <n v="42134.724039351851"/>
        <n v="42088.292361111111"/>
        <n v="41864.138495370367"/>
        <n v="41908.140497685185"/>
        <n v="42108.14025462963"/>
        <n v="41998.844444444447"/>
        <n v="42218.916666666672"/>
        <n v="41817.898240740738"/>
        <n v="41859.896562499998"/>
        <n v="41900.87467592593"/>
        <n v="42832.733032407406"/>
        <n v="42830.760150462964"/>
        <n v="42816.648495370369"/>
        <n v="42830.820763888885"/>
        <n v="42818.874513888892"/>
        <n v="41928.290972222225"/>
        <n v="41421.290972222225"/>
        <n v="42572.698217592595"/>
        <n v="42647.165972222225"/>
        <n v="41860.083333333336"/>
        <n v="41810.917361111111"/>
        <n v="41468.75"/>
        <n v="42362.653749999998"/>
        <n v="42657.958333333328"/>
        <n v="42421.398472222223"/>
        <n v="42285.333252314813"/>
        <n v="41979.956585648149"/>
        <n v="42493.958333333328"/>
        <n v="42477.989513888882"/>
        <n v="42685.507557870369"/>
        <n v="41523.791666666664"/>
        <n v="42764.857094907406"/>
        <n v="42004.880648148144"/>
        <n v="42231.32707175926"/>
        <n v="42795.744618055556"/>
        <n v="42482.579988425925"/>
        <n v="42223.676655092597"/>
        <n v="42368.59993055556"/>
        <n v="42125.240706018521"/>
        <n v="41386.541377314818"/>
        <n v="41930.166666666664"/>
        <n v="41422"/>
        <n v="42104.231180555551"/>
        <n v="42656.915972222225"/>
        <n v="41346.833333333336"/>
        <n v="41752.666354166664"/>
        <n v="41654.791666666664"/>
        <n v="42680.143564814818"/>
        <n v="41764.887928240743"/>
        <n v="42074.99018518519"/>
        <n v="41932.088194444441"/>
        <n v="41044.719756944447"/>
        <n v="42662.328784722224"/>
        <n v="40968.062476851854"/>
        <n v="41104.988055555557"/>
        <n v="41880.781377314815"/>
        <n v="41076.131944444445"/>
        <n v="42615.7106712963"/>
        <n v="42098.757372685184"/>
        <n v="41090.833333333336"/>
        <n v="41807.887060185189"/>
        <n v="40895.765092592592"/>
        <n v="41147.900729166664"/>
        <n v="41893.636006944449"/>
        <n v="42102.790821759263"/>
        <n v="41650.90047453704"/>
        <n v="42588.65662037037"/>
        <n v="42653.441932870366"/>
        <n v="42567.36650462963"/>
        <n v="41445.461319444446"/>
        <n v="41277.063576388886"/>
        <n v="40986.995312500003"/>
        <n v="41418.579675925925"/>
        <n v="41059.791666666664"/>
        <n v="41210.579027777778"/>
        <n v="40766.668032407404"/>
        <n v="42232.958912037036"/>
        <n v="40997.573182870372"/>
        <n v="41795.826273148145"/>
        <n v="41716.663541666669"/>
        <n v="41306.708333333336"/>
        <n v="41552.869143518517"/>
        <n v="42484.86482638889"/>
        <n v="41341.126481481479"/>
        <n v="40893.013356481482"/>
        <n v="42167.297175925924"/>
        <n v="42202.669027777782"/>
        <n v="41876.978078703702"/>
        <n v="42330.627557870372"/>
        <n v="42804.447777777779"/>
        <n v="42047.291666666672"/>
        <n v="42052.207638888889"/>
        <n v="42117.535254629634"/>
        <n v="41941.787534722222"/>
        <n v="42587.875"/>
        <n v="41829.569212962961"/>
        <n v="41838.198518518519"/>
        <n v="42580.701886574068"/>
        <n v="42075.166666666672"/>
        <n v="42046.938692129625"/>
        <n v="42622.166666666672"/>
        <n v="42228.231006944443"/>
        <n v="42206.419039351851"/>
        <n v="42432.791666666672"/>
        <n v="41796.958333333336"/>
        <n v="41825.528101851851"/>
        <n v="41828.94027777778"/>
        <n v="42216.666666666672"/>
        <n v="42538.666666666672"/>
        <n v="42008.552847222221"/>
        <n v="41922.458333333336"/>
        <n v="42222.64707175926"/>
        <n v="42201"/>
        <n v="41911.453587962962"/>
        <n v="42238.505474537036"/>
        <n v="42221.458333333328"/>
        <n v="42184.873124999998"/>
        <n v="42238.84646990741"/>
        <n v="42459.610416666663"/>
        <n v="41791.165972222225"/>
        <n v="42058.496562500004"/>
        <n v="42100.166666666672"/>
        <n v="42718.742604166662"/>
        <n v="42133.399479166663"/>
        <n v="42589.776724537034"/>
        <n v="42218.666666666672"/>
        <n v="42063.634976851856"/>
        <n v="42270.598217592589"/>
        <n v="42169.525567129633"/>
        <n v="42426"/>
        <n v="41905.922858796301"/>
        <n v="42090.642268518524"/>
        <n v="42094.957638888889"/>
        <n v="42168.071527777778"/>
        <n v="42342.792662037042"/>
        <n v="42195.291666666672"/>
        <n v="42524.6875"/>
        <n v="42279.958333333328"/>
        <n v="42523.434236111112"/>
        <n v="41771.165972222225"/>
        <n v="42201.824884259258"/>
        <n v="41966.916666666672"/>
        <n v="42288.083333333328"/>
        <n v="42034.959837962961"/>
        <n v="42343"/>
        <n v="42784.207638888889"/>
        <n v="42347.950046296297"/>
        <n v="41864.916666666664"/>
        <n v="41876.207638888889"/>
        <n v="42081.708333333328"/>
        <n v="42351.781215277777"/>
        <n v="41811.458333333336"/>
        <n v="42534.166666666672"/>
        <n v="42739.546064814815"/>
        <n v="42163.016585648147"/>
        <n v="42153.692060185189"/>
        <n v="42513.806307870371"/>
        <n v="42153.648831018523"/>
        <n v="42483.428240740745"/>
        <n v="41888.007071759261"/>
        <n v="42398.970138888893"/>
        <n v="41811.045173611114"/>
        <n v="41896.190937499996"/>
        <n v="42131.71665509259"/>
        <n v="42398.981944444444"/>
        <n v="42224.898611111115"/>
        <n v="42786.75"/>
        <n v="41978.477777777778"/>
        <n v="42293.362314814818"/>
        <n v="42540.800648148142"/>
        <n v="42271.590833333335"/>
        <n v="41814.789687500001"/>
        <n v="41891.675034722226"/>
        <n v="42202.554166666669"/>
        <n v="42010.114108796297"/>
        <n v="42657.916666666672"/>
        <n v="42555.166666666672"/>
        <n v="42648.827013888891"/>
        <n v="42570.593530092592"/>
        <n v="41776.189409722225"/>
        <n v="41994.738576388889"/>
        <n v="42175.11618055556"/>
        <n v="42032.817488425921"/>
        <n v="42752.84474537037"/>
        <n v="42495.128391203703"/>
        <n v="42201.743969907402"/>
        <n v="42704.708333333328"/>
        <n v="42188.615682870368"/>
        <n v="42389.725243055553"/>
        <n v="42236.711805555555"/>
        <n v="41976.639305555553"/>
        <n v="42491.596273148149"/>
        <n v="42406.207638888889"/>
        <n v="41978.727256944447"/>
        <n v="42077.034733796296"/>
        <n v="42266.165972222225"/>
        <n v="42015.427361111113"/>
        <n v="41930.207638888889"/>
        <n v="41880.863252314812"/>
        <n v="41860.125"/>
        <n v="42475.84175925926"/>
        <n v="41876.875"/>
        <n v="42013.083333333328"/>
        <n v="42097.944618055553"/>
        <n v="41812.875"/>
        <n v="42716.25"/>
        <n v="42288.645196759258"/>
        <n v="42308.664965277778"/>
        <n v="42575.078217592592"/>
        <n v="41860.234166666669"/>
        <n v="42042.904386574075"/>
        <n v="42240.439768518518"/>
        <n v="42256.166874999995"/>
        <n v="41952.5"/>
        <n v="42620.056863425925"/>
        <n v="42217.041666666672"/>
        <n v="42504.877743055549"/>
        <n v="42529.731701388882"/>
        <n v="41968.823611111111"/>
        <n v="42167.841284722221"/>
        <n v="42182.768819444449"/>
        <n v="42384.131643518514"/>
        <n v="41888.922905092593"/>
        <n v="42077.865671296298"/>
        <n v="42445.356365740736"/>
        <n v="41778.476724537039"/>
        <n v="42263.234340277777"/>
        <n v="42306.629710648151"/>
        <n v="41856.61954861111"/>
        <n v="42088.750810185185"/>
        <n v="41907.886620370373"/>
        <n v="42142.874155092592"/>
        <n v="42028.125"/>
        <n v="42133.165972222225"/>
        <n v="41893.584120370368"/>
        <n v="42058.765960648147"/>
        <n v="41835.208333333336"/>
        <n v="42433.998217592598"/>
        <n v="41784.564328703702"/>
        <n v="42131.584074074075"/>
        <n v="41897.255555555559"/>
        <n v="42056.458333333328"/>
        <n v="42525.956631944442"/>
        <n v="41805.636157407411"/>
        <n v="42611.708333333328"/>
        <n v="41925.207638888889"/>
        <n v="41833.457326388889"/>
        <n v="42034.703865740739"/>
        <n v="41879.041666666664"/>
        <n v="42022.773356481484"/>
        <n v="42064.960127314815"/>
        <n v="42354.845833333333"/>
        <n v="42107.129398148143"/>
        <n v="42162.9143287037"/>
        <n v="42148.139583333337"/>
        <n v="42597.531157407408"/>
        <n v="42698.715972222228"/>
        <n v="42157.649224537032"/>
        <n v="42327.864780092597"/>
        <n v="42392.36518518519"/>
        <n v="41917.802928240737"/>
        <n v="42660.166666666672"/>
        <n v="42285.791909722218"/>
        <n v="42810.541701388895"/>
        <n v="42171.741307870368"/>
        <n v="42494.958912037036"/>
        <n v="42090.969583333332"/>
        <n v="42498.73746527778"/>
        <n v="42528.008391203708"/>
        <n v="41893.757210648146"/>
        <n v="42089.166666666672"/>
        <n v="42064.290972222225"/>
        <n v="42187.470185185186"/>
        <n v="41857.897222222222"/>
        <n v="42192.729548611111"/>
        <n v="42263.738564814819"/>
        <n v="42072.156157407408"/>
        <n v="42599.165972222225"/>
        <n v="42127.952083333337"/>
        <n v="41838.669571759259"/>
        <n v="41882.658310185187"/>
        <n v="42709.041666666672"/>
        <n v="42370.166666666672"/>
        <n v="41908.065972222219"/>
        <n v="41970.125"/>
        <n v="42442.5"/>
        <n v="42086.093055555553"/>
        <n v="41932.249305555553"/>
        <n v="42010.25"/>
        <n v="42240.083333333328"/>
        <n v="42270.559675925921"/>
        <n v="42411.686840277776"/>
        <n v="41954.674027777779"/>
        <n v="42606.278715277775"/>
        <n v="42674.166666666672"/>
        <n v="42491.458402777775"/>
        <n v="42656"/>
        <n v="42541.362048611118"/>
        <n v="42359.207638888889"/>
        <n v="42376.57430555555"/>
        <n v="42762.837152777778"/>
        <n v="42652.767476851848"/>
        <n v="42420.838738425926"/>
        <n v="41915.478842592594"/>
        <n v="42754.665173611109"/>
        <n v="42150.912500000006"/>
        <n v="42793.207638888889"/>
        <n v="41806.184027777781"/>
        <n v="42766.75"/>
        <n v="42564.895625000005"/>
        <n v="41269.83625"/>
        <n v="42430.249305555553"/>
        <n v="41958.922731481478"/>
        <n v="41918.674826388888"/>
        <n v="41987.756840277783"/>
        <n v="42119.216238425928"/>
        <n v="42390.212025462963"/>
        <n v="41969.611574074079"/>
        <n v="42056.832395833335"/>
        <n v="42361.957638888889"/>
        <n v="42045.702893518523"/>
        <n v="42176.836215277777"/>
        <n v="41948.208333333336"/>
        <n v="41801.166666666664"/>
        <n v="41838.548055555555"/>
        <n v="41871.850034722222"/>
        <n v="42205.916666666672"/>
        <n v="41786.125"/>
        <n v="42230.846446759257"/>
        <n v="42696.249305555553"/>
        <n v="42609.95380787037"/>
        <n v="42166.675763888896"/>
        <n v="41188.993923611109"/>
        <n v="41789.666666666664"/>
        <n v="42797.459398148145"/>
        <n v="42083.662627314814"/>
        <n v="42597.264178240745"/>
        <n v="41961.190972222219"/>
        <n v="42263.747349537036"/>
        <n v="42657.882488425923"/>
        <n v="42258.044664351852"/>
        <n v="42600.110243055555"/>
        <n v="42675.165972222225"/>
        <n v="41398.560289351852"/>
        <n v="41502.499305555553"/>
        <n v="40453.207638888889"/>
        <n v="42433.252280092594"/>
        <n v="41637.332638888889"/>
        <n v="42181.958333333328"/>
        <n v="42389.868611111116"/>
        <n v="42283.688043981485"/>
        <n v="42110.118055555555"/>
        <n v="42402.7268287037"/>
        <n v="41873.155729166669"/>
        <n v="41892.202777777777"/>
        <n v="42487.552777777775"/>
        <n v="42004.890277777777"/>
        <n v="42169.014525462961"/>
        <n v="42495.16851851852"/>
        <n v="42774.416030092587"/>
        <n v="42152.665972222225"/>
        <n v="41914.165972222225"/>
        <n v="42065.044444444444"/>
        <n v="42013.95821759259"/>
        <n v="41911.636388888888"/>
        <n v="42463.608923611115"/>
        <n v="42510.374305555553"/>
        <n v="41859.935717592591"/>
        <n v="42275.274699074071"/>
        <n v="41864.784120370372"/>
        <n v="42277.75"/>
        <n v="42665.922893518517"/>
        <n v="42330.290972222225"/>
        <n v="41850.055231481485"/>
        <n v="42561.228437500002"/>
        <n v="42256.938414351855"/>
        <n v="42293.691574074073"/>
        <n v="41987.833726851852"/>
        <n v="42711.733437499999"/>
        <n v="42115.249305555553"/>
        <n v="42673.073611111111"/>
        <n v="42169.804861111115"/>
        <n v="42439.571284722217"/>
        <n v="42601.102314814809"/>
        <n v="42286.651886574073"/>
        <n v="42796.956921296296"/>
        <n v="42061.138831018514"/>
        <n v="42085.671701388885"/>
        <n v="42000.0699537037"/>
        <n v="42267.181608796294"/>
        <n v="42323.96465277778"/>
        <n v="41883.208333333336"/>
        <n v="42129.783333333333"/>
        <n v="42276.883784722217"/>
        <n v="42233.67082175926"/>
        <n v="42725.192013888889"/>
        <n v="42012.570138888885"/>
        <n v="42560.082638888889"/>
        <n v="42125.777141203704"/>
        <n v="42596.948414351849"/>
        <n v="42292.916666666672"/>
        <n v="42267.795787037037"/>
        <n v="42583.025231481486"/>
        <n v="42144.825532407413"/>
        <n v="42650.583333333328"/>
        <n v="42408.01180555555"/>
        <n v="42412.189710648148"/>
        <n v="41932.622395833336"/>
        <n v="42201.330555555556"/>
        <n v="42605.340486111112"/>
        <n v="42167.156319444446"/>
        <n v="42038.083333333328"/>
        <n v="41931.208333333336"/>
        <n v="42263.916666666672"/>
        <n v="42135.814247685179"/>
        <n v="42122.638819444444"/>
        <n v="41879.125115740739"/>
        <n v="42785.031469907408"/>
        <n v="41916.595138888886"/>
        <n v="42675.121921296297"/>
        <n v="42111.731273148151"/>
        <n v="41903.632523148146"/>
        <n v="42526.447071759263"/>
        <n v="42095.515335648146"/>
        <n v="42517.55"/>
        <n v="42553.649571759262"/>
        <n v="42090.003842592589"/>
        <n v="42495.900416666671"/>
        <n v="41908.679803240739"/>
        <n v="42683.973750000005"/>
        <n v="42560.993032407408"/>
        <n v="42037.780104166668"/>
        <n v="42376.20685185185"/>
        <n v="42456.976412037038"/>
        <n v="42064.856817129628"/>
        <n v="42810.784039351856"/>
        <n v="42843.801145833335"/>
        <n v="42839.207638888889"/>
        <n v="42833.537557870368"/>
        <n v="42846.308564814812"/>
        <n v="42818.523541666669"/>
        <n v="42821.678460648152"/>
        <n v="42829.151863425926"/>
        <n v="42825.957638888889"/>
        <n v="42858.8"/>
        <n v="42828.645914351851"/>
        <n v="42819.189583333333"/>
        <n v="42832.677118055552"/>
        <n v="42841.833333333328"/>
        <n v="42813.471516203703"/>
        <n v="42834.358287037037"/>
        <n v="42813.25"/>
        <n v="42821.999236111107"/>
        <n v="42841.640810185185"/>
        <n v="41950.011053240742"/>
        <n v="41913.166666666664"/>
        <n v="41250.083333333336"/>
        <n v="40568.166666666664"/>
        <n v="41892.83997685185"/>
        <n v="41580.867673611108"/>
        <n v="40664.207638888889"/>
        <n v="41000.834004629629"/>
        <n v="41263.499131944445"/>
        <n v="41061.953055555554"/>
        <n v="41839.208333333336"/>
        <n v="41477.839722222219"/>
        <n v="40926.958333333336"/>
        <n v="41864.207638888889"/>
        <n v="41927.536134259259"/>
        <n v="41827.083333333336"/>
        <n v="41805.753761574073"/>
        <n v="41799.80572916667"/>
        <n v="41969.332638888889"/>
        <n v="41853.175706018519"/>
        <n v="41803.916666666664"/>
        <n v="41621.207638888889"/>
        <n v="41822.166666666664"/>
        <n v="42496.608310185184"/>
        <n v="40953.729953703703"/>
        <n v="41908.878379629627"/>
        <n v="41876.864675925928"/>
        <n v="40591.886886574073"/>
        <n v="41504.625"/>
        <n v="41811.666770833333"/>
        <n v="41836.605034722219"/>
        <n v="41400.702210648145"/>
        <n v="41810.412604166668"/>
        <n v="41805.666666666664"/>
        <n v="40939.708333333336"/>
        <n v="41509.79478009259"/>
        <n v="41821.993414351848"/>
        <n v="41836.977326388893"/>
        <n v="41898.875"/>
        <n v="41855.666354166664"/>
        <n v="42165.415532407409"/>
        <n v="42148.346435185187"/>
        <n v="42713.192997685182"/>
        <n v="42598.755428240736"/>
        <n v="42063.916666666672"/>
        <n v="42055.968240740738"/>
        <n v="42212.062476851846"/>
        <n v="42047.594236111108"/>
        <n v="42217.583333333328"/>
        <n v="42039.493263888886"/>
        <n v="42051.424502314811"/>
        <n v="41888.875"/>
        <n v="42490.231944444444"/>
        <n v="41882.767094907409"/>
        <n v="42352.249305555553"/>
        <n v="42272.988680555558"/>
        <n v="42202.676388888889"/>
        <n v="42125.374675925923"/>
        <n v="42266.276053240741"/>
        <n v="42117.236192129625"/>
        <n v="41848.605057870373"/>
        <n v="41810.958333333336"/>
        <n v="41061.165972222225"/>
        <n v="41866.083333333336"/>
        <n v="41859.795729166668"/>
        <n v="42211.763414351852"/>
        <n v="42374.996527777781"/>
        <n v="42257.165972222225"/>
        <n v="42196.604166666672"/>
        <n v="42678.546111111107"/>
        <n v="42004"/>
        <n v="42085.941516203704"/>
        <n v="42806.875"/>
        <n v="42190.696793981479"/>
        <n v="42301.895138888889"/>
        <n v="42236.835370370376"/>
        <n v="42745.208333333328"/>
        <n v="42524.875"/>
        <n v="42307.583472222221"/>
        <n v="42752.882361111115"/>
        <n v="42355.207638888889"/>
        <n v="41963.333310185189"/>
        <n v="42476.943831018521"/>
        <n v="42494.165972222225"/>
        <n v="42796.805034722223"/>
        <n v="42767.979861111111"/>
        <n v="42552.347812499997"/>
        <n v="42732.917048611111"/>
        <n v="42276.165972222225"/>
        <n v="42186.510393518518"/>
        <n v="42302.999305555553"/>
        <n v="42782.958333333328"/>
        <n v="41926.290972222225"/>
        <n v="41901.755694444444"/>
        <n v="42286"/>
        <n v="42705.735902777778"/>
        <n v="42167.083333333328"/>
        <n v="42259.165972222225"/>
        <n v="42197.434166666666"/>
        <n v="42098.846724537041"/>
        <n v="42175.746689814812"/>
        <n v="41948.783842592595"/>
        <n v="42176.731087962966"/>
        <n v="42620.472685185188"/>
        <n v="42621.15625"/>
        <n v="42089.044085648144"/>
        <n v="41919.768229166664"/>
        <n v="42166.165972222225"/>
        <n v="42788.559629629628"/>
        <n v="42012.887280092589"/>
        <n v="42644.165972222225"/>
        <n v="42338.714328703703"/>
        <n v="42201.725416666668"/>
        <n v="41995.166666666672"/>
        <n v="42307.875"/>
        <n v="42032.916666666672"/>
        <n v="42341.708333333328"/>
        <n v="42167.875"/>
        <n v="42202.757638888885"/>
        <n v="42606.90425925926"/>
        <n v="42171.458333333328"/>
        <n v="42197.533159722225"/>
        <n v="41945.478877314818"/>
        <n v="42314.541770833333"/>
        <n v="42627.791666666672"/>
        <n v="42444.875"/>
        <n v="42044.1875"/>
        <n v="42461.165972222225"/>
        <n v="41961.724606481483"/>
        <n v="42154.848414351851"/>
        <n v="42461.06086805556"/>
        <n v="42156.208333333328"/>
        <n v="42249.019733796296"/>
        <n v="42489.19430555556"/>
        <n v="42410.875"/>
        <n v="42398.249305555553"/>
        <n v="42794.208333333328"/>
        <n v="42597.840069444443"/>
        <n v="42336.750324074077"/>
        <n v="42541.958333333328"/>
        <n v="42786.368078703701"/>
        <n v="42805.51494212963"/>
        <n v="42264.165972222225"/>
        <n v="42342.811898148153"/>
        <n v="42798.425370370373"/>
        <n v="42171.541134259256"/>
        <n v="42639.442465277782"/>
        <n v="42330.916666666672"/>
        <n v="42212.957638888889"/>
        <n v="42260"/>
        <n v="42291.917395833334"/>
        <n v="42123.743773148148"/>
        <n v="42583.290972222225"/>
        <n v="42711.35157407407"/>
        <n v="42091.609768518523"/>
        <n v="42726.624444444446"/>
        <n v="42216.855879629627"/>
        <n v="42531.125"/>
        <n v="42505.057164351849"/>
        <n v="42473.876909722225"/>
        <n v="42659.650208333333"/>
        <n v="42283.928530092591"/>
        <n v="42294.29178240741"/>
        <n v="42685.916666666672"/>
        <n v="42396.041666666672"/>
        <n v="42132.836805555555"/>
        <n v="42496.303715277783"/>
        <n v="41859.57916666667"/>
        <n v="42529.039629629624"/>
        <n v="42471.104166666672"/>
        <n v="42035.585486111115"/>
        <n v="42543.045798611114"/>
        <n v="41928.165972222225"/>
        <n v="42543.163194444445"/>
        <n v="42638.36583333333"/>
        <n v="42526.58321759259"/>
        <n v="42099.743946759263"/>
        <n v="42071.67251157407"/>
        <n v="42498.374606481477"/>
        <n v="41825.041666666664"/>
        <n v="41847.958333333336"/>
        <n v="42095.845694444448"/>
        <n v="42283.697754629626"/>
        <n v="41839.860300925924"/>
        <n v="42170.676851851851"/>
        <n v="42215.521087962959"/>
        <n v="41854.958333333336"/>
        <n v="42465.35701388889"/>
        <n v="41922.875"/>
        <n v="42790.574999999997"/>
        <n v="42579.665717592594"/>
        <n v="42710.974004629628"/>
        <n v="42533.708333333328"/>
        <n v="42095.207638888889"/>
        <n v="42473.554166666669"/>
        <n v="41881.200150462959"/>
        <n v="42112.025694444441"/>
        <n v="42061.024421296301"/>
        <n v="42498.875"/>
        <n v="42490.165972222225"/>
        <n v="42534.708333333328"/>
        <n v="42337.958333333328"/>
        <n v="41843.458333333336"/>
        <n v="42552.958333333328"/>
        <n v="42492.958333333328"/>
        <n v="42306.167361111111"/>
        <n v="42500.470138888893"/>
        <n v="42566.815648148149"/>
        <n v="41852.417939814812"/>
        <n v="41962.352766203709"/>
        <n v="42791.057106481487"/>
        <n v="42718.665972222225"/>
        <n v="41883.665972222225"/>
        <n v="42070.204861111109"/>
        <n v="41870.666666666664"/>
        <n v="42351.101759259262"/>
        <n v="42137.067557870367"/>
        <n v="42217.933958333335"/>
        <n v="42005.208333333328"/>
        <n v="42750.041435185187"/>
        <n v="42721.333333333328"/>
        <n v="42340.874594907407"/>
        <n v="42203.666666666672"/>
        <n v="42305.731666666667"/>
        <n v="41777.610798611109"/>
        <n v="42119.659652777773"/>
        <n v="42083.705555555556"/>
        <n v="41882.547222222223"/>
        <n v="42242.958333333328"/>
        <n v="41972.995115740734"/>
        <n v="42074.143321759257"/>
        <n v="42583.957638888889"/>
        <n v="42544.782638888893"/>
        <n v="42329.125"/>
        <n v="41983.8675"/>
        <n v="41976.644745370373"/>
        <n v="41987.762592592597"/>
        <n v="42173.461122685185"/>
        <n v="42524.563449074078"/>
        <n v="41830.774826388886"/>
        <n v="41859.936111111114"/>
        <n v="42496.845543981486"/>
        <n v="41949.031944444447"/>
        <n v="41847.59542824074"/>
        <n v="42154.756944444445"/>
        <n v="42418.916666666672"/>
        <n v="41964.708333333328"/>
        <n v="42056.920428240745"/>
        <n v="41879.953865740739"/>
        <n v="42223.723912037036"/>
        <n v="42320.104861111111"/>
        <n v="42180.462083333332"/>
        <n v="42172.503495370373"/>
        <n v="42430.999305555553"/>
        <n v="41836.492777777778"/>
        <n v="41826.422326388885"/>
        <n v="41838.991944444446"/>
        <n v="42582.873611111107"/>
        <n v="42527.291666666672"/>
        <n v="42285.022824074069"/>
        <n v="41909.959050925929"/>
        <n v="42063.207638888889"/>
        <n v="42705.332638888889"/>
        <n v="42477.979166666672"/>
        <n v="42117.770833333328"/>
        <n v="41938.029861111114"/>
        <n v="41782.83457175926"/>
        <n v="42466.895833333328"/>
        <n v="42414"/>
        <n v="42067.791238425925"/>
        <n v="42118.911354166667"/>
        <n v="42040.290972222225"/>
        <n v="41916.617314814815"/>
        <n v="41903.083333333336"/>
        <n v="41822.645277777774"/>
        <n v="42063.708333333328"/>
        <n v="42676.021539351852"/>
        <n v="41850.945613425924"/>
        <n v="41869.730937500004"/>
        <n v="42405.916666666672"/>
        <n v="41807.125"/>
        <n v="41830.380428240744"/>
        <n v="42589.125"/>
        <n v="41872.686111111114"/>
        <n v="42235.710879629631"/>
        <n v="42126.875"/>
        <n v="42388.207638888889"/>
        <n v="41831.677083333336"/>
        <n v="42321.845138888893"/>
        <n v="42154.841111111105"/>
        <n v="41891.524837962963"/>
        <n v="42529.582638888889"/>
        <n v="42300.530509259261"/>
        <n v="42040.513888888891"/>
        <n v="42447.847361111111"/>
        <n v="41990.119085648148"/>
        <n v="42560.166666666672"/>
        <n v="42096.662858796291"/>
        <n v="42115.723692129628"/>
        <n v="41843.165972222225"/>
        <n v="42595.97865740741"/>
        <n v="41851.698599537034"/>
        <n v="42656.7503125"/>
        <n v="41852.290972222225"/>
        <n v="42047.249305555553"/>
        <n v="42038.185416666667"/>
        <n v="42510.479861111111"/>
        <n v="41866.527222222219"/>
        <n v="42672.125"/>
        <n v="42195.75"/>
        <n v="42654.165972222225"/>
        <n v="42605.130057870367"/>
        <n v="42225.666666666672"/>
        <n v="42479.977430555555"/>
        <n v="42083.630000000005"/>
        <n v="42634.125"/>
        <n v="42488.641724537039"/>
        <n v="42566.901388888888"/>
        <n v="41882.833333333336"/>
        <n v="41949.249305555553"/>
        <n v="42083.852083333331"/>
        <n v="42571.501516203702"/>
        <n v="41946"/>
        <n v="41939.125"/>
        <n v="42141.125"/>
        <n v="42079.875"/>
        <n v="41811.855092592588"/>
        <n v="42195.875"/>
        <n v="42006.24754629629"/>
        <n v="41826.771597222221"/>
        <n v="41823.668761574074"/>
        <n v="42536.760405092587"/>
        <n v="42402.693055555559"/>
        <n v="42158.290972222225"/>
        <n v="42179.940416666665"/>
        <n v="42111.666666666672"/>
        <n v="41783.875"/>
        <n v="42473.802361111113"/>
        <n v="42142.249814814815"/>
        <n v="42303.009224537032"/>
        <n v="41868.21597222222"/>
        <n v="42700.25"/>
        <n v="41944.720833333333"/>
        <n v="42624.846828703703"/>
        <n v="42523.916666666672"/>
        <n v="42518.905555555553"/>
        <n v="42186.290972222225"/>
        <n v="42436.207638888889"/>
        <n v="42258.763831018514"/>
        <n v="42445.165972222225"/>
        <n v="42575.478333333333"/>
        <n v="42327.790405092594"/>
        <n v="41772.166666666664"/>
        <n v="41874.734259259261"/>
        <n v="42521.92288194444"/>
        <n v="42500.875"/>
        <n v="41964.204861111109"/>
        <n v="41822.62090277778"/>
        <n v="41950.770833333336"/>
        <n v="42117.49527777778"/>
        <n v="41794.207638888889"/>
        <n v="42037.207638888889"/>
        <n v="42155.772812499999"/>
        <n v="41890.125"/>
        <n v="41824.458333333336"/>
        <n v="41914.597916666666"/>
        <n v="42067.598958333328"/>
        <n v="42253.57430555555"/>
        <n v="41911.361342592594"/>
        <n v="42262.420833333337"/>
        <n v="42638.958333333328"/>
        <n v="41895.166666666664"/>
        <n v="42488.249305555553"/>
        <n v="42196.165972222225"/>
        <n v="42753.50136574074"/>
        <n v="42198.041666666672"/>
        <n v="42470.833333333328"/>
        <n v="42551.654328703706"/>
        <n v="41900.165972222225"/>
        <n v="42319.802858796291"/>
        <n v="42278.6252662037"/>
        <n v="42358.499305555553"/>
        <n v="41960.332638888889"/>
        <n v="42599.420601851853"/>
        <n v="42621.756041666667"/>
        <n v="42547.003368055557"/>
        <n v="42247.730034722219"/>
        <n v="41889.599791666667"/>
        <n v="42180.755312499998"/>
        <n v="42070.831678240742"/>
        <n v="42105.807395833333"/>
        <n v="42095.165972222225"/>
        <n v="42504.165972222225"/>
        <n v="42434.041666666672"/>
        <n v="42251.394363425927"/>
        <n v="42492.893495370372"/>
        <n v="41781.921527777777"/>
        <n v="41818.587083333332"/>
        <n v="42228"/>
        <n v="42046.708333333328"/>
        <n v="42691.483726851846"/>
        <n v="41868.649583333332"/>
        <n v="41764.276747685188"/>
        <n v="42181.875"/>
        <n v="42216.373611111107"/>
        <n v="42151.114583333328"/>
        <n v="42221.774999999994"/>
        <n v="42442.916666666672"/>
        <n v="42583.791666666672"/>
        <n v="42282.666666666672"/>
        <n v="42004.743148148147"/>
        <n v="42027.507905092592"/>
        <n v="42165.810694444444"/>
        <n v="41899.740671296298"/>
        <n v="42012.688611111109"/>
        <n v="42004.291666666672"/>
        <n v="41942.858946759261"/>
        <n v="42176.570393518516"/>
        <n v="41951.417199074072"/>
        <n v="41956.984351851846"/>
        <n v="42593.165972222225"/>
        <n v="42709.590902777782"/>
        <n v="42120.26944444445"/>
        <n v="42490.733530092592"/>
        <n v="42460.720555555556"/>
        <n v="42064.207638888889"/>
        <n v="41850.471180555556"/>
        <n v="42465.095856481479"/>
        <n v="42478.384317129632"/>
        <n v="42198.316481481481"/>
        <n v="41994.716319444444"/>
        <n v="42636.697569444441"/>
        <n v="42548.791666666672"/>
        <n v="42123.958333333328"/>
        <n v="42150.647534722222"/>
        <n v="41932.333726851852"/>
        <n v="42028.207638888889"/>
        <n v="42046.207638888889"/>
        <n v="42009.851388888885"/>
        <n v="42617.066921296297"/>
        <n v="42076.290972222225"/>
        <n v="41877.715069444443"/>
        <n v="42432.249305555553"/>
        <n v="41885.207638888889"/>
        <n v="42246"/>
        <n v="42656.849120370374"/>
        <n v="42020.99863425926"/>
        <n v="42507.894432870366"/>
        <n v="42313.906018518523"/>
        <n v="42489.290972222225"/>
        <n v="42413.793124999997"/>
        <n v="42596.604826388888"/>
        <n v="42353"/>
        <n v="42538.583333333328"/>
        <n v="42459.950057870374"/>
        <n v="42233.432129629626"/>
        <n v="42102.370381944449"/>
        <n v="41799.726979166669"/>
        <n v="41818.58997685185"/>
        <n v="42174.041851851856"/>
        <n v="42348.593703703707"/>
        <n v="42082.908148148148"/>
        <n v="42794"/>
        <n v="42158.627893518518"/>
        <n v="42693.916666666672"/>
        <n v="42068.166666666672"/>
        <n v="42643.875"/>
        <n v="41910.140972222223"/>
        <n v="41846.291666666664"/>
        <n v="42605.774189814809"/>
        <n v="42187.652511574073"/>
        <n v="41867.667326388888"/>
        <n v="42511.165972222225"/>
        <n v="42351.874953703707"/>
        <n v="42495.708333333328"/>
        <n v="41972.888773148152"/>
        <n v="41905.165972222225"/>
        <n v="41966.936909722222"/>
        <n v="42693.041666666672"/>
        <n v="42749.165972222225"/>
        <n v="42480.88282407407"/>
        <n v="42261.694780092599"/>
        <n v="42005.700636574074"/>
        <n v="42113.631157407406"/>
        <n v="42650.632638888885"/>
        <n v="42134.781597222223"/>
        <n v="41917.208333333336"/>
        <n v="42338.708333333328"/>
        <n v="42325.185636574075"/>
        <n v="42437.207638888889"/>
        <n v="42696.012013888889"/>
        <n v="42171.979166666672"/>
        <n v="42643.749155092592"/>
        <n v="41917.292187500003"/>
        <n v="41806.712893518517"/>
        <n v="42402.478981481487"/>
        <n v="41861.665972222225"/>
        <n v="42607.165972222225"/>
        <n v="42221.363506944443"/>
        <n v="42463.708333333328"/>
        <n v="42203.290972222225"/>
        <n v="42767.957638888889"/>
        <n v="42522.904166666667"/>
        <n v="41822.165972222225"/>
        <n v="42082.610416666663"/>
        <n v="41996.881076388891"/>
        <n v="42470.166666666672"/>
        <n v="42094.178402777776"/>
        <n v="42725.493402777778"/>
        <n v="42537.248715277776"/>
        <n v="42305.829166666663"/>
        <n v="41844.291666666664"/>
        <n v="42203.970127314817"/>
        <n v="42208.772916666669"/>
        <n v="42166.675196759257"/>
        <n v="42155.958333333328"/>
        <n v="41841.165972222225"/>
        <n v="41908.946574074071"/>
        <n v="41948.536111111112"/>
        <n v="42616.873020833329"/>
        <n v="42505.958333333328"/>
        <n v="41894.815787037034"/>
        <n v="41823.165972222225"/>
        <n v="42155.531226851846"/>
        <n v="41821.207638888889"/>
        <n v="42648.454097222217"/>
        <n v="42384.651504629626"/>
        <n v="41806.290972222225"/>
        <n v="42663.116851851853"/>
        <n v="42249.180393518516"/>
        <n v="41778.875"/>
        <n v="42245.165972222225"/>
        <n v="41817.218229166669"/>
        <n v="41859.787083333329"/>
        <n v="42176.934027777781"/>
        <n v="41970.639849537038"/>
        <n v="42065.207638888889"/>
        <n v="41901"/>
        <n v="42338.9375"/>
        <n v="42527.083333333328"/>
        <n v="42015.870486111111"/>
        <n v="42048.617083333331"/>
        <n v="42500.465833333335"/>
        <n v="42431.806562500002"/>
        <n v="41927.602037037039"/>
        <n v="41912.666666666664"/>
        <n v="42159.541585648149"/>
        <n v="42561.957638888889"/>
        <n v="42595.290972222225"/>
        <n v="42521.689745370371"/>
        <n v="41813.75"/>
        <n v="41894.913761574076"/>
        <n v="42573.226388888885"/>
        <n v="41824.142199074071"/>
        <n v="41815.707708333335"/>
        <n v="42097.576249999998"/>
        <n v="42155.290972222225"/>
        <n v="42525.738032407404"/>
        <n v="42150.165972222225"/>
        <n v="42094.536111111112"/>
        <n v="42390.887835648144"/>
        <n v="42133.866307870368"/>
        <n v="42062.716145833328"/>
        <n v="42177.729930555557"/>
        <n v="42187.993125000001"/>
        <n v="41948.977824074071"/>
        <n v="42411.957638888889"/>
        <n v="41973.794699074075"/>
        <n v="42494.958333333328"/>
        <n v="42418.895833333328"/>
        <n v="42489.875"/>
        <n v="42663.204861111109"/>
        <n v="42235.171018518522"/>
        <n v="42086.16333333333"/>
        <n v="42233.677766203706"/>
        <n v="42014.140972222223"/>
        <n v="42028.5"/>
        <n v="42112.9375"/>
        <n v="42149.901574074072"/>
        <n v="42152.693159722221"/>
        <n v="42086.75"/>
        <n v="42320.290972222225"/>
        <n v="41835.916666666664"/>
        <n v="42568.449861111112"/>
        <n v="41863.079143518517"/>
        <n v="42355.920717592591"/>
        <n v="41888.214629629627"/>
        <n v="41823.710231481484"/>
        <n v="41825.165972222225"/>
        <n v="41861.697939814818"/>
        <n v="42651.389340277776"/>
        <n v="42190.957638888889"/>
        <n v="42416.249305555553"/>
        <n v="42489.165972222225"/>
        <n v="42045.332638888889"/>
        <n v="42462.993900462956"/>
        <n v="42659.875"/>
        <n v="42158"/>
        <n v="41846.207638888889"/>
        <n v="42475.866979166662"/>
        <n v="41801.814791666664"/>
        <n v="41974.850868055553"/>
        <n v="41778.208333333336"/>
        <n v="42242.108252314814"/>
        <n v="41764.525300925925"/>
        <n v="42226.958333333328"/>
        <n v="42218.813530092593"/>
        <n v="42095.708634259259"/>
        <n v="42519.024999999994"/>
        <n v="41850.776412037041"/>
        <n v="41823.167187500003"/>
        <n v="41802.727893518517"/>
        <n v="42475.598136574074"/>
        <n v="42168.930671296301"/>
        <n v="42508"/>
        <n v="42703.25"/>
        <n v="42689.088888888888"/>
        <n v="42103.792303240742"/>
        <n v="42103.166666666672"/>
        <n v="41852.041666666664"/>
        <n v="41909.166666666664"/>
        <n v="42049.819212962961"/>
        <n v="42455.693750000006"/>
        <n v="42198.837499999994"/>
        <n v="41890.882928240739"/>
        <n v="42575.958333333328"/>
        <n v="42444.666666666672"/>
        <n v="42561.980694444443"/>
        <n v="42584.418749999997"/>
        <n v="42517.037905092591"/>
        <n v="42361.679166666669"/>
        <n v="42170.798819444448"/>
        <n v="42696.708599537036"/>
        <n v="41826.692037037035"/>
        <n v="42200.447013888886"/>
        <n v="41989.938993055555"/>
        <n v="42162.58048611111"/>
        <n v="42244.9375"/>
        <n v="42749.029583333337"/>
        <n v="42114.881539351853"/>
        <n v="41861.722777777781"/>
        <n v="42440.93105324074"/>
        <n v="42015.207638888889"/>
        <n v="42006.676111111112"/>
        <n v="42299.126226851848"/>
        <n v="42433.971851851849"/>
        <n v="42582.291666666672"/>
        <n v="41909.887037037035"/>
        <n v="41819.259039351848"/>
        <n v="42097.909016203703"/>
        <n v="42119.412256944444"/>
        <n v="41850.958333333336"/>
        <n v="42084.807384259257"/>
        <n v="42521.458333333328"/>
        <n v="42535.904861111107"/>
        <n v="42236.958333333328"/>
        <n v="41837.690081018518"/>
        <n v="42301.165972222225"/>
        <n v="42075.800717592589"/>
        <n v="42202.876388888893"/>
        <n v="42190.651817129634"/>
        <n v="42373.180636574078"/>
        <n v="42388.957638888889"/>
        <n v="42205.165972222225"/>
        <n v="42583.570138888885"/>
        <n v="42172.069606481484"/>
        <n v="42131.423541666663"/>
        <n v="42090"/>
        <n v="42004.569293981483"/>
        <n v="42613.865405092598"/>
        <n v="42517.740868055553"/>
        <n v="41948.890567129631"/>
        <n v="42420.114988425921"/>
        <n v="41974.797916666663"/>
        <n v="42173.445219907408"/>
        <n v="42481.94222222222"/>
        <n v="42585.172916666663"/>
        <n v="42188.765717592592"/>
        <n v="42146.710752314815"/>
        <n v="42215.142638888887"/>
        <n v="42457.660057870366"/>
        <n v="41840.785729166666"/>
        <n v="41770.493657407409"/>
        <n v="41791.072500000002"/>
        <n v="41793.290972222225"/>
        <n v="42278.627013888887"/>
        <n v="41916.290972222225"/>
        <n v="42204.224432870367"/>
        <n v="42295.817002314812"/>
        <n v="42166.767175925925"/>
        <n v="42005.124340277776"/>
        <n v="42202.439571759256"/>
        <n v="42090.149027777778"/>
        <n v="41883.84002314815"/>
        <n v="42133.884930555556"/>
        <n v="42089.929062499999"/>
        <n v="42071.701423611114"/>
        <n v="41852.716666666667"/>
        <n v="42146.875"/>
        <n v="41815.875"/>
        <n v="41863.660995370366"/>
        <n v="41955.907638888893"/>
        <n v="42625.707638888889"/>
        <n v="42313.674826388888"/>
        <n v="42325.933495370366"/>
        <n v="41881.229166666664"/>
        <n v="42452.145138888889"/>
        <n v="42539.814108796301"/>
        <n v="41890.659780092588"/>
        <n v="42077.132638888885"/>
        <n v="41823.17219907407"/>
        <n v="42823.739004629635"/>
        <n v="42230.145787037036"/>
        <n v="42285.696006944447"/>
        <n v="42028.041666666672"/>
        <n v="42616.416666666672"/>
        <n v="42402.624166666668"/>
        <n v="42712.67768518519"/>
        <n v="42185.165972222225"/>
        <n v="42029.861064814817"/>
        <n v="42786.018506944441"/>
        <n v="42400.960416666669"/>
        <n v="41884.602650462963"/>
        <n v="42090.749907407408"/>
        <n v="42499.951284722221"/>
        <n v="41984.228032407409"/>
        <n v="42125.916666666672"/>
        <n v="42792.545810185184"/>
        <n v="42008.976388888885"/>
        <n v="42231.758611111116"/>
        <n v="42086.207638888889"/>
        <n v="41875.291666666664"/>
        <n v="41821.25"/>
        <n v="42710.207638888889"/>
        <n v="42063.250208333338"/>
        <n v="41807.191875000004"/>
        <n v="42012.87364583333"/>
        <n v="42233.666666666672"/>
        <n v="41863.775011574071"/>
        <n v="42166.092488425929"/>
        <n v="42357.826377314821"/>
        <n v="42688.509745370371"/>
        <n v="42230.818055555559"/>
        <n v="42109.211111111115"/>
        <n v="42166.958333333328"/>
        <n v="42181.559027777781"/>
        <n v="41938.838888888888"/>
        <n v="41849.135370370372"/>
        <n v="41893.359282407408"/>
        <n v="42254.756909722222"/>
        <n v="41969.853900462964"/>
        <n v="42119.190972222219"/>
        <n v="42338.252881944441"/>
        <n v="42134.957638888889"/>
        <n v="42522.98505787037"/>
        <n v="42524.471666666665"/>
        <n v="41893.527326388888"/>
        <n v="41855.666666666664"/>
        <n v="42387"/>
        <n v="42687.428935185191"/>
        <n v="41938.75"/>
        <n v="42065.958333333328"/>
        <n v="42103.979988425926"/>
        <n v="41816.959745370368"/>
        <n v="41850.870821759258"/>
        <n v="42000.085046296299"/>
        <n v="41860.267407407409"/>
        <n v="42293.207638888889"/>
        <n v="42631.827141203699"/>
        <n v="42461.25"/>
        <n v="42253.151701388888"/>
        <n v="42445.126898148148"/>
        <n v="42568.029861111107"/>
        <n v="42278.541666666672"/>
        <n v="42281.656782407401"/>
        <n v="42705.304629629631"/>
        <n v="42562.631481481483"/>
        <n v="42182.905717592599"/>
        <n v="41919.1875"/>
        <n v="42006.492488425924"/>
        <n v="41968.041666666672"/>
        <n v="42171.904097222221"/>
        <n v="42310.701388888891"/>
        <n v="42243.662905092591"/>
        <n v="42139.801712962959"/>
        <n v="42063.333333333328"/>
        <n v="42645.142870370371"/>
        <n v="41889.325497685182"/>
        <n v="42046.120613425926"/>
        <n v="42468.774305555555"/>
        <n v="42493.784050925926"/>
        <n v="42303.790393518517"/>
        <n v="42580.978472222225"/>
        <n v="41834.651203703703"/>
        <n v="42336.890520833331"/>
        <n v="42485.013888888891"/>
        <n v="42559.976319444439"/>
        <n v="41853.583333333336"/>
        <n v="41910.788842592592"/>
        <n v="42372.845555555556"/>
        <n v="41767.891319444447"/>
        <n v="42336.621458333335"/>
        <n v="42326.195798611108"/>
        <n v="42113.680393518516"/>
        <n v="42474.194212962961"/>
        <n v="41844.124305555553"/>
        <n v="42800.290590277778"/>
        <n v="42512.815659722226"/>
        <n v="42611.163194444445"/>
        <n v="42477.863553240735"/>
        <n v="41841.536180555559"/>
        <n v="42041.067523148144"/>
        <n v="42499.166666666672"/>
        <n v="42523.546851851846"/>
        <n v="42564.866875"/>
        <n v="41852.291666666664"/>
        <n v="42573.788564814815"/>
        <n v="42035.642974537041"/>
        <n v="42092.833333333328"/>
        <n v="41825.598923611113"/>
        <n v="42568.179965277777"/>
        <n v="42192.809953703705"/>
        <n v="41779.290972222225"/>
        <n v="41951"/>
        <n v="42420.878472222219"/>
        <n v="42496.544444444444"/>
        <n v="41775.92465277778"/>
        <n v="42245.08116898148"/>
        <n v="42316.791446759264"/>
        <n v="42431.672372685185"/>
        <n v="42155.644467592589"/>
        <n v="42349.982164351852"/>
        <n v="42137.864722222221"/>
        <n v="41839.389930555553"/>
        <n v="42049.477083333331"/>
        <n v="41963.669444444444"/>
        <n v="42099.349780092598"/>
        <n v="42091.921597222223"/>
        <n v="41882.827650462961"/>
        <n v="42497.603680555556"/>
        <n v="41909.043530092589"/>
        <n v="42050.587349537032"/>
        <n v="41920.16269675926"/>
        <n v="41932.807696759257"/>
        <n v="42416.772997685184"/>
        <n v="41877.686111111114"/>
        <n v="42207.964201388888"/>
        <n v="41891.700925925928"/>
        <n v="41938.770439814813"/>
        <n v="42032.54488425926"/>
        <n v="42126.544548611113"/>
        <n v="42051.301192129627"/>
        <n v="42434.246168981481"/>
        <n v="42204.780821759254"/>
        <n v="41899.872685185182"/>
        <n v="41886.672152777777"/>
        <n v="42650.91097222222"/>
        <n v="42475.686111111107"/>
        <n v="42087.149293981478"/>
        <n v="41938.911550925928"/>
        <n v="42036.120833333334"/>
        <n v="42453.957905092597"/>
        <n v="42247.670104166667"/>
        <n v="42211.237685185188"/>
        <n v="42342.697210648148"/>
        <n v="42789.041666666672"/>
        <n v="41795.938657407409"/>
        <n v="42352.025115740747"/>
        <n v="42403.784027777772"/>
        <n v="41991.626898148148"/>
        <n v="42353.85087962963"/>
        <n v="42645.375"/>
        <n v="42097.905671296292"/>
        <n v="41933.882951388885"/>
        <n v="41821.9375"/>
        <n v="42514.600694444445"/>
        <n v="41929.798726851855"/>
        <n v="42339.249305555553"/>
        <n v="42203.125"/>
        <n v="42619.474004629628"/>
        <n v="42024.802777777775"/>
        <n v="41963.957465277781"/>
        <n v="42104.208333333328"/>
        <n v="41872.201261574075"/>
        <n v="41934.650578703702"/>
        <n v="42015.041666666672"/>
        <n v="42471.467442129629"/>
        <n v="42199.958506944444"/>
        <n v="41935.636469907404"/>
        <n v="41768.286805555559"/>
        <n v="41925.878657407404"/>
        <n v="41958.833333333328"/>
        <n v="42644.166666666672"/>
        <n v="41809.648506944446"/>
        <n v="42554.832638888889"/>
        <n v="42333.958333333328"/>
        <n v="41898.125"/>
        <n v="41813.666666666664"/>
        <n v="42481.099803240737"/>
        <n v="42553.739212962959"/>
        <n v="41817.681527777779"/>
        <n v="42123.588263888887"/>
        <n v="41863.951516203706"/>
        <n v="42509.039212962962"/>
        <n v="42275.117476851854"/>
        <n v="42748.961805555555"/>
        <n v="42063.5"/>
        <n v="42064.125"/>
        <n v="42730.804756944446"/>
        <n v="41872.77443287037"/>
        <n v="42133.166666666672"/>
        <n v="42313.594618055555"/>
        <n v="41820.727777777778"/>
        <n v="41933.82708333333"/>
        <n v="42725.7105787037"/>
        <n v="42762.787523148145"/>
        <n v="42540.938900462963"/>
        <n v="42535.787500000006"/>
        <n v="42071.539641203708"/>
        <n v="42322.958333333328"/>
        <n v="42383.761759259258"/>
        <n v="42652.436412037037"/>
        <n v="42087.165972222225"/>
        <n v="42329.166666666672"/>
        <n v="42568.742893518516"/>
        <n v="42020.434722222228"/>
        <n v="42155.732638888891"/>
        <n v="42223.625"/>
        <n v="42020.506377314814"/>
        <n v="42099.153321759266"/>
        <n v="42238.815891203703"/>
        <n v="41934.207638888889"/>
        <n v="42723.031828703708"/>
        <n v="42794.368749999994"/>
        <n v="42400.996527777781"/>
        <n v="42525.722187499996"/>
        <n v="42615.850381944445"/>
        <n v="41937.124884259261"/>
        <n v="42760.903726851851"/>
        <n v="42505.848067129627"/>
        <n v="42242.772222222222"/>
        <n v="42670.278171296297"/>
        <n v="42730.010520833333"/>
        <n v="42096.041666666672"/>
        <n v="41906.916678240741"/>
        <n v="42797.208333333328"/>
        <n v="42337.581064814818"/>
        <n v="42572.626747685179"/>
        <n v="42059.135879629626"/>
        <n v="42428"/>
        <n v="42377.273611111115"/>
      </sharedItems>
    </cacheField>
    <cacheField name="Year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s v="television"/>
    <n v="137"/>
    <n v="63.92"/>
    <x v="0"/>
    <n v="42208.12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s v="television"/>
    <n v="143"/>
    <n v="185.48"/>
    <x v="1"/>
    <n v="42796.60049768518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s v="television"/>
    <n v="105"/>
    <n v="15"/>
    <x v="2"/>
    <n v="42415.702349537038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s v="television"/>
    <n v="104"/>
    <n v="69.27"/>
    <x v="3"/>
    <n v="41858.51512731481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s v="television"/>
    <n v="123"/>
    <n v="190.55"/>
    <x v="4"/>
    <n v="42357.83424768518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s v="television"/>
    <n v="110"/>
    <n v="93.4"/>
    <x v="5"/>
    <n v="42580.232638888891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s v="television"/>
    <n v="106"/>
    <n v="146.88"/>
    <x v="6"/>
    <n v="41804.07233796296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s v="television"/>
    <n v="101"/>
    <n v="159.82"/>
    <x v="7"/>
    <n v="42556.04707175926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s v="television"/>
    <n v="100"/>
    <n v="291.79000000000002"/>
    <x v="8"/>
    <n v="42475.87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s v="television"/>
    <n v="126"/>
    <n v="31.5"/>
    <x v="9"/>
    <n v="42477.10351851851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s v="television"/>
    <n v="101"/>
    <n v="158.68"/>
    <x v="10"/>
    <n v="41815.06804398148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s v="television"/>
    <n v="121"/>
    <n v="80.33"/>
    <x v="11"/>
    <n v="42604.12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s v="television"/>
    <n v="165"/>
    <n v="59.96"/>
    <x v="12"/>
    <n v="41836.12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s v="television"/>
    <n v="160"/>
    <n v="109.78"/>
    <x v="13"/>
    <n v="42544.852083333331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s v="television"/>
    <n v="101"/>
    <n v="147.71"/>
    <x v="14"/>
    <n v="41833.582638888889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s v="television"/>
    <n v="107"/>
    <n v="21.76"/>
    <x v="15"/>
    <n v="42274.843055555553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s v="television"/>
    <n v="100"/>
    <n v="171.84"/>
    <x v="16"/>
    <n v="41806.22916666666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s v="television"/>
    <n v="101"/>
    <n v="41.94"/>
    <x v="17"/>
    <n v="41947.77340277777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s v="television"/>
    <n v="106"/>
    <n v="93.26"/>
    <x v="18"/>
    <n v="41899.5423148148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s v="television"/>
    <n v="145"/>
    <n v="56.14"/>
    <x v="19"/>
    <n v="42205.816365740742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s v="television"/>
    <n v="100"/>
    <n v="80.16"/>
    <x v="20"/>
    <n v="42260.75824074074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s v="television"/>
    <n v="109"/>
    <n v="199.9"/>
    <x v="21"/>
    <n v="41908.62718750000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s v="television"/>
    <n v="117"/>
    <n v="51.25"/>
    <x v="22"/>
    <n v="42005.33263888888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s v="television"/>
    <n v="119"/>
    <n v="103.04"/>
    <x v="23"/>
    <n v="42124.63888888889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s v="television"/>
    <n v="109"/>
    <n v="66.349999999999994"/>
    <x v="24"/>
    <n v="42262.81875000000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s v="television"/>
    <n v="133"/>
    <n v="57.14"/>
    <x v="25"/>
    <n v="42378.025011574078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s v="television"/>
    <n v="155"/>
    <n v="102.11"/>
    <x v="26"/>
    <n v="41868.51555555555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s v="television"/>
    <n v="112"/>
    <n v="148.97"/>
    <x v="27"/>
    <n v="41959.206400462965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s v="television"/>
    <n v="100"/>
    <n v="169.61"/>
    <x v="28"/>
    <n v="42354.9639351851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s v="television"/>
    <n v="123"/>
    <n v="31.62"/>
    <x v="29"/>
    <n v="41842.6732407407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s v="television"/>
    <n v="101"/>
    <n v="76.45"/>
    <x v="30"/>
    <n v="41872.292997685188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s v="television"/>
    <n v="100"/>
    <n v="13"/>
    <x v="31"/>
    <n v="42394.79206018518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s v="television"/>
    <n v="100"/>
    <n v="320.45"/>
    <x v="32"/>
    <n v="42503.16597222222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s v="television"/>
    <n v="102"/>
    <n v="83.75"/>
    <x v="33"/>
    <n v="42316.70255787037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s v="television"/>
    <n v="130"/>
    <n v="49.88"/>
    <x v="34"/>
    <n v="41856.32177083333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s v="television"/>
    <n v="167"/>
    <n v="59.46"/>
    <x v="35"/>
    <n v="42122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s v="television"/>
    <n v="142"/>
    <n v="193.84"/>
    <x v="36"/>
    <n v="42098.26533564814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s v="television"/>
    <n v="183"/>
    <n v="159.51"/>
    <x v="37"/>
    <n v="42062.693043981482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s v="television"/>
    <n v="110"/>
    <n v="41.68"/>
    <x v="38"/>
    <n v="41405.05722222221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s v="television"/>
    <n v="131"/>
    <n v="150.9"/>
    <x v="39"/>
    <n v="41784.95763888888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s v="television"/>
    <n v="101"/>
    <n v="126.69"/>
    <x v="40"/>
    <n v="41809.16666666666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s v="television"/>
    <n v="100"/>
    <n v="105.26"/>
    <x v="41"/>
    <n v="41917.568912037037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s v="television"/>
    <n v="142"/>
    <n v="117.51"/>
    <x v="42"/>
    <n v="42001.6391898148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s v="television"/>
    <n v="309"/>
    <n v="117.36"/>
    <x v="43"/>
    <n v="4183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s v="television"/>
    <n v="100"/>
    <n v="133.33000000000001"/>
    <x v="44"/>
    <n v="41919.09880787037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s v="television"/>
    <n v="120"/>
    <n v="98.36"/>
    <x v="45"/>
    <n v="42487.623923611114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s v="television"/>
    <n v="104"/>
    <n v="194.44"/>
    <x v="46"/>
    <n v="42353.96497685185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s v="television"/>
    <n v="108"/>
    <n v="76.87"/>
    <x v="47"/>
    <n v="41992.86119212962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s v="television"/>
    <n v="108"/>
    <n v="56.82"/>
    <x v="48"/>
    <n v="42064.5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s v="television"/>
    <n v="100"/>
    <n v="137.93"/>
    <x v="49"/>
    <n v="42301.17644675925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s v="television"/>
    <n v="100"/>
    <n v="27.27"/>
    <x v="50"/>
    <n v="42034.70833333332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s v="television"/>
    <n v="128"/>
    <n v="118.34"/>
    <x v="51"/>
    <n v="42226.92866898148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s v="television"/>
    <n v="116"/>
    <n v="223.48"/>
    <x v="52"/>
    <n v="41837.701921296299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s v="television"/>
    <n v="110"/>
    <n v="28.11"/>
    <x v="53"/>
    <n v="41733.91666666666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s v="television"/>
    <n v="101"/>
    <n v="194.23"/>
    <x v="54"/>
    <n v="42363.713206018518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s v="television"/>
    <n v="129"/>
    <n v="128.94999999999999"/>
    <x v="55"/>
    <n v="42517.96893518518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s v="television"/>
    <n v="107"/>
    <n v="49.32"/>
    <x v="56"/>
    <n v="42163.66666666667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s v="television"/>
    <n v="102"/>
    <n v="221.52"/>
    <x v="57"/>
    <n v="42119.832893518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s v="television"/>
    <n v="103"/>
    <n v="137.21"/>
    <x v="58"/>
    <n v="41962.78671296295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s v="television"/>
    <n v="100"/>
    <n v="606.82000000000005"/>
    <x v="59"/>
    <n v="42261.87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s v="shorts"/>
    <n v="103"/>
    <n v="43.04"/>
    <x v="60"/>
    <n v="4172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s v="shorts"/>
    <n v="148"/>
    <n v="322.39"/>
    <x v="61"/>
    <n v="41431.81431712963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s v="shorts"/>
    <n v="155"/>
    <n v="96.71"/>
    <x v="62"/>
    <n v="41336.799513888887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s v="shorts"/>
    <n v="114"/>
    <n v="35.47"/>
    <x v="63"/>
    <n v="41636.20763888888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s v="shorts"/>
    <n v="173"/>
    <n v="86.67"/>
    <x v="64"/>
    <n v="41463.0182986111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s v="shorts"/>
    <n v="108"/>
    <n v="132.05000000000001"/>
    <x v="65"/>
    <n v="41862.24930555555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s v="shorts"/>
    <n v="119"/>
    <n v="91.23"/>
    <x v="66"/>
    <n v="42569.8497685185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s v="shorts"/>
    <n v="116"/>
    <n v="116.25"/>
    <x v="67"/>
    <n v="41105.583379629628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s v="shorts"/>
    <n v="127"/>
    <n v="21.19"/>
    <x v="68"/>
    <n v="41693.56934027777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s v="shorts"/>
    <n v="111"/>
    <n v="62.33"/>
    <x v="69"/>
    <n v="40818.29097222222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s v="shorts"/>
    <n v="127"/>
    <n v="37.409999999999997"/>
    <x v="70"/>
    <n v="40790.8963541666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s v="shorts"/>
    <n v="124"/>
    <n v="69.72"/>
    <x v="71"/>
    <n v="41057.27149305555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s v="shorts"/>
    <n v="108"/>
    <n v="58.17"/>
    <x v="72"/>
    <n v="4122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s v="shorts"/>
    <n v="100"/>
    <n v="50"/>
    <x v="73"/>
    <n v="40666.1659722222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s v="shorts"/>
    <n v="113"/>
    <n v="19.47"/>
    <x v="74"/>
    <n v="42390.487210648149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s v="shorts"/>
    <n v="115"/>
    <n v="85.96"/>
    <x v="75"/>
    <n v="41387.20916666666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s v="shorts"/>
    <n v="153"/>
    <n v="30.67"/>
    <x v="76"/>
    <n v="40904.733310185184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s v="shorts"/>
    <n v="393"/>
    <n v="60.38"/>
    <x v="77"/>
    <n v="41050.1243055555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s v="shorts"/>
    <n v="2702"/>
    <n v="38.6"/>
    <x v="78"/>
    <n v="42614.73056712963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s v="shorts"/>
    <n v="127"/>
    <n v="40.270000000000003"/>
    <x v="79"/>
    <n v="41754.77653935184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s v="shorts"/>
    <n v="107"/>
    <n v="273.83"/>
    <x v="80"/>
    <n v="41618.0839814814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s v="shorts"/>
    <n v="198"/>
    <n v="53.04"/>
    <x v="81"/>
    <n v="41104.12638888888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s v="shorts"/>
    <n v="100"/>
    <n v="40.01"/>
    <x v="82"/>
    <n v="40825.82015046296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s v="shorts"/>
    <n v="103"/>
    <n v="15.77"/>
    <x v="83"/>
    <n v="42057.47916666667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s v="shorts"/>
    <n v="100"/>
    <n v="71.430000000000007"/>
    <x v="84"/>
    <n v="40678.7579398148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s v="shorts"/>
    <n v="126"/>
    <n v="71.709999999999994"/>
    <x v="85"/>
    <n v="40809.12542824073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s v="shorts"/>
    <n v="106"/>
    <n v="375.76"/>
    <x v="86"/>
    <n v="42365.5977430555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s v="shorts"/>
    <n v="105"/>
    <n v="104.6"/>
    <x v="87"/>
    <n v="40332.07013888889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s v="shorts"/>
    <n v="103"/>
    <n v="60"/>
    <x v="88"/>
    <n v="41812.6589236111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s v="shorts"/>
    <n v="115"/>
    <n v="123.29"/>
    <x v="89"/>
    <n v="41427.75222222222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s v="shorts"/>
    <n v="100"/>
    <n v="31.38"/>
    <x v="90"/>
    <n v="40736.29744212963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s v="shorts"/>
    <n v="120"/>
    <n v="78.260000000000005"/>
    <x v="91"/>
    <n v="40680.402361111112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s v="shorts"/>
    <n v="105"/>
    <n v="122.33"/>
    <x v="92"/>
    <n v="42767.33333333332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s v="shorts"/>
    <n v="111"/>
    <n v="73.73"/>
    <x v="93"/>
    <n v="41093.87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s v="shorts"/>
    <n v="104"/>
    <n v="21.67"/>
    <x v="94"/>
    <n v="41736.71784722222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s v="shorts"/>
    <n v="131"/>
    <n v="21.9"/>
    <x v="95"/>
    <n v="40965.005104166667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s v="shorts"/>
    <n v="115"/>
    <n v="50.59"/>
    <x v="96"/>
    <n v="40391.1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s v="shorts"/>
    <n v="106"/>
    <n v="53.13"/>
    <x v="97"/>
    <n v="40736.13520833333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s v="shorts"/>
    <n v="106"/>
    <n v="56.67"/>
    <x v="98"/>
    <n v="41250.97916666666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s v="shorts"/>
    <n v="106"/>
    <n v="40.78"/>
    <x v="99"/>
    <n v="41661.90276620370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s v="shorts"/>
    <n v="100"/>
    <n v="192.31"/>
    <x v="100"/>
    <n v="41217.79497685185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s v="shorts"/>
    <n v="100"/>
    <n v="100"/>
    <x v="101"/>
    <n v="41298.7767361111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s v="shorts"/>
    <n v="128"/>
    <n v="117.92"/>
    <x v="102"/>
    <n v="40535.13116898148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s v="shorts"/>
    <n v="105"/>
    <n v="27.9"/>
    <x v="103"/>
    <n v="41705.80590277777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s v="shorts"/>
    <n v="120"/>
    <n v="60"/>
    <x v="104"/>
    <n v="40636.04166666666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s v="shorts"/>
    <n v="107"/>
    <n v="39.380000000000003"/>
    <x v="105"/>
    <n v="42504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s v="shorts"/>
    <n v="101"/>
    <n v="186.11"/>
    <x v="106"/>
    <n v="41001.77663194444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s v="shorts"/>
    <n v="102"/>
    <n v="111.38"/>
    <x v="107"/>
    <n v="40657.982488425929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s v="shorts"/>
    <n v="247"/>
    <n v="78.72"/>
    <x v="108"/>
    <n v="41425.61307870370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s v="shorts"/>
    <n v="220"/>
    <n v="46.7"/>
    <x v="109"/>
    <n v="40600.02581018518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s v="shorts"/>
    <n v="131"/>
    <n v="65.38"/>
    <x v="110"/>
    <n v="41592.24930555555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s v="shorts"/>
    <n v="155"/>
    <n v="102.08"/>
    <x v="111"/>
    <n v="42155.33318287036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s v="shorts"/>
    <n v="104"/>
    <n v="64.2"/>
    <x v="112"/>
    <n v="41742.08333333333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s v="shorts"/>
    <n v="141"/>
    <n v="90.38"/>
    <x v="113"/>
    <n v="40761.62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s v="shorts"/>
    <n v="103"/>
    <n v="88.57"/>
    <x v="114"/>
    <n v="40921.2741666666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s v="shorts"/>
    <n v="140"/>
    <n v="28.73"/>
    <x v="115"/>
    <n v="40943.73893518518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s v="shorts"/>
    <n v="114"/>
    <n v="69.790000000000006"/>
    <x v="116"/>
    <n v="40641.45549768518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s v="shorts"/>
    <n v="100"/>
    <n v="167.49"/>
    <x v="117"/>
    <n v="40338.79166666666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s v="shorts"/>
    <n v="113"/>
    <n v="144.91"/>
    <x v="118"/>
    <n v="40753.05365740740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s v="shorts"/>
    <n v="105"/>
    <n v="91.84"/>
    <x v="119"/>
    <n v="40768.95833333333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s v="science fiction"/>
    <n v="0"/>
    <n v="10"/>
    <x v="120"/>
    <n v="42646.04984953704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s v="science fiction"/>
    <n v="0"/>
    <n v="1"/>
    <x v="121"/>
    <n v="42112.427777777775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s v="science fiction"/>
    <n v="0"/>
    <n v="0"/>
    <x v="122"/>
    <n v="42653.43179398147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s v="science fiction"/>
    <n v="0"/>
    <n v="25.17"/>
    <x v="123"/>
    <n v="41940.91666666666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s v="science fiction"/>
    <n v="0"/>
    <n v="0"/>
    <x v="124"/>
    <n v="42139.92872685185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s v="science fiction"/>
    <n v="14"/>
    <n v="11.67"/>
    <x v="125"/>
    <n v="42769.99398148148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s v="science fiction"/>
    <n v="6"/>
    <n v="106.69"/>
    <x v="126"/>
    <n v="42166.08333333332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s v="science fiction"/>
    <n v="2"/>
    <n v="47.5"/>
    <x v="127"/>
    <n v="42097.58265046296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s v="science fiction"/>
    <n v="2"/>
    <n v="311.17"/>
    <x v="128"/>
    <n v="42663.2279282407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s v="science fiction"/>
    <n v="0"/>
    <n v="0"/>
    <x v="129"/>
    <n v="41942.937303240738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s v="science fiction"/>
    <n v="0"/>
    <n v="0"/>
    <x v="130"/>
    <n v="41806.844444444447"/>
  </r>
  <r>
    <n v="131"/>
    <s v="I (Canceled)"/>
    <s v="I"/>
    <n v="1200"/>
    <n v="0"/>
    <x v="1"/>
    <x v="0"/>
    <s v="USD"/>
    <n v="1467763200"/>
    <n v="1466453161"/>
    <b v="0"/>
    <n v="0"/>
    <b v="0"/>
    <x v="0"/>
    <s v="science fiction"/>
    <n v="0"/>
    <n v="0"/>
    <x v="131"/>
    <n v="4255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s v="science fiction"/>
    <n v="10"/>
    <n v="94.51"/>
    <x v="132"/>
    <n v="41950.85424768518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s v="science fiction"/>
    <n v="0"/>
    <n v="0"/>
    <x v="133"/>
    <n v="42521.72986111111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s v="science fiction"/>
    <n v="0"/>
    <n v="0"/>
    <x v="134"/>
    <n v="42251.7083333333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s v="science fiction"/>
    <n v="13"/>
    <n v="80.599999999999994"/>
    <x v="135"/>
    <n v="41821.79166666666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s v="science fiction"/>
    <n v="0"/>
    <n v="0"/>
    <x v="136"/>
    <n v="42140.42777777777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s v="science fiction"/>
    <n v="0"/>
    <n v="0"/>
    <x v="137"/>
    <n v="42289.57399305555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s v="science fiction"/>
    <n v="3"/>
    <n v="81.239999999999995"/>
    <x v="138"/>
    <n v="42217.207638888889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s v="science fiction"/>
    <n v="100"/>
    <n v="500"/>
    <x v="139"/>
    <n v="42197.9209722222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s v="science fiction"/>
    <n v="0"/>
    <n v="0"/>
    <x v="140"/>
    <n v="42083.156620370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s v="science fiction"/>
    <n v="11"/>
    <n v="46.18"/>
    <x v="141"/>
    <n v="42155.15304398148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s v="science fiction"/>
    <n v="0"/>
    <n v="10"/>
    <x v="142"/>
    <n v="41959.93493055555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s v="science fiction"/>
    <n v="0"/>
    <n v="0"/>
    <x v="143"/>
    <n v="42616.24652777778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s v="science fiction"/>
    <n v="28"/>
    <n v="55.95"/>
    <x v="144"/>
    <n v="42107.7207407407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s v="science fiction"/>
    <n v="8"/>
    <n v="37.56"/>
    <x v="145"/>
    <n v="42227.5422685185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s v="science fiction"/>
    <n v="1"/>
    <n v="38.33"/>
    <x v="146"/>
    <n v="42753.016180555554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s v="science fiction"/>
    <n v="0"/>
    <n v="0"/>
    <x v="147"/>
    <n v="42012.76249999999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s v="science fiction"/>
    <n v="0"/>
    <n v="20"/>
    <x v="148"/>
    <n v="42427.28166666666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s v="science fiction"/>
    <n v="1"/>
    <n v="15.33"/>
    <x v="149"/>
    <n v="41998.333333333328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s v="science fiction"/>
    <n v="23"/>
    <n v="449.43"/>
    <x v="150"/>
    <n v="42150.16182870370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s v="science fiction"/>
    <n v="0"/>
    <n v="28"/>
    <x v="151"/>
    <n v="42173.55082175925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s v="science fiction"/>
    <n v="0"/>
    <n v="15"/>
    <x v="152"/>
    <n v="41905.077546296299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s v="science fiction"/>
    <n v="1"/>
    <n v="35.9"/>
    <x v="153"/>
    <n v="41975.62782407407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s v="science fiction"/>
    <n v="3"/>
    <n v="13.33"/>
    <x v="154"/>
    <n v="42158.54739583333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s v="science fiction"/>
    <n v="0"/>
    <n v="20.25"/>
    <x v="155"/>
    <n v="42208.55943287037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s v="science fiction"/>
    <n v="5"/>
    <n v="119"/>
    <x v="156"/>
    <n v="41854.124953703707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s v="science fiction"/>
    <n v="0"/>
    <n v="4"/>
    <x v="157"/>
    <n v="42426.91171296295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s v="science fiction"/>
    <n v="0"/>
    <n v="0"/>
    <x v="158"/>
    <n v="41934.0767129629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s v="science fiction"/>
    <n v="0"/>
    <n v="10"/>
    <x v="159"/>
    <n v="42554.43454861111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s v="drama"/>
    <n v="0"/>
    <n v="0"/>
    <x v="160"/>
    <n v="42231.91309027778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s v="drama"/>
    <n v="0"/>
    <n v="5"/>
    <x v="161"/>
    <n v="41822.68744212963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s v="drama"/>
    <n v="16"/>
    <n v="43.5"/>
    <x v="162"/>
    <n v="41867.98750000000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s v="drama"/>
    <n v="0"/>
    <n v="0"/>
    <x v="163"/>
    <n v="42278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s v="drama"/>
    <n v="1"/>
    <n v="91.43"/>
    <x v="164"/>
    <n v="41901.762743055559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s v="drama"/>
    <n v="0"/>
    <n v="0"/>
    <x v="165"/>
    <n v="42381.65884259258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s v="drama"/>
    <n v="60"/>
    <n v="3000"/>
    <x v="166"/>
    <n v="42751.075949074075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s v="drama"/>
    <n v="0"/>
    <n v="5.5"/>
    <x v="167"/>
    <n v="42220.927488425921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s v="drama"/>
    <n v="4"/>
    <n v="108.33"/>
    <x v="168"/>
    <n v="42082.79363425925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s v="drama"/>
    <n v="22"/>
    <n v="56"/>
    <x v="169"/>
    <n v="41930.505312499998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s v="drama"/>
    <n v="3"/>
    <n v="32.5"/>
    <x v="170"/>
    <n v="42246.227777777778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s v="drama"/>
    <n v="0"/>
    <n v="1"/>
    <x v="171"/>
    <n v="42594.18071759259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s v="drama"/>
    <n v="0"/>
    <n v="0"/>
    <x v="172"/>
    <n v="42082.353275462956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s v="drama"/>
    <n v="0"/>
    <n v="0"/>
    <x v="173"/>
    <n v="42063.573009259257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s v="drama"/>
    <n v="0"/>
    <n v="0"/>
    <x v="174"/>
    <n v="42132.75898148148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s v="drama"/>
    <n v="6"/>
    <n v="49.88"/>
    <x v="175"/>
    <n v="41880.777905092589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s v="drama"/>
    <n v="0"/>
    <n v="0"/>
    <x v="176"/>
    <n v="42221.82406250000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s v="drama"/>
    <n v="40"/>
    <n v="25.71"/>
    <x v="177"/>
    <n v="42087.0060879629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s v="drama"/>
    <n v="0"/>
    <n v="0"/>
    <x v="178"/>
    <n v="42334.9970486111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s v="drama"/>
    <n v="20"/>
    <n v="100"/>
    <x v="179"/>
    <n v="42433.080497685187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s v="drama"/>
    <n v="33"/>
    <n v="30.85"/>
    <x v="180"/>
    <n v="42107.791666666672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s v="drama"/>
    <n v="21"/>
    <n v="180.5"/>
    <x v="181"/>
    <n v="42177.74184027777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s v="drama"/>
    <n v="0"/>
    <n v="0"/>
    <x v="182"/>
    <n v="42742.01194444444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s v="drama"/>
    <n v="36"/>
    <n v="373.5"/>
    <x v="183"/>
    <n v="41969.85196759259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s v="drama"/>
    <n v="3"/>
    <n v="25.5"/>
    <x v="184"/>
    <n v="41883.16597222222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s v="drama"/>
    <n v="6"/>
    <n v="220"/>
    <x v="185"/>
    <n v="42600.9113310185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s v="drama"/>
    <n v="0"/>
    <n v="0"/>
    <x v="186"/>
    <n v="42797.833333333328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s v="drama"/>
    <n v="16"/>
    <n v="160"/>
    <x v="187"/>
    <n v="42206.29097222222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s v="drama"/>
    <n v="0"/>
    <n v="0"/>
    <x v="188"/>
    <n v="41887.1830439814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s v="drama"/>
    <n v="0"/>
    <n v="69"/>
    <x v="189"/>
    <n v="42616.69070601851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s v="drama"/>
    <n v="0"/>
    <n v="50"/>
    <x v="190"/>
    <n v="42537.65099537037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s v="drama"/>
    <n v="5"/>
    <n v="83.33"/>
    <x v="191"/>
    <n v="42279.44141203703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s v="drama"/>
    <n v="0"/>
    <n v="5.67"/>
    <x v="192"/>
    <n v="41929.79203703704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s v="drama"/>
    <n v="0"/>
    <n v="0"/>
    <x v="193"/>
    <n v="41971.97645833333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s v="drama"/>
    <n v="0"/>
    <n v="1"/>
    <x v="194"/>
    <n v="42435.99688657407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s v="drama"/>
    <n v="0"/>
    <n v="0"/>
    <x v="195"/>
    <n v="42195.67050925926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s v="drama"/>
    <n v="42"/>
    <n v="77.11"/>
    <x v="196"/>
    <n v="42287.87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s v="drama"/>
    <n v="10"/>
    <n v="32.75"/>
    <x v="197"/>
    <n v="42783.8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s v="drama"/>
    <n v="1"/>
    <n v="46.5"/>
    <x v="198"/>
    <n v="41917.38335648148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s v="drama"/>
    <n v="0"/>
    <n v="0"/>
    <x v="199"/>
    <n v="42614.123865740738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s v="drama"/>
    <n v="26"/>
    <n v="87.31"/>
    <x v="200"/>
    <n v="41897.08336805555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s v="drama"/>
    <n v="58"/>
    <n v="54.29"/>
    <x v="201"/>
    <n v="42043.81862268518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s v="drama"/>
    <n v="0"/>
    <n v="0"/>
    <x v="202"/>
    <n v="42285.87430555555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s v="drama"/>
    <n v="30"/>
    <n v="93.25"/>
    <x v="203"/>
    <n v="42033.84796296295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s v="drama"/>
    <n v="51"/>
    <n v="117.68"/>
    <x v="204"/>
    <n v="42586.58336805555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s v="drama"/>
    <n v="16"/>
    <n v="76.47"/>
    <x v="205"/>
    <n v="42283.632199074069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s v="drama"/>
    <n v="0"/>
    <n v="0"/>
    <x v="206"/>
    <n v="42588.00443287036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s v="drama"/>
    <n v="15"/>
    <n v="163.85"/>
    <x v="207"/>
    <n v="42008.197199074071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s v="drama"/>
    <n v="0"/>
    <n v="0"/>
    <x v="208"/>
    <n v="41989.369988425926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s v="drama"/>
    <n v="0"/>
    <n v="0"/>
    <x v="209"/>
    <n v="42195.92285879630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s v="drama"/>
    <n v="25"/>
    <n v="91.82"/>
    <x v="210"/>
    <n v="42278.20833333332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s v="drama"/>
    <n v="45"/>
    <n v="185.83"/>
    <x v="211"/>
    <n v="42266.159918981488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s v="drama"/>
    <n v="0"/>
    <n v="1"/>
    <x v="212"/>
    <n v="42476.83935185185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s v="drama"/>
    <n v="0"/>
    <n v="20"/>
    <x v="213"/>
    <n v="42232.58797453703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s v="drama"/>
    <n v="0"/>
    <n v="1"/>
    <x v="214"/>
    <n v="42069.6406134259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s v="drama"/>
    <n v="0"/>
    <n v="10"/>
    <x v="215"/>
    <n v="42417.99930555555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s v="drama"/>
    <n v="56"/>
    <n v="331.54"/>
    <x v="216"/>
    <n v="42116.917094907403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s v="drama"/>
    <n v="12"/>
    <n v="314.29000000000002"/>
    <x v="217"/>
    <n v="42001.6406134259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s v="drama"/>
    <n v="2"/>
    <n v="100"/>
    <x v="218"/>
    <n v="42139.62834490741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s v="drama"/>
    <n v="18"/>
    <n v="115.99"/>
    <x v="219"/>
    <n v="42461.29097222222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s v="drama"/>
    <n v="1"/>
    <n v="120"/>
    <x v="220"/>
    <n v="42236.837499999994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s v="drama"/>
    <n v="0"/>
    <n v="0"/>
    <x v="221"/>
    <n v="42091.7958796296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s v="drama"/>
    <n v="13"/>
    <n v="65"/>
    <x v="222"/>
    <n v="42090.11041666666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s v="drama"/>
    <n v="0"/>
    <n v="0"/>
    <x v="223"/>
    <n v="42512.04513888889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s v="drama"/>
    <n v="0"/>
    <n v="0"/>
    <x v="224"/>
    <n v="42195.23525462963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s v="drama"/>
    <n v="0"/>
    <n v="0"/>
    <x v="225"/>
    <n v="42468.91960648148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s v="drama"/>
    <n v="1"/>
    <n v="125"/>
    <x v="226"/>
    <n v="42155.395138888889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s v="drama"/>
    <n v="0"/>
    <n v="0"/>
    <x v="227"/>
    <n v="42194.89399305555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s v="drama"/>
    <n v="0"/>
    <n v="0"/>
    <x v="228"/>
    <n v="42156.686400462961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s v="drama"/>
    <n v="0"/>
    <n v="0"/>
    <x v="229"/>
    <n v="42413.933993055558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s v="drama"/>
    <n v="0"/>
    <n v="30"/>
    <x v="230"/>
    <n v="42159.77721064814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s v="drama"/>
    <n v="0"/>
    <n v="0"/>
    <x v="231"/>
    <n v="42371.95892361111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s v="drama"/>
    <n v="3"/>
    <n v="15.71"/>
    <x v="232"/>
    <n v="42062.8257638888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s v="drama"/>
    <n v="0"/>
    <n v="0"/>
    <x v="233"/>
    <n v="42642.9117129629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s v="drama"/>
    <n v="40"/>
    <n v="80.2"/>
    <x v="234"/>
    <n v="42176.035405092596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s v="drama"/>
    <n v="0"/>
    <n v="0"/>
    <x v="235"/>
    <n v="42194.90853009259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s v="drama"/>
    <n v="0"/>
    <n v="0"/>
    <x v="236"/>
    <n v="42374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s v="drama"/>
    <n v="0"/>
    <n v="50"/>
    <x v="237"/>
    <n v="42437.57718749999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s v="drama"/>
    <n v="0"/>
    <n v="0"/>
    <x v="238"/>
    <n v="42734.375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s v="drama"/>
    <n v="25"/>
    <n v="50"/>
    <x v="239"/>
    <n v="42316.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s v="documentary"/>
    <n v="108"/>
    <n v="117.85"/>
    <x v="240"/>
    <n v="41399.70846064815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s v="documentary"/>
    <n v="113"/>
    <n v="109.04"/>
    <x v="241"/>
    <n v="41994.69796296296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s v="documentary"/>
    <n v="113"/>
    <n v="73.02"/>
    <x v="242"/>
    <n v="40897.49293981481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s v="documentary"/>
    <n v="103"/>
    <n v="78.2"/>
    <x v="243"/>
    <n v="41692.04750000000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s v="documentary"/>
    <n v="114"/>
    <n v="47.4"/>
    <x v="244"/>
    <n v="40253.2958333333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s v="documentary"/>
    <n v="104"/>
    <n v="54.02"/>
    <x v="245"/>
    <n v="41137.053067129629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s v="documentary"/>
    <n v="305"/>
    <n v="68.489999999999995"/>
    <x v="246"/>
    <n v="40530.40515046296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s v="documentary"/>
    <n v="134"/>
    <n v="108.15"/>
    <x v="247"/>
    <n v="40467.15208333333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s v="documentary"/>
    <n v="101"/>
    <n v="589.95000000000005"/>
    <x v="248"/>
    <n v="40915.77440972222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s v="documentary"/>
    <n v="113"/>
    <n v="48.05"/>
    <x v="249"/>
    <n v="40412.73611111110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s v="documentary"/>
    <n v="106"/>
    <n v="72.48"/>
    <x v="250"/>
    <n v="41431.56586805555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s v="documentary"/>
    <n v="126"/>
    <n v="57.08"/>
    <x v="251"/>
    <n v="41045.79166666666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s v="documentary"/>
    <n v="185"/>
    <n v="85.44"/>
    <x v="252"/>
    <n v="40330.16597222222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s v="documentary"/>
    <n v="101"/>
    <n v="215.86"/>
    <x v="253"/>
    <n v="40954.65086805555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s v="documentary"/>
    <n v="117"/>
    <n v="89.39"/>
    <x v="254"/>
    <n v="42294.083333333328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s v="documentary"/>
    <n v="107"/>
    <n v="45.42"/>
    <x v="255"/>
    <n v="40618.484745370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s v="documentary"/>
    <n v="139"/>
    <n v="65.760000000000005"/>
    <x v="256"/>
    <n v="41349.76929398148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s v="documentary"/>
    <n v="107"/>
    <n v="66.7"/>
    <x v="257"/>
    <n v="42509.62687500000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s v="documentary"/>
    <n v="191"/>
    <n v="83.35"/>
    <x v="258"/>
    <n v="40712.0516898148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s v="documentary"/>
    <n v="132"/>
    <n v="105.05"/>
    <x v="259"/>
    <n v="42102.73806712962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s v="documentary"/>
    <n v="106"/>
    <n v="120.91"/>
    <x v="260"/>
    <n v="40376.415972222225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s v="documentary"/>
    <n v="107"/>
    <n v="97.64"/>
    <x v="261"/>
    <n v="41067.62152777778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s v="documentary"/>
    <n v="240"/>
    <n v="41.38"/>
    <x v="262"/>
    <n v="40600.2480092592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s v="documentary"/>
    <n v="118"/>
    <n v="30.65"/>
    <x v="263"/>
    <n v="41179.9547916666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s v="documentary"/>
    <n v="118"/>
    <n v="64.95"/>
    <x v="264"/>
    <n v="41040.62031250000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s v="documentary"/>
    <n v="111"/>
    <n v="95.78"/>
    <x v="265"/>
    <n v="40308.84444444444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s v="documentary"/>
    <n v="146"/>
    <n v="40.42"/>
    <x v="266"/>
    <n v="40291.1604166666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s v="documentary"/>
    <n v="132"/>
    <n v="78.58"/>
    <x v="267"/>
    <n v="41815.45253472222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s v="documentary"/>
    <n v="111"/>
    <n v="50.18"/>
    <x v="268"/>
    <n v="40854.19418981481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s v="documentary"/>
    <n v="147"/>
    <n v="92.25"/>
    <x v="269"/>
    <n v="42788.19701388888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s v="documentary"/>
    <n v="153"/>
    <n v="57.54"/>
    <x v="270"/>
    <n v="40688.16666666666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s v="documentary"/>
    <n v="105"/>
    <n v="109.42"/>
    <x v="271"/>
    <n v="41641.33333333333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s v="documentary"/>
    <n v="177"/>
    <n v="81.89"/>
    <x v="272"/>
    <n v="40296.7840277777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s v="documentary"/>
    <n v="108"/>
    <n v="45.67"/>
    <x v="273"/>
    <n v="40727.49844907407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s v="documentary"/>
    <n v="156"/>
    <n v="55.22"/>
    <x v="274"/>
    <n v="41004.29097222222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s v="documentary"/>
    <n v="108"/>
    <n v="65.3"/>
    <x v="275"/>
    <n v="41223.073680555557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s v="documentary"/>
    <n v="148"/>
    <n v="95.23"/>
    <x v="276"/>
    <n v="41027.04020833333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s v="documentary"/>
    <n v="110"/>
    <n v="75.44"/>
    <x v="277"/>
    <n v="42147.891423611116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s v="documentary"/>
    <n v="150"/>
    <n v="97.82"/>
    <x v="278"/>
    <n v="41194.0409606481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s v="documentary"/>
    <n v="157"/>
    <n v="87.69"/>
    <x v="279"/>
    <n v="42793.084027777775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s v="documentary"/>
    <n v="156"/>
    <n v="54.75"/>
    <x v="280"/>
    <n v="41789.59068287036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s v="documentary"/>
    <n v="121"/>
    <n v="83.95"/>
    <x v="281"/>
    <n v="40035.8097222222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s v="documentary"/>
    <n v="101"/>
    <n v="254.39"/>
    <x v="282"/>
    <n v="40231.91666666666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s v="documentary"/>
    <n v="114"/>
    <n v="101.83"/>
    <x v="283"/>
    <n v="40695.20763888888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s v="documentary"/>
    <n v="105"/>
    <n v="55.07"/>
    <x v="284"/>
    <n v="40929.73819444444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s v="documentary"/>
    <n v="229"/>
    <n v="56.9"/>
    <x v="285"/>
    <n v="41536.75611111111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s v="documentary"/>
    <n v="109"/>
    <n v="121.28"/>
    <x v="286"/>
    <n v="41358.77458333333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s v="documentary"/>
    <n v="176"/>
    <n v="91.19"/>
    <x v="287"/>
    <n v="41215.16666666666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s v="documentary"/>
    <n v="103"/>
    <n v="115.45"/>
    <x v="288"/>
    <n v="41086.168900462959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s v="documentary"/>
    <n v="105"/>
    <n v="67.77"/>
    <x v="289"/>
    <n v="41580.45641203703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s v="documentary"/>
    <n v="107"/>
    <n v="28.58"/>
    <x v="290"/>
    <n v="40576.33263888888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s v="documentary"/>
    <n v="120"/>
    <n v="46.88"/>
    <x v="291"/>
    <n v="41395.000694444447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s v="documentary"/>
    <n v="102"/>
    <n v="154.41999999999999"/>
    <x v="292"/>
    <n v="40845.16597222222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s v="documentary"/>
    <n v="101"/>
    <n v="201.22"/>
    <x v="293"/>
    <n v="41749.6679861111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s v="documentary"/>
    <n v="100"/>
    <n v="100"/>
    <x v="294"/>
    <n v="40378.66666666666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s v="documentary"/>
    <n v="133"/>
    <n v="100.08"/>
    <x v="295"/>
    <n v="4157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s v="documentary"/>
    <n v="119"/>
    <n v="230.09"/>
    <x v="296"/>
    <n v="41159.47549768518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s v="documentary"/>
    <n v="101"/>
    <n v="141.75"/>
    <x v="297"/>
    <n v="42125.16597222222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s v="documentary"/>
    <n v="109"/>
    <n v="56.34"/>
    <x v="298"/>
    <n v="41768.87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s v="documentary"/>
    <n v="179"/>
    <n v="73.34"/>
    <x v="299"/>
    <n v="40499.26689814814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s v="documentary"/>
    <n v="102"/>
    <n v="85.34"/>
    <x v="300"/>
    <n v="40657.959930555553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s v="documentary"/>
    <n v="119"/>
    <n v="61.5"/>
    <x v="301"/>
    <n v="41352.69600694444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s v="documentary"/>
    <n v="100"/>
    <n v="93.02"/>
    <x v="302"/>
    <n v="40963.85692129629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s v="documentary"/>
    <n v="137"/>
    <n v="50.29"/>
    <x v="303"/>
    <n v="41062.07113425926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s v="documentary"/>
    <n v="232"/>
    <n v="106.43"/>
    <x v="304"/>
    <n v="41153.08333333333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s v="documentary"/>
    <n v="130"/>
    <n v="51.72"/>
    <x v="305"/>
    <n v="40978.63019675925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s v="documentary"/>
    <n v="293"/>
    <n v="36.61"/>
    <x v="306"/>
    <n v="41353.795520833337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s v="documentary"/>
    <n v="111"/>
    <n v="42.52"/>
    <x v="307"/>
    <n v="41312.94445601851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s v="documentary"/>
    <n v="106"/>
    <n v="62.71"/>
    <x v="308"/>
    <n v="40612.69456018518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s v="documentary"/>
    <n v="119"/>
    <n v="89.96"/>
    <x v="309"/>
    <n v="41155.75155092592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s v="documentary"/>
    <n v="104"/>
    <n v="28.92"/>
    <x v="310"/>
    <n v="40836.08333333333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s v="documentary"/>
    <n v="104"/>
    <n v="138.80000000000001"/>
    <x v="311"/>
    <n v="40909.33263888888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s v="documentary"/>
    <n v="112"/>
    <n v="61.3"/>
    <x v="312"/>
    <n v="41378.87768518518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s v="documentary"/>
    <n v="105"/>
    <n v="80.2"/>
    <x v="313"/>
    <n v="40401.66597222222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s v="documentary"/>
    <n v="385"/>
    <n v="32.1"/>
    <x v="314"/>
    <n v="41334.83319444444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s v="documentary"/>
    <n v="101"/>
    <n v="200.89"/>
    <x v="315"/>
    <n v="41143.77238425926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s v="documentary"/>
    <n v="114"/>
    <n v="108.01"/>
    <x v="316"/>
    <n v="41984.207638888889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s v="documentary"/>
    <n v="101"/>
    <n v="95.7"/>
    <x v="317"/>
    <n v="41619.67688657407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s v="documentary"/>
    <n v="283"/>
    <n v="49.88"/>
    <x v="318"/>
    <n v="41359.9971180555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s v="documentary"/>
    <n v="113"/>
    <n v="110.47"/>
    <x v="319"/>
    <n v="40211.3326388888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s v="documentary"/>
    <n v="107"/>
    <n v="134.91"/>
    <x v="320"/>
    <n v="42360.958333333328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s v="documentary"/>
    <n v="103"/>
    <n v="106.62"/>
    <x v="321"/>
    <n v="42682.48826388889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s v="documentary"/>
    <n v="108"/>
    <n v="145.04"/>
    <x v="322"/>
    <n v="42503.5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s v="documentary"/>
    <n v="123"/>
    <n v="114.59"/>
    <x v="323"/>
    <n v="42725.33263888888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s v="documentary"/>
    <n v="102"/>
    <n v="105.32"/>
    <x v="324"/>
    <n v="42217.6262500000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s v="documentary"/>
    <n v="104"/>
    <n v="70.92"/>
    <x v="325"/>
    <n v="42724.1878819444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s v="documentary"/>
    <n v="113"/>
    <n v="147.16999999999999"/>
    <x v="326"/>
    <n v="42808.95625000000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s v="documentary"/>
    <n v="136"/>
    <n v="160.47"/>
    <x v="327"/>
    <n v="42085.333333333328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s v="documentary"/>
    <n v="104"/>
    <n v="156.05000000000001"/>
    <x v="328"/>
    <n v="42309.16666666667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s v="documentary"/>
    <n v="106"/>
    <n v="63.17"/>
    <x v="329"/>
    <n v="42315.16666666667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s v="documentary"/>
    <n v="102"/>
    <n v="104.82"/>
    <x v="330"/>
    <n v="41411.16597222222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s v="documentary"/>
    <n v="107"/>
    <n v="97.36"/>
    <x v="331"/>
    <n v="42538.58141203703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s v="documentary"/>
    <n v="113"/>
    <n v="203.63"/>
    <x v="332"/>
    <n v="42305.33333333332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s v="documentary"/>
    <n v="125"/>
    <n v="188.31"/>
    <x v="333"/>
    <n v="42467.5948032407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s v="documentary"/>
    <n v="101"/>
    <n v="146.65"/>
    <x v="334"/>
    <n v="42139.79166666667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s v="documentary"/>
    <n v="103"/>
    <n v="109.19"/>
    <x v="335"/>
    <n v="42132.91666666667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s v="documentary"/>
    <n v="117"/>
    <n v="59.25"/>
    <x v="336"/>
    <n v="42321.6379398148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s v="documentary"/>
    <n v="101"/>
    <n v="97.9"/>
    <x v="337"/>
    <n v="42077.08689814814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s v="documentary"/>
    <n v="110"/>
    <n v="70"/>
    <x v="338"/>
    <n v="42616.04166666667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s v="documentary"/>
    <n v="108"/>
    <n v="72.87"/>
    <x v="339"/>
    <n v="42123.76004629629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s v="documentary"/>
    <n v="125"/>
    <n v="146.35"/>
    <x v="340"/>
    <n v="42802.87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s v="documentary"/>
    <n v="107"/>
    <n v="67.91"/>
    <x v="341"/>
    <n v="41913.16597222222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s v="documentary"/>
    <n v="100"/>
    <n v="169.85"/>
    <x v="342"/>
    <n v="42489.78084490740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s v="documentary"/>
    <n v="102"/>
    <n v="58.41"/>
    <x v="343"/>
    <n v="41957.1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s v="documentary"/>
    <n v="102"/>
    <n v="119.99"/>
    <x v="344"/>
    <n v="42156.09722222221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s v="documentary"/>
    <n v="123"/>
    <n v="99.86"/>
    <x v="345"/>
    <n v="42144.94432870369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s v="documentary"/>
    <n v="170"/>
    <n v="90.58"/>
    <x v="346"/>
    <n v="42291.50024305556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s v="documentary"/>
    <n v="112"/>
    <n v="117.77"/>
    <x v="347"/>
    <n v="42322.53714120370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s v="documentary"/>
    <n v="103"/>
    <n v="86.55"/>
    <x v="348"/>
    <n v="42237.5869907407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s v="documentary"/>
    <n v="107"/>
    <n v="71.900000000000006"/>
    <x v="349"/>
    <n v="42790.49893518518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s v="documentary"/>
    <n v="115"/>
    <n v="129.82"/>
    <x v="350"/>
    <n v="42624.16597222222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s v="documentary"/>
    <n v="127"/>
    <n v="44.91"/>
    <x v="351"/>
    <n v="42467.92307870370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s v="documentary"/>
    <n v="117"/>
    <n v="40.76"/>
    <x v="352"/>
    <n v="41920.16745370370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s v="documentary"/>
    <n v="109"/>
    <n v="103.52"/>
    <x v="353"/>
    <n v="42327.83355324073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s v="documentary"/>
    <n v="104"/>
    <n v="125.45"/>
    <x v="354"/>
    <n v="42468.78612268518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s v="documentary"/>
    <n v="116"/>
    <n v="246.61"/>
    <x v="355"/>
    <n v="41974.3355787037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s v="documentary"/>
    <n v="103"/>
    <n v="79.400000000000006"/>
    <x v="356"/>
    <n v="42445.76149305555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s v="documentary"/>
    <n v="174"/>
    <n v="86.14"/>
    <x v="357"/>
    <n v="42118.222187499996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s v="documentary"/>
    <n v="103"/>
    <n v="193.05"/>
    <x v="358"/>
    <n v="42536.62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s v="documentary"/>
    <n v="105"/>
    <n v="84.02"/>
    <x v="359"/>
    <n v="41957.216666666667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s v="documentary"/>
    <n v="101"/>
    <n v="139.83000000000001"/>
    <x v="360"/>
    <n v="42208.13263888888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s v="documentary"/>
    <n v="111"/>
    <n v="109.82"/>
    <x v="361"/>
    <n v="41966.042893518519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s v="documentary"/>
    <n v="124"/>
    <n v="139.53"/>
    <x v="362"/>
    <n v="4185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s v="documentary"/>
    <n v="101"/>
    <n v="347.85"/>
    <x v="363"/>
    <n v="40300.80694444444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s v="documentary"/>
    <n v="110"/>
    <n v="68.239999999999995"/>
    <x v="364"/>
    <n v="41811.16597222222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s v="documentary"/>
    <n v="104"/>
    <n v="239.94"/>
    <x v="365"/>
    <n v="41698.60646990740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s v="documentary"/>
    <n v="101"/>
    <n v="287.31"/>
    <x v="366"/>
    <n v="41049.79303240740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s v="documentary"/>
    <n v="103"/>
    <n v="86.85"/>
    <x v="367"/>
    <n v="41395.20763888888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s v="documentary"/>
    <n v="104"/>
    <n v="81.849999999999994"/>
    <x v="368"/>
    <n v="42078.56391203703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s v="documentary"/>
    <n v="110"/>
    <n v="42.87"/>
    <x v="369"/>
    <n v="40923.55172453703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s v="documentary"/>
    <n v="122"/>
    <n v="709.42"/>
    <x v="370"/>
    <n v="42741.79513888889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s v="documentary"/>
    <n v="114"/>
    <n v="161.26"/>
    <x v="371"/>
    <n v="41306.76781250000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s v="documentary"/>
    <n v="125"/>
    <n v="41.78"/>
    <x v="372"/>
    <n v="42465.6666666666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s v="documentary"/>
    <n v="107"/>
    <n v="89.89"/>
    <x v="373"/>
    <n v="41108.912013888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s v="documentary"/>
    <n v="131"/>
    <n v="45.05"/>
    <x v="374"/>
    <n v="40802.88924768518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s v="documentary"/>
    <n v="120"/>
    <n v="42.86"/>
    <x v="375"/>
    <n v="41699.72083333333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s v="documentary"/>
    <n v="106"/>
    <n v="54.08"/>
    <x v="376"/>
    <n v="42607.45273148147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s v="documentary"/>
    <n v="114"/>
    <n v="103.22"/>
    <x v="377"/>
    <n v="42322.29236111111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s v="documentary"/>
    <n v="112"/>
    <n v="40.4"/>
    <x v="378"/>
    <n v="42394.99444444444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s v="documentary"/>
    <n v="116"/>
    <n v="116.86"/>
    <x v="379"/>
    <n v="41032.68833333333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s v="documentary"/>
    <n v="142"/>
    <n v="115.51"/>
    <x v="380"/>
    <n v="42392.719814814816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s v="documentary"/>
    <n v="105"/>
    <n v="104.31"/>
    <x v="381"/>
    <n v="41120.208333333336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s v="documentary"/>
    <n v="256"/>
    <n v="69.77"/>
    <x v="382"/>
    <n v="41158.70949074074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s v="documentary"/>
    <n v="207"/>
    <n v="43.02"/>
    <x v="383"/>
    <n v="41778.117581018516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s v="documentary"/>
    <n v="112"/>
    <n v="58.54"/>
    <x v="384"/>
    <n v="42010.78179398148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s v="documentary"/>
    <n v="106"/>
    <n v="111.8"/>
    <x v="385"/>
    <n v="41964.626168981486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s v="documentary"/>
    <n v="100"/>
    <n v="46.23"/>
    <x v="386"/>
    <n v="42226.9512847222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s v="documentary"/>
    <n v="214"/>
    <n v="144.69"/>
    <x v="387"/>
    <n v="42231.2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s v="documentary"/>
    <n v="126"/>
    <n v="88.85"/>
    <x v="388"/>
    <n v="42579.076157407413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s v="documentary"/>
    <n v="182"/>
    <n v="81.75"/>
    <x v="389"/>
    <n v="41705.9576388888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s v="documentary"/>
    <n v="100"/>
    <n v="71.430000000000007"/>
    <x v="390"/>
    <n v="42132.036712962959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s v="documentary"/>
    <n v="101"/>
    <n v="104.26"/>
    <x v="391"/>
    <n v="40895.04097222222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s v="documentary"/>
    <n v="101"/>
    <n v="90.62"/>
    <x v="392"/>
    <n v="40794.125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s v="documentary"/>
    <n v="110"/>
    <n v="157.33000000000001"/>
    <x v="393"/>
    <n v="41557.70893518518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s v="documentary"/>
    <n v="112"/>
    <n v="105.18"/>
    <x v="394"/>
    <n v="42477.77641203704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s v="documentary"/>
    <n v="108"/>
    <n v="58.72"/>
    <x v="395"/>
    <n v="41026.89722222222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s v="documentary"/>
    <n v="107"/>
    <n v="81.63"/>
    <x v="396"/>
    <n v="41097.56488425925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s v="documentary"/>
    <n v="104"/>
    <n v="56.46"/>
    <x v="397"/>
    <n v="40422.15555555555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s v="documentary"/>
    <n v="125"/>
    <n v="140.1"/>
    <x v="398"/>
    <n v="42123.79312499999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s v="documentary"/>
    <n v="107"/>
    <n v="224.85"/>
    <x v="399"/>
    <n v="42718.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s v="documentary"/>
    <n v="112"/>
    <n v="181.13"/>
    <x v="400"/>
    <n v="41776.14583333333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s v="documentary"/>
    <n v="104"/>
    <n v="711.04"/>
    <x v="401"/>
    <n v="40762.84224537036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s v="documentary"/>
    <n v="142"/>
    <n v="65.88"/>
    <x v="402"/>
    <n v="42313.5812152777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s v="documentary"/>
    <n v="105"/>
    <n v="75.19"/>
    <x v="403"/>
    <n v="40765.29722222222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s v="documentary"/>
    <n v="103"/>
    <n v="133.13999999999999"/>
    <x v="404"/>
    <n v="41675.961111111108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s v="documentary"/>
    <n v="108"/>
    <n v="55.2"/>
    <x v="405"/>
    <n v="41704.0849421296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s v="documentary"/>
    <n v="108"/>
    <n v="86.16"/>
    <x v="406"/>
    <n v="40672.24930555555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s v="documentary"/>
    <n v="102"/>
    <n v="92.32"/>
    <x v="407"/>
    <n v="40866.912615740745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s v="documentary"/>
    <n v="101"/>
    <n v="160.16"/>
    <x v="408"/>
    <n v="41583.777662037035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s v="documentary"/>
    <n v="137"/>
    <n v="45.6"/>
    <x v="409"/>
    <n v="42573.86277777777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s v="documentary"/>
    <n v="128"/>
    <n v="183.29"/>
    <x v="410"/>
    <n v="42173.98144675926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s v="documentary"/>
    <n v="101"/>
    <n v="125.79"/>
    <x v="411"/>
    <n v="41630.2083333333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s v="documentary"/>
    <n v="127"/>
    <n v="57.65"/>
    <x v="412"/>
    <n v="41115.74280092592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s v="documentary"/>
    <n v="105"/>
    <n v="78.66"/>
    <x v="413"/>
    <n v="41109.87744212962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s v="documentary"/>
    <n v="103"/>
    <n v="91.48"/>
    <x v="414"/>
    <n v="41559.06325231481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s v="documentary"/>
    <n v="102"/>
    <n v="68.099999999999994"/>
    <x v="415"/>
    <n v="41929.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s v="documentary"/>
    <n v="120"/>
    <n v="48.09"/>
    <x v="416"/>
    <n v="41678.39619212962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s v="documentary"/>
    <n v="100"/>
    <n v="202.42"/>
    <x v="417"/>
    <n v="41372.18958333333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s v="documentary"/>
    <n v="101"/>
    <n v="216.75"/>
    <x v="418"/>
    <n v="42208.282372685186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s v="documentary"/>
    <n v="100"/>
    <n v="110.07"/>
    <x v="419"/>
    <n v="41454.84244212962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s v="animation"/>
    <n v="0"/>
    <n v="4.83"/>
    <x v="420"/>
    <n v="41712.194803240738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s v="animation"/>
    <n v="2"/>
    <n v="50.17"/>
    <x v="421"/>
    <n v="42237.49138888888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s v="animation"/>
    <n v="1"/>
    <n v="35.83"/>
    <x v="422"/>
    <n v="41893.26038194444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s v="animation"/>
    <n v="1"/>
    <n v="11.77"/>
    <x v="423"/>
    <n v="41430.9262731481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s v="animation"/>
    <n v="7"/>
    <n v="40.78"/>
    <x v="424"/>
    <n v="40994.33447916666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s v="animation"/>
    <n v="0"/>
    <n v="3"/>
    <x v="425"/>
    <n v="42335.90282407407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s v="animation"/>
    <n v="1"/>
    <n v="16.63"/>
    <x v="426"/>
    <n v="42430.71196759259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s v="animation"/>
    <n v="0"/>
    <n v="0"/>
    <x v="427"/>
    <n v="42299.79097222222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s v="animation"/>
    <n v="6"/>
    <n v="52"/>
    <x v="428"/>
    <n v="41806.916666666664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s v="animation"/>
    <n v="0"/>
    <n v="0"/>
    <x v="429"/>
    <n v="40144.20763888888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s v="animation"/>
    <n v="2"/>
    <n v="4.8"/>
    <x v="430"/>
    <n v="41528.10725694444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s v="animation"/>
    <n v="14"/>
    <n v="51.88"/>
    <x v="431"/>
    <n v="42556.87133101851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s v="animation"/>
    <n v="10"/>
    <n v="71.25"/>
    <x v="432"/>
    <n v="42298.72663194444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s v="animation"/>
    <n v="0"/>
    <n v="0"/>
    <x v="433"/>
    <n v="42288.62988425926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s v="animation"/>
    <n v="5"/>
    <n v="62.5"/>
    <x v="434"/>
    <n v="41609.87618055555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s v="animation"/>
    <n v="0"/>
    <n v="1"/>
    <x v="435"/>
    <n v="41530.74745370370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s v="animation"/>
    <n v="0"/>
    <n v="0"/>
    <x v="436"/>
    <n v="41486.3624189814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s v="animation"/>
    <n v="0"/>
    <n v="0"/>
    <x v="437"/>
    <n v="42651.3185879629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s v="animation"/>
    <n v="9"/>
    <n v="170.55"/>
    <x v="438"/>
    <n v="42326.302754629629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s v="animation"/>
    <n v="0"/>
    <n v="0"/>
    <x v="439"/>
    <n v="41929.761782407404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s v="animation"/>
    <n v="0"/>
    <n v="5"/>
    <x v="440"/>
    <n v="42453.94390046296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s v="animation"/>
    <n v="0"/>
    <n v="0"/>
    <x v="441"/>
    <n v="41580.79393518518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s v="animation"/>
    <n v="39"/>
    <n v="393.59"/>
    <x v="442"/>
    <n v="42054.88869212962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s v="animation"/>
    <n v="0"/>
    <n v="5"/>
    <x v="443"/>
    <n v="41680.015057870369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s v="animation"/>
    <n v="5"/>
    <n v="50"/>
    <x v="444"/>
    <n v="40954.9069560185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s v="animation"/>
    <n v="0"/>
    <n v="1"/>
    <x v="445"/>
    <n v="42145.335358796292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s v="animation"/>
    <n v="7"/>
    <n v="47.88"/>
    <x v="446"/>
    <n v="42067.0835648148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s v="animation"/>
    <n v="0"/>
    <n v="5"/>
    <x v="447"/>
    <n v="41356.51346064814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s v="animation"/>
    <n v="3"/>
    <n v="20.5"/>
    <x v="448"/>
    <n v="41773.758043981477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s v="animation"/>
    <n v="2"/>
    <n v="9"/>
    <x v="449"/>
    <n v="41564.568113425928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s v="animation"/>
    <n v="1"/>
    <n v="56.57"/>
    <x v="450"/>
    <n v="41684.94675925925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s v="animation"/>
    <n v="0"/>
    <n v="0"/>
    <x v="451"/>
    <n v="41664.715173611112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s v="animation"/>
    <n v="64"/>
    <n v="40"/>
    <x v="452"/>
    <n v="42137.70387731480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s v="animation"/>
    <n v="0"/>
    <n v="13"/>
    <x v="453"/>
    <n v="42054.824988425928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s v="animation"/>
    <n v="1"/>
    <n v="16.399999999999999"/>
    <x v="454"/>
    <n v="41969.55138888888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s v="animation"/>
    <n v="0"/>
    <n v="22.5"/>
    <x v="455"/>
    <n v="41016.02152777777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s v="animation"/>
    <n v="1"/>
    <n v="20.329999999999998"/>
    <x v="456"/>
    <n v="41569.16597222222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s v="animation"/>
    <n v="0"/>
    <n v="0"/>
    <x v="457"/>
    <n v="41867.76750000000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s v="animation"/>
    <n v="8"/>
    <n v="16.760000000000002"/>
    <x v="458"/>
    <n v="41408.6997685185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s v="animation"/>
    <n v="0"/>
    <n v="25"/>
    <x v="459"/>
    <n v="40860.682025462964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s v="animation"/>
    <n v="0"/>
    <n v="12.5"/>
    <x v="460"/>
    <n v="41791.16666666666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s v="animation"/>
    <n v="0"/>
    <n v="0"/>
    <x v="461"/>
    <n v="41427.84684027778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s v="animation"/>
    <n v="0"/>
    <n v="0"/>
    <x v="462"/>
    <n v="40765.126631944448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s v="animation"/>
    <n v="2"/>
    <n v="113.64"/>
    <x v="463"/>
    <n v="40810.710104166668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s v="animation"/>
    <n v="0"/>
    <n v="1"/>
    <x v="464"/>
    <n v="42508.848784722228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s v="animation"/>
    <n v="27"/>
    <n v="17.25"/>
    <x v="465"/>
    <n v="41817.12006944444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s v="animation"/>
    <n v="1"/>
    <n v="15.2"/>
    <x v="466"/>
    <n v="41159.94287037037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s v="animation"/>
    <n v="22"/>
    <n v="110.64"/>
    <x v="467"/>
    <n v="41180.67979166666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s v="animation"/>
    <n v="0"/>
    <n v="0"/>
    <x v="468"/>
    <n v="41101.16047453703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s v="animation"/>
    <n v="0"/>
    <n v="0"/>
    <x v="469"/>
    <n v="41887.9898611111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s v="animation"/>
    <n v="1"/>
    <n v="25.5"/>
    <x v="470"/>
    <n v="41655.16666666666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s v="animation"/>
    <n v="12"/>
    <n v="38.479999999999997"/>
    <x v="471"/>
    <n v="41748.68031250000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s v="animation"/>
    <n v="18"/>
    <n v="28.2"/>
    <x v="472"/>
    <n v="41874.9226620370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s v="animation"/>
    <n v="3"/>
    <n v="61.5"/>
    <x v="473"/>
    <n v="41899.698136574072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s v="animation"/>
    <n v="0"/>
    <n v="1"/>
    <x v="474"/>
    <n v="42783.32903935185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s v="animation"/>
    <n v="0"/>
    <n v="0"/>
    <x v="475"/>
    <n v="42130.086145833338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s v="animation"/>
    <n v="2"/>
    <n v="39.57"/>
    <x v="476"/>
    <n v="41793.16597222222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s v="animation"/>
    <n v="0"/>
    <n v="0"/>
    <x v="477"/>
    <n v="41047.8348842592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s v="animation"/>
    <n v="0"/>
    <n v="0"/>
    <x v="478"/>
    <n v="42095.86931712963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s v="animation"/>
    <n v="33"/>
    <n v="88.8"/>
    <x v="479"/>
    <n v="41964.449479166666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s v="animation"/>
    <n v="19"/>
    <n v="55.46"/>
    <x v="480"/>
    <n v="41495.500173611108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s v="animation"/>
    <n v="6"/>
    <n v="87.14"/>
    <x v="481"/>
    <n v="41192.67232638888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s v="animation"/>
    <n v="0"/>
    <n v="10"/>
    <x v="482"/>
    <n v="42474.60694444444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s v="animation"/>
    <n v="50"/>
    <n v="51.22"/>
    <x v="483"/>
    <n v="41303.19759259259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s v="animation"/>
    <n v="0"/>
    <n v="13.55"/>
    <x v="484"/>
    <n v="42313.98115740741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s v="animation"/>
    <n v="22"/>
    <n v="66.52"/>
    <x v="485"/>
    <n v="41411.5057754629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s v="animation"/>
    <n v="0"/>
    <n v="50"/>
    <x v="486"/>
    <n v="41791.9425810185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s v="animation"/>
    <n v="0"/>
    <n v="0"/>
    <x v="487"/>
    <n v="42729.63650462962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s v="animation"/>
    <n v="0"/>
    <n v="0"/>
    <x v="488"/>
    <n v="42744.05439814814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s v="animation"/>
    <n v="0"/>
    <n v="71.67"/>
    <x v="489"/>
    <n v="40913.48124999999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s v="animation"/>
    <n v="0"/>
    <n v="0"/>
    <x v="490"/>
    <n v="41143.968576388892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s v="animation"/>
    <n v="0"/>
    <n v="0"/>
    <x v="491"/>
    <n v="42396.98262731482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s v="animation"/>
    <n v="0"/>
    <n v="0"/>
    <x v="492"/>
    <n v="42656.0350694444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s v="animation"/>
    <n v="0"/>
    <n v="0"/>
    <x v="493"/>
    <n v="42144.726134259254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s v="animation"/>
    <n v="0"/>
    <n v="10.33"/>
    <x v="494"/>
    <n v="41823.12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s v="animation"/>
    <n v="0"/>
    <n v="0"/>
    <x v="495"/>
    <n v="42201.82760416666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s v="animation"/>
    <n v="0"/>
    <n v="1"/>
    <x v="496"/>
    <n v="41680.9314120370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s v="animation"/>
    <n v="1"/>
    <n v="10"/>
    <x v="497"/>
    <n v="41998.208333333328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s v="animation"/>
    <n v="5"/>
    <n v="136.09"/>
    <x v="498"/>
    <n v="40900.76214120370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s v="animation"/>
    <n v="10"/>
    <n v="73.459999999999994"/>
    <x v="499"/>
    <n v="40098.87430555555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s v="animation"/>
    <n v="3"/>
    <n v="53.75"/>
    <x v="500"/>
    <n v="40306.9277777777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s v="animation"/>
    <n v="0"/>
    <n v="0"/>
    <x v="501"/>
    <n v="40733.234386574077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s v="animation"/>
    <n v="1"/>
    <n v="57.5"/>
    <x v="502"/>
    <n v="40986.511863425927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s v="animation"/>
    <n v="2"/>
    <n v="12.67"/>
    <x v="503"/>
    <n v="42021.52665509258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s v="animation"/>
    <n v="1"/>
    <n v="67"/>
    <x v="504"/>
    <n v="41009.94197916666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s v="animation"/>
    <n v="0"/>
    <n v="3.71"/>
    <x v="505"/>
    <n v="42363.098217592589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s v="animation"/>
    <n v="0"/>
    <n v="250"/>
    <x v="506"/>
    <n v="41496.5523148148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s v="animation"/>
    <n v="3"/>
    <n v="64"/>
    <x v="507"/>
    <n v="41201.95899305555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s v="animation"/>
    <n v="1"/>
    <n v="133.33000000000001"/>
    <x v="508"/>
    <n v="41054.59305555555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s v="animation"/>
    <n v="0"/>
    <n v="10"/>
    <x v="509"/>
    <n v="42183.631597222222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s v="animation"/>
    <n v="0"/>
    <n v="0"/>
    <x v="510"/>
    <n v="42430.17637731481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s v="animation"/>
    <n v="3"/>
    <n v="30"/>
    <x v="511"/>
    <n v="41370.26136574074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s v="animation"/>
    <n v="0"/>
    <n v="5.5"/>
    <x v="512"/>
    <n v="42694.783877314811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s v="animation"/>
    <n v="14"/>
    <n v="102.38"/>
    <x v="513"/>
    <n v="42597.29166666667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s v="animation"/>
    <n v="3"/>
    <n v="16.670000000000002"/>
    <x v="514"/>
    <n v="41860.61396990740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s v="animation"/>
    <n v="25"/>
    <n v="725.03"/>
    <x v="515"/>
    <n v="42367.490752314814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s v="animation"/>
    <n v="0"/>
    <n v="0"/>
    <x v="516"/>
    <n v="42151.77870370370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s v="animation"/>
    <n v="1"/>
    <n v="68.33"/>
    <x v="517"/>
    <n v="42768.615289351852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s v="animation"/>
    <n v="0"/>
    <n v="0"/>
    <x v="518"/>
    <n v="42253.61527777777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s v="animation"/>
    <n v="23"/>
    <n v="39.229999999999997"/>
    <x v="519"/>
    <n v="41248.39144675926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s v="plays"/>
    <n v="102"/>
    <n v="150.15"/>
    <x v="520"/>
    <n v="42348.70209490740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s v="plays"/>
    <n v="105"/>
    <n v="93.43"/>
    <x v="521"/>
    <n v="42675.20763888888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s v="plays"/>
    <n v="115"/>
    <n v="110.97"/>
    <x v="522"/>
    <n v="42449.9991319444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s v="plays"/>
    <n v="121"/>
    <n v="71.790000000000006"/>
    <x v="523"/>
    <n v="42268.1328240740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s v="plays"/>
    <n v="109"/>
    <n v="29.26"/>
    <x v="524"/>
    <n v="42522.71723379629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s v="plays"/>
    <n v="100"/>
    <n v="1000"/>
    <x v="525"/>
    <n v="41895.400937500002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s v="plays"/>
    <n v="114"/>
    <n v="74.349999999999994"/>
    <x v="526"/>
    <n v="42223.70833333332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s v="plays"/>
    <n v="101"/>
    <n v="63.83"/>
    <x v="527"/>
    <n v="42783.67013888889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s v="plays"/>
    <n v="116"/>
    <n v="44.33"/>
    <x v="528"/>
    <n v="42176.88888888889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s v="plays"/>
    <n v="130"/>
    <n v="86.94"/>
    <x v="529"/>
    <n v="42746.208333333328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s v="plays"/>
    <n v="108"/>
    <n v="126.55"/>
    <x v="530"/>
    <n v="42179.083333333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s v="plays"/>
    <n v="100"/>
    <n v="129.03"/>
    <x v="531"/>
    <n v="42721.29097222222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s v="plays"/>
    <n v="123"/>
    <n v="71.239999999999995"/>
    <x v="532"/>
    <n v="42503.00703703703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s v="plays"/>
    <n v="100"/>
    <n v="117.88"/>
    <x v="533"/>
    <n v="42506.4347800925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s v="plays"/>
    <n v="105"/>
    <n v="327.08"/>
    <x v="534"/>
    <n v="42309.95833333332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s v="plays"/>
    <n v="103"/>
    <n v="34.75"/>
    <x v="535"/>
    <n v="42741.54519675925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s v="plays"/>
    <n v="118"/>
    <n v="100.06"/>
    <x v="536"/>
    <n v="42219.7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s v="plays"/>
    <n v="121"/>
    <n v="40.85"/>
    <x v="537"/>
    <n v="42312.81008101851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s v="plays"/>
    <n v="302"/>
    <n v="252.02"/>
    <x v="538"/>
    <n v="42503.79471064814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s v="plays"/>
    <n v="101"/>
    <n v="25.16"/>
    <x v="539"/>
    <n v="42556.04984953704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s v="web"/>
    <n v="0"/>
    <n v="1"/>
    <x v="540"/>
    <n v="42039.817199074074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s v="web"/>
    <n v="1"/>
    <n v="25"/>
    <x v="541"/>
    <n v="42306.0466898148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s v="web"/>
    <n v="0"/>
    <n v="1"/>
    <x v="542"/>
    <n v="42493.69578703703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s v="web"/>
    <n v="0"/>
    <n v="35"/>
    <x v="543"/>
    <n v="41944.09215277777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s v="web"/>
    <n v="1"/>
    <n v="3"/>
    <x v="544"/>
    <n v="42555.6569444444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s v="web"/>
    <n v="27"/>
    <n v="402.71"/>
    <x v="545"/>
    <n v="42323.63413194444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s v="web"/>
    <n v="0"/>
    <n v="26"/>
    <x v="546"/>
    <n v="42294.66799768518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s v="web"/>
    <n v="0"/>
    <n v="0"/>
    <x v="547"/>
    <n v="42410.69634259259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s v="web"/>
    <n v="0"/>
    <n v="9"/>
    <x v="548"/>
    <n v="42306.9033333333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s v="web"/>
    <n v="3"/>
    <n v="8.5"/>
    <x v="549"/>
    <n v="42193.63682870370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s v="web"/>
    <n v="1"/>
    <n v="8.75"/>
    <x v="550"/>
    <n v="42766.2083333333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s v="web"/>
    <n v="5"/>
    <n v="135.04"/>
    <x v="551"/>
    <n v="42217.74513888888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s v="web"/>
    <n v="0"/>
    <n v="0"/>
    <x v="552"/>
    <n v="42378.616851851853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s v="web"/>
    <n v="0"/>
    <n v="20.5"/>
    <x v="553"/>
    <n v="41957.7614699074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s v="web"/>
    <n v="37"/>
    <n v="64.36"/>
    <x v="554"/>
    <n v="41931.68486111111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s v="web"/>
    <n v="0"/>
    <n v="0"/>
    <x v="555"/>
    <n v="42533.35350694444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s v="web"/>
    <n v="3"/>
    <n v="200"/>
    <x v="556"/>
    <n v="42375.86015046296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s v="web"/>
    <n v="1"/>
    <n v="68.3"/>
    <x v="557"/>
    <n v="42706.983831018515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s v="web"/>
    <n v="0"/>
    <n v="0"/>
    <x v="558"/>
    <n v="42087.8414930555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s v="web"/>
    <n v="0"/>
    <n v="50"/>
    <x v="559"/>
    <n v="42351.28310185184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s v="web"/>
    <n v="0"/>
    <n v="4"/>
    <x v="560"/>
    <n v="41990.77135416666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s v="web"/>
    <n v="0"/>
    <n v="27.5"/>
    <x v="561"/>
    <n v="42303.65871527777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s v="web"/>
    <n v="0"/>
    <n v="0"/>
    <x v="562"/>
    <n v="42722.38906250000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s v="web"/>
    <n v="0"/>
    <n v="34"/>
    <x v="563"/>
    <n v="42052.06998842592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s v="web"/>
    <n v="0"/>
    <n v="1"/>
    <x v="564"/>
    <n v="42441.94299768518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s v="web"/>
    <n v="0"/>
    <n v="0"/>
    <x v="565"/>
    <n v="42195.78528935185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s v="web"/>
    <n v="0"/>
    <n v="1"/>
    <x v="566"/>
    <n v="42565.6844097222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s v="web"/>
    <n v="0"/>
    <n v="0"/>
    <x v="567"/>
    <n v="42005.84252314815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s v="web"/>
    <n v="1"/>
    <n v="49"/>
    <x v="568"/>
    <n v="42385.45833333332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s v="web"/>
    <n v="1"/>
    <n v="20"/>
    <x v="569"/>
    <n v="42370.8473611111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s v="web"/>
    <n v="0"/>
    <n v="142"/>
    <x v="570"/>
    <n v="42418.79825231481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s v="web"/>
    <n v="0"/>
    <n v="53"/>
    <x v="571"/>
    <n v="42212.16597222222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s v="web"/>
    <n v="0"/>
    <n v="0"/>
    <x v="572"/>
    <n v="42312.75796296296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s v="web"/>
    <n v="0"/>
    <n v="38.44"/>
    <x v="573"/>
    <n v="42022.0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s v="web"/>
    <n v="1"/>
    <n v="20"/>
    <x v="574"/>
    <n v="42662.44336805555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s v="web"/>
    <n v="0"/>
    <n v="64.75"/>
    <x v="575"/>
    <n v="42168.69262731481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s v="web"/>
    <n v="0"/>
    <n v="1"/>
    <x v="576"/>
    <n v="42091.4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s v="web"/>
    <n v="0"/>
    <n v="10"/>
    <x v="577"/>
    <n v="42510.589143518519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s v="web"/>
    <n v="0"/>
    <n v="2"/>
    <x v="578"/>
    <n v="42254.578622685185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s v="web"/>
    <n v="1"/>
    <n v="35"/>
    <x v="579"/>
    <n v="41998.85211805555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s v="web"/>
    <n v="0"/>
    <n v="1"/>
    <x v="580"/>
    <n v="42635.90818287037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s v="web"/>
    <n v="0"/>
    <n v="0"/>
    <x v="581"/>
    <n v="42218.012777777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s v="web"/>
    <n v="0"/>
    <n v="0"/>
    <x v="582"/>
    <n v="42078.75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s v="web"/>
    <n v="0"/>
    <n v="1"/>
    <x v="583"/>
    <n v="42082.8968402777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s v="web"/>
    <n v="1"/>
    <n v="5"/>
    <x v="584"/>
    <n v="42079.674953703703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s v="web"/>
    <n v="0"/>
    <n v="0"/>
    <x v="585"/>
    <n v="4233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s v="web"/>
    <n v="1"/>
    <n v="14"/>
    <x v="586"/>
    <n v="42050.85424768518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s v="web"/>
    <n v="9"/>
    <n v="389.29"/>
    <x v="587"/>
    <n v="42110.75732638889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s v="web"/>
    <n v="3"/>
    <n v="150.5"/>
    <x v="588"/>
    <n v="42691.811180555553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s v="web"/>
    <n v="0"/>
    <n v="1"/>
    <x v="589"/>
    <n v="42193.6145717592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s v="web"/>
    <n v="4"/>
    <n v="24.78"/>
    <x v="590"/>
    <n v="42408.5423611111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s v="web"/>
    <n v="0"/>
    <n v="30.5"/>
    <x v="591"/>
    <n v="42207.543171296296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s v="web"/>
    <n v="3"/>
    <n v="250"/>
    <x v="592"/>
    <n v="41976.2321759259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s v="web"/>
    <n v="23"/>
    <n v="16.43"/>
    <x v="593"/>
    <n v="42100.63593750000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s v="web"/>
    <n v="0"/>
    <n v="13"/>
    <x v="594"/>
    <n v="42476.78016203703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s v="web"/>
    <n v="0"/>
    <n v="53.25"/>
    <x v="595"/>
    <n v="42128.06988425925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s v="web"/>
    <n v="0"/>
    <n v="3"/>
    <x v="596"/>
    <n v="42676.896898148145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s v="web"/>
    <n v="0"/>
    <n v="10"/>
    <x v="597"/>
    <n v="42582.66666666667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s v="web"/>
    <n v="34"/>
    <n v="121.43"/>
    <x v="598"/>
    <n v="41978.0020949074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s v="web"/>
    <n v="0"/>
    <n v="15.5"/>
    <x v="599"/>
    <n v="42071.636111111111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s v="web"/>
    <n v="2"/>
    <n v="100"/>
    <x v="600"/>
    <n v="42133.79817129629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s v="web"/>
    <n v="1"/>
    <n v="23.33"/>
    <x v="601"/>
    <n v="41999.85809027777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s v="web"/>
    <n v="0"/>
    <n v="0"/>
    <x v="602"/>
    <n v="42173.7941550925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s v="web"/>
    <n v="4"/>
    <n v="45.39"/>
    <x v="603"/>
    <n v="41865.63915509259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s v="web"/>
    <n v="0"/>
    <n v="0"/>
    <x v="604"/>
    <n v="41879.03537037037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s v="web"/>
    <n v="3"/>
    <n v="16.38"/>
    <x v="605"/>
    <n v="42239.35773148147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s v="web"/>
    <n v="0"/>
    <n v="10"/>
    <x v="606"/>
    <n v="42148.625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s v="web"/>
    <n v="0"/>
    <n v="0"/>
    <x v="607"/>
    <n v="42330.8673148148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s v="web"/>
    <n v="1"/>
    <n v="292.2"/>
    <x v="608"/>
    <n v="42170.92106481481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s v="web"/>
    <n v="1"/>
    <n v="5"/>
    <x v="609"/>
    <n v="42337.07574074073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s v="web"/>
    <n v="0"/>
    <n v="0"/>
    <x v="610"/>
    <n v="42116.8308564814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s v="web"/>
    <n v="0"/>
    <n v="0"/>
    <x v="611"/>
    <n v="42388.560613425929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s v="web"/>
    <n v="0"/>
    <n v="0"/>
    <x v="612"/>
    <n v="42615.03178240740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s v="web"/>
    <n v="21"/>
    <n v="105.93"/>
    <x v="613"/>
    <n v="42278.20763888888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s v="web"/>
    <n v="0"/>
    <n v="0"/>
    <x v="614"/>
    <n v="42545.06180555555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s v="web"/>
    <n v="0"/>
    <n v="0"/>
    <x v="615"/>
    <n v="42272.12221064814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s v="web"/>
    <n v="0"/>
    <n v="0"/>
    <x v="616"/>
    <n v="42791.37623842593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s v="web"/>
    <n v="3"/>
    <n v="20"/>
    <x v="617"/>
    <n v="42132.34309027777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s v="web"/>
    <n v="0"/>
    <n v="0"/>
    <x v="618"/>
    <n v="42347.81021990740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s v="web"/>
    <n v="0"/>
    <n v="1"/>
    <x v="619"/>
    <n v="41968.69201388888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s v="web"/>
    <n v="1"/>
    <n v="300"/>
    <x v="620"/>
    <n v="41876.71687499999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s v="web"/>
    <n v="1"/>
    <n v="87"/>
    <x v="621"/>
    <n v="42558.9876967592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s v="web"/>
    <n v="6"/>
    <n v="37.89"/>
    <x v="622"/>
    <n v="42552.77474537037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s v="web"/>
    <n v="0"/>
    <n v="0"/>
    <x v="623"/>
    <n v="42152.00922453703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s v="web"/>
    <n v="0"/>
    <n v="0"/>
    <x v="624"/>
    <n v="42138.98890046296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s v="web"/>
    <n v="0"/>
    <n v="0"/>
    <x v="625"/>
    <n v="42820.85390046296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s v="web"/>
    <n v="17"/>
    <n v="111.41"/>
    <x v="626"/>
    <n v="42231.5569444444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s v="web"/>
    <n v="0"/>
    <n v="90"/>
    <x v="627"/>
    <n v="42443.95833333332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s v="web"/>
    <n v="0"/>
    <n v="0"/>
    <x v="628"/>
    <n v="41833.69278935185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s v="web"/>
    <n v="0"/>
    <n v="116.67"/>
    <x v="629"/>
    <n v="42504.637824074074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s v="web"/>
    <n v="0"/>
    <n v="10"/>
    <x v="630"/>
    <n v="42253.21527777778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s v="web"/>
    <n v="1"/>
    <n v="76.67"/>
    <x v="631"/>
    <n v="42518.77232638889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s v="web"/>
    <n v="0"/>
    <n v="0"/>
    <x v="632"/>
    <n v="42333.70098379629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s v="web"/>
    <n v="12"/>
    <n v="49.8"/>
    <x v="633"/>
    <n v="42538.95833333332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s v="web"/>
    <n v="0"/>
    <n v="1"/>
    <x v="634"/>
    <n v="42061.92857638889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s v="web"/>
    <n v="0"/>
    <n v="2"/>
    <x v="635"/>
    <n v="42106.092152777783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s v="web"/>
    <n v="0"/>
    <n v="4"/>
    <x v="636"/>
    <n v="42161.4493055555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s v="web"/>
    <n v="0"/>
    <n v="0"/>
    <x v="637"/>
    <n v="42791.961111111115"/>
  </r>
  <r>
    <n v="638"/>
    <s v="W (Canceled)"/>
    <s v="O0"/>
    <n v="200000"/>
    <n v="18"/>
    <x v="1"/>
    <x v="12"/>
    <s v="EUR"/>
    <n v="1490447662"/>
    <n v="1485267262"/>
    <b v="0"/>
    <n v="6"/>
    <b v="0"/>
    <x v="2"/>
    <s v="web"/>
    <n v="0"/>
    <n v="3"/>
    <x v="638"/>
    <n v="42819.5516435185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s v="web"/>
    <n v="0"/>
    <n v="1"/>
    <x v="639"/>
    <n v="41925.58327546296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s v="wearables"/>
    <n v="144"/>
    <n v="50.5"/>
    <x v="640"/>
    <n v="42698.95833333332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s v="wearables"/>
    <n v="119"/>
    <n v="151.32"/>
    <x v="641"/>
    <n v="42229.5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s v="wearables"/>
    <n v="1460"/>
    <n v="134.36000000000001"/>
    <x v="642"/>
    <n v="42235.65131944444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s v="wearables"/>
    <n v="106"/>
    <n v="174.03"/>
    <x v="643"/>
    <n v="42155.6420717592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s v="wearables"/>
    <n v="300"/>
    <n v="73.489999999999995"/>
    <x v="644"/>
    <n v="41941.04166666666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s v="wearables"/>
    <n v="279"/>
    <n v="23.52"/>
    <x v="645"/>
    <n v="42594.02631944444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s v="wearables"/>
    <n v="132"/>
    <n v="39.07"/>
    <x v="646"/>
    <n v="41862.85262731481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s v="wearables"/>
    <n v="107"/>
    <n v="125.94"/>
    <x v="647"/>
    <n v="42446.72626157407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s v="wearables"/>
    <n v="127"/>
    <n v="1644"/>
    <x v="648"/>
    <n v="41926.693379629629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s v="wearables"/>
    <n v="140"/>
    <n v="42.67"/>
    <x v="649"/>
    <n v="41898.91218749999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s v="wearables"/>
    <n v="112"/>
    <n v="35.130000000000003"/>
    <x v="650"/>
    <n v="41992.0785185185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s v="wearables"/>
    <n v="101"/>
    <n v="239.35"/>
    <x v="651"/>
    <n v="41986.01748842592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s v="wearables"/>
    <n v="100"/>
    <n v="107.64"/>
    <x v="652"/>
    <n v="42705.73206018518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s v="wearables"/>
    <n v="141"/>
    <n v="95.83"/>
    <x v="653"/>
    <n v="42236.61851851851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s v="wearables"/>
    <n v="267"/>
    <n v="31.66"/>
    <x v="654"/>
    <n v="42193.95732638888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s v="wearables"/>
    <n v="147"/>
    <n v="42.89"/>
    <x v="655"/>
    <n v="42075.91564814814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s v="wearables"/>
    <n v="214"/>
    <n v="122.74"/>
    <x v="656"/>
    <n v="42477.76295138888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s v="wearables"/>
    <n v="126"/>
    <n v="190.45"/>
    <x v="657"/>
    <n v="42361.8457407407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s v="wearables"/>
    <n v="104"/>
    <n v="109.34"/>
    <x v="658"/>
    <n v="42211.7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s v="wearables"/>
    <n v="101"/>
    <n v="143.66999999999999"/>
    <x v="659"/>
    <n v="42239.59369212963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s v="wearables"/>
    <n v="3"/>
    <n v="84.94"/>
    <x v="660"/>
    <n v="41952.78332175926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s v="wearables"/>
    <n v="1"/>
    <n v="10.56"/>
    <x v="661"/>
    <n v="42666.645358796297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s v="wearables"/>
    <n v="0"/>
    <n v="39"/>
    <x v="662"/>
    <n v="42020.43804398148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s v="wearables"/>
    <n v="0"/>
    <n v="100"/>
    <x v="663"/>
    <n v="42203.84324074073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s v="wearables"/>
    <n v="8"/>
    <n v="31.17"/>
    <x v="664"/>
    <n v="42107.6663773148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s v="wearables"/>
    <n v="19"/>
    <n v="155.33000000000001"/>
    <x v="665"/>
    <n v="42748.71135416666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s v="wearables"/>
    <n v="0"/>
    <n v="2"/>
    <x v="666"/>
    <n v="41868.83215277778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s v="wearables"/>
    <n v="10"/>
    <n v="178.93"/>
    <x v="667"/>
    <n v="42672.3734143518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s v="wearables"/>
    <n v="5"/>
    <n v="27.36"/>
    <x v="668"/>
    <n v="42135.831273148149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s v="wearables"/>
    <n v="22"/>
    <n v="1536.25"/>
    <x v="669"/>
    <n v="42557.62567129629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s v="wearables"/>
    <n v="29"/>
    <n v="85"/>
    <x v="670"/>
    <n v="42540.34027777778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s v="wearables"/>
    <n v="39"/>
    <n v="788.53"/>
    <x v="671"/>
    <n v="42018.16666666667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s v="wearables"/>
    <n v="22"/>
    <n v="50.3"/>
    <x v="672"/>
    <n v="42005.20763888888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s v="wearables"/>
    <n v="0"/>
    <n v="68.33"/>
    <x v="673"/>
    <n v="41883.84047453703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s v="wearables"/>
    <n v="0"/>
    <n v="7.5"/>
    <x v="674"/>
    <n v="41863.1160532407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s v="wearables"/>
    <n v="15"/>
    <n v="34.270000000000003"/>
    <x v="675"/>
    <n v="42005.2909722222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s v="wearables"/>
    <n v="1"/>
    <n v="61.29"/>
    <x v="676"/>
    <n v="42042.76829861111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s v="wearables"/>
    <n v="26"/>
    <n v="133.25"/>
    <x v="677"/>
    <n v="42549.40387731481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s v="wearables"/>
    <n v="4"/>
    <n v="65.180000000000007"/>
    <x v="678"/>
    <n v="42511.37659722221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s v="wearables"/>
    <n v="15"/>
    <n v="93.9"/>
    <x v="679"/>
    <n v="42616.6957060185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s v="wearables"/>
    <n v="26"/>
    <n v="150.65"/>
    <x v="680"/>
    <n v="41899.50151620370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s v="wearables"/>
    <n v="0"/>
    <n v="1"/>
    <x v="681"/>
    <n v="42669.805601851855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s v="wearables"/>
    <n v="0"/>
    <n v="13.25"/>
    <x v="682"/>
    <n v="42808.72363425926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s v="wearables"/>
    <n v="1"/>
    <n v="99.33"/>
    <x v="683"/>
    <n v="42674.900046296301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s v="wearables"/>
    <n v="7"/>
    <n v="177.39"/>
    <x v="684"/>
    <n v="41845.12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s v="wearables"/>
    <n v="28"/>
    <n v="55.3"/>
    <x v="685"/>
    <n v="42016.866574074069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s v="wearables"/>
    <n v="0"/>
    <n v="0"/>
    <x v="686"/>
    <n v="42219.67326388889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s v="wearables"/>
    <n v="4"/>
    <n v="591.66999999999996"/>
    <x v="687"/>
    <n v="42771.75061342593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s v="wearables"/>
    <n v="73"/>
    <n v="405.5"/>
    <x v="688"/>
    <n v="42292.1047800925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s v="wearables"/>
    <n v="58"/>
    <n v="343.15"/>
    <x v="689"/>
    <n v="42712.2076388888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s v="wearables"/>
    <n v="12"/>
    <n v="72.59"/>
    <x v="690"/>
    <n v="42622.2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s v="wearables"/>
    <n v="1"/>
    <n v="26"/>
    <x v="691"/>
    <n v="42186.02831018518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s v="wearables"/>
    <n v="7"/>
    <n v="6.5"/>
    <x v="692"/>
    <n v="42726.37572916667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s v="wearables"/>
    <n v="35"/>
    <n v="119.39"/>
    <x v="693"/>
    <n v="42124.80818287037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s v="wearables"/>
    <n v="0"/>
    <n v="84.29"/>
    <x v="694"/>
    <n v="42767.66387731481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s v="wearables"/>
    <n v="1"/>
    <n v="90.86"/>
    <x v="695"/>
    <n v="41943.52106481481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s v="wearables"/>
    <n v="0"/>
    <n v="1"/>
    <x v="696"/>
    <n v="41845.92710648148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s v="wearables"/>
    <n v="46"/>
    <n v="20.34"/>
    <x v="697"/>
    <n v="42403.52302083333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s v="wearables"/>
    <n v="15"/>
    <n v="530.69000000000005"/>
    <x v="698"/>
    <n v="41900.0833333333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s v="wearables"/>
    <n v="82"/>
    <n v="120.39"/>
    <x v="699"/>
    <n v="41600.66666666666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s v="wearables"/>
    <n v="3"/>
    <n v="13"/>
    <x v="700"/>
    <n v="42745.68843750000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s v="wearables"/>
    <n v="27"/>
    <n v="291.33"/>
    <x v="701"/>
    <n v="41843.66296296296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s v="wearables"/>
    <n v="31"/>
    <n v="124.92"/>
    <x v="702"/>
    <n v="42698.76836805554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s v="wearables"/>
    <n v="6"/>
    <n v="119.57"/>
    <x v="703"/>
    <n v="42766.98055555555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s v="wearables"/>
    <n v="1"/>
    <n v="120.25"/>
    <x v="704"/>
    <n v="42786.192916666667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s v="wearables"/>
    <n v="1"/>
    <n v="195.4"/>
    <x v="705"/>
    <n v="42756.49164351851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s v="wearables"/>
    <n v="0"/>
    <n v="0"/>
    <x v="706"/>
    <n v="42718.77708333333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s v="wearables"/>
    <n v="79"/>
    <n v="117.7"/>
    <x v="707"/>
    <n v="42736.6635069444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s v="wearables"/>
    <n v="22"/>
    <n v="23.95"/>
    <x v="708"/>
    <n v="41895.58101851851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s v="wearables"/>
    <n v="0"/>
    <n v="30.5"/>
    <x v="709"/>
    <n v="41978.04119212963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s v="wearables"/>
    <n v="0"/>
    <n v="0"/>
    <x v="710"/>
    <n v="41871.03055555555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s v="wearables"/>
    <n v="34"/>
    <n v="99.97"/>
    <x v="711"/>
    <n v="42718.50078703703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s v="wearables"/>
    <n v="0"/>
    <n v="26.25"/>
    <x v="712"/>
    <n v="42414.6809259259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s v="wearables"/>
    <n v="1"/>
    <n v="199"/>
    <x v="713"/>
    <n v="42526.52930555555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s v="wearables"/>
    <n v="15"/>
    <n v="80.319999999999993"/>
    <x v="714"/>
    <n v="42794.7879861111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s v="wearables"/>
    <n v="5"/>
    <n v="115.75"/>
    <x v="715"/>
    <n v="42313.132407407407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s v="wearables"/>
    <n v="10"/>
    <n v="44.69"/>
    <x v="716"/>
    <n v="4197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s v="wearables"/>
    <n v="0"/>
    <n v="76.25"/>
    <x v="717"/>
    <n v="41887.85418981481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s v="wearables"/>
    <n v="1"/>
    <n v="22.5"/>
    <x v="718"/>
    <n v="42784.24930555555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s v="wearables"/>
    <n v="1"/>
    <n v="19.399999999999999"/>
    <x v="719"/>
    <n v="42423.04023148148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s v="nonfiction"/>
    <n v="144"/>
    <n v="66.709999999999994"/>
    <x v="720"/>
    <n v="40937.64920138889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s v="nonfiction"/>
    <n v="122"/>
    <n v="84.14"/>
    <x v="721"/>
    <n v="41852.57184027777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s v="nonfiction"/>
    <n v="132"/>
    <n v="215.73"/>
    <x v="722"/>
    <n v="41007.7636342592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s v="nonfiction"/>
    <n v="109"/>
    <n v="54.69"/>
    <x v="723"/>
    <n v="42215.1659722222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s v="nonfiction"/>
    <n v="105"/>
    <n v="51.63"/>
    <x v="724"/>
    <n v="40724.63846064814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s v="nonfiction"/>
    <n v="100"/>
    <n v="143.36000000000001"/>
    <x v="725"/>
    <n v="42351.62629629629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s v="nonfiction"/>
    <n v="101"/>
    <n v="72.430000000000007"/>
    <x v="726"/>
    <n v="41376.0426736111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s v="nonfiction"/>
    <n v="156"/>
    <n v="36.53"/>
    <x v="727"/>
    <n v="41288.88888888889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s v="nonfiction"/>
    <n v="106"/>
    <n v="60.9"/>
    <x v="728"/>
    <n v="40776.83746527777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s v="nonfiction"/>
    <n v="131"/>
    <n v="43.55"/>
    <x v="729"/>
    <n v="41171.185891203706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s v="nonfiction"/>
    <n v="132"/>
    <n v="99.77"/>
    <x v="730"/>
    <n v="40884.74526620370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s v="nonfiction"/>
    <n v="126"/>
    <n v="88.73"/>
    <x v="731"/>
    <n v="40930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s v="nonfiction"/>
    <n v="160"/>
    <n v="4.92"/>
    <x v="732"/>
    <n v="41546.42431712962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s v="nonfiction"/>
    <n v="120"/>
    <n v="17.82"/>
    <x v="733"/>
    <n v="41628.420046296298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s v="nonfiction"/>
    <n v="126"/>
    <n v="187.19"/>
    <x v="734"/>
    <n v="42133.20833333332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s v="nonfiction"/>
    <n v="114"/>
    <n v="234.81"/>
    <x v="735"/>
    <n v="41977.02708333333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s v="nonfiction"/>
    <n v="315"/>
    <n v="105.05"/>
    <x v="736"/>
    <n v="41599.20763888888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s v="nonfiction"/>
    <n v="122"/>
    <n v="56.67"/>
    <x v="737"/>
    <n v="41684.83333333333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s v="nonfiction"/>
    <n v="107"/>
    <n v="39.049999999999997"/>
    <x v="738"/>
    <n v="41974.20763888888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s v="nonfiction"/>
    <n v="158"/>
    <n v="68.349999999999994"/>
    <x v="739"/>
    <n v="41862.50265046296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s v="nonfiction"/>
    <n v="107"/>
    <n v="169.58"/>
    <x v="740"/>
    <n v="42176.146782407406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s v="nonfiction"/>
    <n v="102"/>
    <n v="141.41999999999999"/>
    <x v="741"/>
    <n v="41436.64821759259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s v="nonfiction"/>
    <n v="111"/>
    <n v="67.39"/>
    <x v="742"/>
    <n v="41719.87629629629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s v="nonfiction"/>
    <n v="148"/>
    <n v="54.27"/>
    <x v="743"/>
    <n v="41015.87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s v="nonfiction"/>
    <n v="102"/>
    <n v="82.52"/>
    <x v="744"/>
    <n v="41256.9572106481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s v="nonfiction"/>
    <n v="179"/>
    <n v="53.73"/>
    <x v="745"/>
    <n v="41397.57228009259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s v="nonfiction"/>
    <n v="111"/>
    <n v="34.21"/>
    <x v="746"/>
    <n v="41175.16597222222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s v="nonfiction"/>
    <n v="100"/>
    <n v="127.33"/>
    <x v="747"/>
    <n v="42019.45416666666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s v="nonfiction"/>
    <n v="100"/>
    <n v="45.57"/>
    <x v="748"/>
    <n v="41861.84682870370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s v="nonfiction"/>
    <n v="106"/>
    <n v="95.96"/>
    <x v="749"/>
    <n v="42763.9413194444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s v="nonfiction"/>
    <n v="103"/>
    <n v="77.27"/>
    <x v="750"/>
    <n v="41329.87814814814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s v="nonfiction"/>
    <n v="119"/>
    <n v="57.34"/>
    <x v="751"/>
    <n v="40759.63049768518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s v="nonfiction"/>
    <n v="112"/>
    <n v="53.19"/>
    <x v="752"/>
    <n v="42659.45833333332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s v="nonfiction"/>
    <n v="128"/>
    <n v="492.31"/>
    <x v="753"/>
    <n v="42049.59017361111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s v="nonfiction"/>
    <n v="104"/>
    <n v="42.35"/>
    <x v="754"/>
    <n v="41279.74908564814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s v="nonfiction"/>
    <n v="102"/>
    <n v="37.47"/>
    <x v="755"/>
    <n v="41414.0284722222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s v="nonfiction"/>
    <n v="118"/>
    <n v="37.450000000000003"/>
    <x v="756"/>
    <n v="40651.72521990740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s v="nonfiction"/>
    <n v="238"/>
    <n v="33.06"/>
    <x v="757"/>
    <n v="41249.05456018518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s v="nonfiction"/>
    <n v="102"/>
    <n v="134.21"/>
    <x v="758"/>
    <n v="40459.83643518518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s v="nonfiction"/>
    <n v="102"/>
    <n v="51.47"/>
    <x v="759"/>
    <n v="41829.33031250000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s v="fiction"/>
    <n v="0"/>
    <n v="0"/>
    <x v="760"/>
    <n v="42700.805706018517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s v="fiction"/>
    <n v="5"/>
    <n v="39.17"/>
    <x v="761"/>
    <n v="41672.751458333332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s v="fiction"/>
    <n v="0"/>
    <n v="0"/>
    <x v="762"/>
    <n v="42708.2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s v="fiction"/>
    <n v="0"/>
    <n v="5"/>
    <x v="763"/>
    <n v="41501.44685185184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s v="fiction"/>
    <n v="0"/>
    <n v="0"/>
    <x v="764"/>
    <n v="42257.17315972222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s v="fiction"/>
    <n v="36"/>
    <n v="57.3"/>
    <x v="765"/>
    <n v="41931.54263888888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s v="fiction"/>
    <n v="0"/>
    <n v="0"/>
    <x v="766"/>
    <n v="42051.7833680555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s v="fiction"/>
    <n v="4"/>
    <n v="59"/>
    <x v="767"/>
    <n v="42145.14363425926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s v="fiction"/>
    <n v="0"/>
    <n v="0"/>
    <x v="768"/>
    <n v="41624.20706018518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s v="fiction"/>
    <n v="41"/>
    <n v="31.85"/>
    <x v="769"/>
    <n v="41634.9964583333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s v="fiction"/>
    <n v="0"/>
    <n v="0"/>
    <x v="770"/>
    <n v="41329.999641203707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s v="fiction"/>
    <n v="0"/>
    <n v="10"/>
    <x v="771"/>
    <n v="42399.82409722222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s v="fiction"/>
    <n v="3"/>
    <n v="50"/>
    <x v="772"/>
    <n v="40118.165972222225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s v="fiction"/>
    <n v="1"/>
    <n v="16"/>
    <x v="773"/>
    <n v="42134.95902777777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s v="fiction"/>
    <n v="70"/>
    <n v="39"/>
    <x v="774"/>
    <n v="41693.78030092592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s v="fiction"/>
    <n v="2"/>
    <n v="34"/>
    <x v="775"/>
    <n v="40893.06012731481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s v="fiction"/>
    <n v="51"/>
    <n v="63.12"/>
    <x v="776"/>
    <n v="42288.2083333333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s v="fiction"/>
    <n v="1"/>
    <n v="7"/>
    <x v="777"/>
    <n v="41486.98121527777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s v="fiction"/>
    <n v="0"/>
    <n v="2"/>
    <x v="778"/>
    <n v="41759.70231481481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s v="fiction"/>
    <n v="3"/>
    <n v="66.67"/>
    <x v="779"/>
    <n v="40466.16666666666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s v="rock"/>
    <n v="104"/>
    <n v="38.520000000000003"/>
    <x v="780"/>
    <n v="40666.67390046296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s v="rock"/>
    <n v="133"/>
    <n v="42.61"/>
    <x v="781"/>
    <n v="41433.00085648148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s v="rock"/>
    <n v="100"/>
    <n v="50"/>
    <x v="782"/>
    <n v="41146.75812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s v="rock"/>
    <n v="148"/>
    <n v="63.49"/>
    <x v="783"/>
    <n v="41026.91666666666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s v="rock"/>
    <n v="103"/>
    <n v="102.5"/>
    <x v="784"/>
    <n v="41715.10785879629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s v="rock"/>
    <n v="181"/>
    <n v="31.14"/>
    <x v="785"/>
    <n v="41333.59392361110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s v="rock"/>
    <n v="143"/>
    <n v="162.27000000000001"/>
    <x v="786"/>
    <n v="41040.6576388888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s v="rock"/>
    <n v="114"/>
    <n v="80.59"/>
    <x v="787"/>
    <n v="41579.62761574074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s v="rock"/>
    <n v="204"/>
    <n v="59.85"/>
    <x v="788"/>
    <n v="41097.16597222222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s v="rock"/>
    <n v="109"/>
    <n v="132.86000000000001"/>
    <x v="789"/>
    <n v="41295.3326388888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s v="rock"/>
    <n v="144"/>
    <n v="92.55"/>
    <x v="790"/>
    <n v="41306.04790509259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s v="rock"/>
    <n v="104"/>
    <n v="60.86"/>
    <x v="791"/>
    <n v="41591.249305555553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s v="rock"/>
    <n v="100"/>
    <n v="41.85"/>
    <x v="792"/>
    <n v="41585.91531250000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s v="rock"/>
    <n v="103"/>
    <n v="88.33"/>
    <x v="793"/>
    <n v="41458.20763888888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s v="rock"/>
    <n v="105"/>
    <n v="158.96"/>
    <x v="794"/>
    <n v="40791.71250000000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s v="rock"/>
    <n v="112"/>
    <n v="85.05"/>
    <x v="795"/>
    <n v="41006.207638888889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s v="rock"/>
    <n v="101"/>
    <n v="112.61"/>
    <x v="796"/>
    <n v="41532.88194444444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s v="rock"/>
    <n v="108"/>
    <n v="45.44"/>
    <x v="797"/>
    <n v="41028.16666666666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s v="rock"/>
    <n v="115"/>
    <n v="46.22"/>
    <x v="798"/>
    <n v="41912.5901273148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s v="rock"/>
    <n v="100"/>
    <n v="178.61"/>
    <x v="799"/>
    <n v="41026.66719907407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s v="rock"/>
    <n v="152"/>
    <n v="40.75"/>
    <x v="800"/>
    <n v="41893.43349537037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s v="rock"/>
    <n v="112"/>
    <n v="43.73"/>
    <x v="801"/>
    <n v="40725.79537037036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s v="rock"/>
    <n v="101"/>
    <n v="81.069999999999993"/>
    <x v="802"/>
    <n v="41169.1701388888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s v="rock"/>
    <n v="123"/>
    <n v="74.61"/>
    <x v="803"/>
    <n v="40692.04166666666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s v="rock"/>
    <n v="100"/>
    <n v="305.56"/>
    <x v="804"/>
    <n v="40747.16597222222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s v="rock"/>
    <n v="105"/>
    <n v="58.33"/>
    <x v="805"/>
    <n v="40740.95833333333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s v="rock"/>
    <n v="104"/>
    <n v="117.68"/>
    <x v="806"/>
    <n v="40793.69142361111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s v="rock"/>
    <n v="105"/>
    <n v="73.77"/>
    <x v="807"/>
    <n v="42795.08333333332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s v="rock"/>
    <n v="100"/>
    <n v="104.65"/>
    <x v="808"/>
    <n v="41995.207638888889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s v="rock"/>
    <n v="104"/>
    <n v="79.83"/>
    <x v="809"/>
    <n v="41658.83368055555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s v="rock"/>
    <n v="105"/>
    <n v="58.33"/>
    <x v="810"/>
    <n v="41153.056273148148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s v="rock"/>
    <n v="104"/>
    <n v="86.67"/>
    <x v="811"/>
    <n v="41465.7027777777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s v="rock"/>
    <n v="152"/>
    <n v="27.61"/>
    <x v="812"/>
    <n v="41334.58194444444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s v="rock"/>
    <n v="160"/>
    <n v="25"/>
    <x v="813"/>
    <n v="41110.96024305555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s v="rock"/>
    <n v="127"/>
    <n v="45.46"/>
    <x v="814"/>
    <n v="40694.7527777777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s v="rock"/>
    <n v="107"/>
    <n v="99.53"/>
    <x v="815"/>
    <n v="41944.91785879629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s v="rock"/>
    <n v="115"/>
    <n v="39.31"/>
    <x v="816"/>
    <n v="41373.27083333333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s v="rock"/>
    <n v="137"/>
    <n v="89.42"/>
    <x v="817"/>
    <n v="40979.20763888888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s v="rock"/>
    <n v="156"/>
    <n v="28.68"/>
    <x v="818"/>
    <n v="41128.70902777777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s v="rock"/>
    <n v="109"/>
    <n v="31.07"/>
    <x v="819"/>
    <n v="41629.19722222222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s v="rock"/>
    <n v="134"/>
    <n v="70.55"/>
    <x v="820"/>
    <n v="41799.20833333333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s v="rock"/>
    <n v="100"/>
    <n v="224.13"/>
    <x v="821"/>
    <n v="42128.1673611111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s v="rock"/>
    <n v="119"/>
    <n v="51.81"/>
    <x v="822"/>
    <n v="41187.94733796296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s v="rock"/>
    <n v="180"/>
    <n v="43.52"/>
    <x v="823"/>
    <n v="42085.93115740740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s v="rock"/>
    <n v="134"/>
    <n v="39.82"/>
    <x v="824"/>
    <n v="40286.290972222225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s v="rock"/>
    <n v="100"/>
    <n v="126.81"/>
    <x v="825"/>
    <n v="41211.30652777777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s v="rock"/>
    <n v="101"/>
    <n v="113.88"/>
    <x v="826"/>
    <n v="40993.99687499999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s v="rock"/>
    <n v="103"/>
    <n v="28.18"/>
    <x v="827"/>
    <n v="40953.82569444444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s v="rock"/>
    <n v="107"/>
    <n v="36.61"/>
    <x v="828"/>
    <n v="41085.68333333333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s v="rock"/>
    <n v="104"/>
    <n v="32.5"/>
    <x v="829"/>
    <n v="42564.80138888888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s v="rock"/>
    <n v="108"/>
    <n v="60.66"/>
    <x v="830"/>
    <n v="41355.48408564814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s v="rock"/>
    <n v="233"/>
    <n v="175"/>
    <x v="831"/>
    <n v="41026.64692129629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s v="rock"/>
    <n v="101"/>
    <n v="97.99"/>
    <x v="832"/>
    <n v="40929.34236111111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s v="rock"/>
    <n v="102"/>
    <n v="148.78"/>
    <x v="833"/>
    <n v="41748.87818287037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s v="rock"/>
    <n v="131"/>
    <n v="96.08"/>
    <x v="834"/>
    <n v="41456.16597222222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s v="rock"/>
    <n v="117"/>
    <n v="58.63"/>
    <x v="835"/>
    <n v="41048.12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s v="rock"/>
    <n v="101"/>
    <n v="109.71"/>
    <x v="836"/>
    <n v="41554.05692129629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s v="rock"/>
    <n v="122"/>
    <n v="49.11"/>
    <x v="837"/>
    <n v="41760.99840277777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s v="rock"/>
    <n v="145"/>
    <n v="47.67"/>
    <x v="838"/>
    <n v="40925.8979745370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s v="rock"/>
    <n v="117"/>
    <n v="60.74"/>
    <x v="839"/>
    <n v="41174.76337962962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s v="metal"/>
    <n v="120"/>
    <n v="63.38"/>
    <x v="840"/>
    <n v="42637.22670138889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s v="metal"/>
    <n v="101"/>
    <n v="53.89"/>
    <x v="841"/>
    <n v="41953.8803587962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s v="metal"/>
    <n v="104"/>
    <n v="66.87"/>
    <x v="842"/>
    <n v="41561.1659722222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s v="metal"/>
    <n v="267"/>
    <n v="63.1"/>
    <x v="843"/>
    <n v="42712.33333333332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s v="metal"/>
    <n v="194"/>
    <n v="36.630000000000003"/>
    <x v="844"/>
    <n v="41944.207638888889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s v="metal"/>
    <n v="120"/>
    <n v="34.01"/>
    <x v="845"/>
    <n v="42618.16597222222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s v="metal"/>
    <n v="122"/>
    <n v="28.55"/>
    <x v="846"/>
    <n v="41708.58333333333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s v="metal"/>
    <n v="100"/>
    <n v="10"/>
    <x v="847"/>
    <n v="42195.7983333333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s v="metal"/>
    <n v="100"/>
    <n v="18.75"/>
    <x v="848"/>
    <n v="42108.79204861111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s v="metal"/>
    <n v="120"/>
    <n v="41.7"/>
    <x v="849"/>
    <n v="42079.10722222222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s v="metal"/>
    <n v="155"/>
    <n v="46.67"/>
    <x v="850"/>
    <n v="42485.207638888889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s v="metal"/>
    <n v="130"/>
    <n v="37.270000000000003"/>
    <x v="851"/>
    <n v="42582.82291666667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s v="metal"/>
    <n v="105"/>
    <n v="59.26"/>
    <x v="852"/>
    <n v="42667.8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s v="metal"/>
    <n v="100"/>
    <n v="30"/>
    <x v="853"/>
    <n v="42051.83228009259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s v="metal"/>
    <n v="118"/>
    <n v="65.86"/>
    <x v="854"/>
    <n v="42732.21233796296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s v="metal"/>
    <n v="103"/>
    <n v="31.91"/>
    <x v="855"/>
    <n v="42575.12519675926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s v="metal"/>
    <n v="218"/>
    <n v="19.46"/>
    <x v="856"/>
    <n v="42668.79166666667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s v="metal"/>
    <n v="100"/>
    <n v="50"/>
    <x v="857"/>
    <n v="42333.62304398148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s v="metal"/>
    <n v="144"/>
    <n v="22.74"/>
    <x v="858"/>
    <n v="42109.957638888889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s v="metal"/>
    <n v="105"/>
    <n v="42.72"/>
    <x v="859"/>
    <n v="421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s v="jazz"/>
    <n v="18"/>
    <n v="52.92"/>
    <x v="860"/>
    <n v="41600.5244560185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s v="jazz"/>
    <n v="2"/>
    <n v="50.5"/>
    <x v="861"/>
    <n v="42629.96532407407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s v="jazz"/>
    <n v="0"/>
    <n v="42.5"/>
    <x v="862"/>
    <n v="41589.59662037037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s v="jazz"/>
    <n v="5"/>
    <n v="18"/>
    <x v="863"/>
    <n v="40951.11766203703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s v="jazz"/>
    <n v="42"/>
    <n v="34.18"/>
    <x v="864"/>
    <n v="41563.41597222222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s v="jazz"/>
    <n v="2"/>
    <n v="22.5"/>
    <x v="865"/>
    <n v="41290.7731134259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s v="jazz"/>
    <n v="18"/>
    <n v="58.18"/>
    <x v="866"/>
    <n v="42063.63194444444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s v="jazz"/>
    <n v="24"/>
    <n v="109.18"/>
    <x v="867"/>
    <n v="40148.20763888888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s v="jazz"/>
    <n v="0"/>
    <n v="50"/>
    <x v="868"/>
    <n v="41646.02775462962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s v="jazz"/>
    <n v="12"/>
    <n v="346.67"/>
    <x v="869"/>
    <n v="41372.80390046296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s v="jazz"/>
    <n v="0"/>
    <n v="12.4"/>
    <x v="870"/>
    <n v="41518.02225694444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s v="jazz"/>
    <n v="5"/>
    <n v="27.08"/>
    <x v="871"/>
    <n v="41607.60295138888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s v="jazz"/>
    <n v="1"/>
    <n v="32.5"/>
    <x v="872"/>
    <n v="40612.82554398148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s v="jazz"/>
    <n v="1"/>
    <n v="9"/>
    <x v="873"/>
    <n v="41224.2087962962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s v="jazz"/>
    <n v="24"/>
    <n v="34.76"/>
    <x v="874"/>
    <n v="41398.58372685185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s v="jazz"/>
    <n v="0"/>
    <n v="0"/>
    <x v="875"/>
    <n v="42268.72373842592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s v="jazz"/>
    <n v="41"/>
    <n v="28.58"/>
    <x v="876"/>
    <n v="41309.49684027777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s v="jazz"/>
    <n v="68"/>
    <n v="46.59"/>
    <x v="877"/>
    <n v="41627.788888888892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s v="jazz"/>
    <n v="1"/>
    <n v="32.5"/>
    <x v="878"/>
    <n v="40535.23291666666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s v="jazz"/>
    <n v="31"/>
    <n v="21.47"/>
    <x v="879"/>
    <n v="41058.8299189814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s v="indie rock"/>
    <n v="3"/>
    <n v="14.13"/>
    <x v="880"/>
    <n v="41212.3210416666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s v="indie rock"/>
    <n v="1"/>
    <n v="30"/>
    <x v="881"/>
    <n v="40922.2509953703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s v="indie rock"/>
    <n v="20"/>
    <n v="21.57"/>
    <x v="882"/>
    <n v="40792.860532407409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s v="indie rock"/>
    <n v="40"/>
    <n v="83.38"/>
    <x v="883"/>
    <n v="42431.93559027777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s v="indie rock"/>
    <n v="1"/>
    <n v="10"/>
    <x v="884"/>
    <n v="41041.1048611111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s v="indie rock"/>
    <n v="75"/>
    <n v="35.71"/>
    <x v="885"/>
    <n v="42734.94109953704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s v="indie rock"/>
    <n v="41"/>
    <n v="29.29"/>
    <x v="886"/>
    <n v="42628.87052083333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s v="indie rock"/>
    <n v="0"/>
    <n v="0"/>
    <x v="887"/>
    <n v="41056.95896990740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s v="indie rock"/>
    <n v="7"/>
    <n v="18"/>
    <x v="888"/>
    <n v="40787.2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s v="indie rock"/>
    <n v="9"/>
    <n v="73.760000000000005"/>
    <x v="889"/>
    <n v="41917.7840625000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s v="indie rock"/>
    <n v="4"/>
    <n v="31.25"/>
    <x v="890"/>
    <n v="41599.740497685183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s v="indie rock"/>
    <n v="3"/>
    <n v="28.89"/>
    <x v="891"/>
    <n v="41872.03159722222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s v="indie rock"/>
    <n v="41"/>
    <n v="143.82"/>
    <x v="892"/>
    <n v="40391.16666666666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s v="indie rock"/>
    <n v="10"/>
    <n v="40"/>
    <x v="893"/>
    <n v="42095.8560532407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s v="indie rock"/>
    <n v="39"/>
    <n v="147.81"/>
    <x v="894"/>
    <n v="42526.9815972222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s v="indie rock"/>
    <n v="2"/>
    <n v="27.86"/>
    <x v="895"/>
    <n v="40476.12765046296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s v="indie rock"/>
    <n v="40"/>
    <n v="44.44"/>
    <x v="896"/>
    <n v="42244.16666666667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s v="indie rock"/>
    <n v="0"/>
    <n v="0"/>
    <x v="897"/>
    <n v="41241.73041666666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s v="indie rock"/>
    <n v="3"/>
    <n v="35"/>
    <x v="898"/>
    <n v="40923.758217592593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s v="indie rock"/>
    <n v="37"/>
    <n v="35"/>
    <x v="899"/>
    <n v="40691.09909722222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s v="jazz"/>
    <n v="0"/>
    <n v="10.5"/>
    <x v="900"/>
    <n v="42459.80789351851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s v="jazz"/>
    <n v="0"/>
    <n v="0"/>
    <x v="901"/>
    <n v="40337.79930555555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s v="jazz"/>
    <n v="0"/>
    <n v="30"/>
    <x v="902"/>
    <n v="41881.64583333333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s v="jazz"/>
    <n v="3"/>
    <n v="40"/>
    <x v="903"/>
    <n v="41175.10069444444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s v="jazz"/>
    <n v="0"/>
    <n v="50.33"/>
    <x v="904"/>
    <n v="42372.08028935185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s v="jazz"/>
    <n v="3"/>
    <n v="32.67"/>
    <x v="905"/>
    <n v="40567.239884259259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s v="jazz"/>
    <n v="0"/>
    <n v="0"/>
    <x v="906"/>
    <n v="41711.148032407407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s v="jazz"/>
    <n v="0"/>
    <n v="0"/>
    <x v="907"/>
    <n v="40797.1923958333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s v="jazz"/>
    <n v="0"/>
    <n v="0"/>
    <x v="908"/>
    <n v="40386.20763888888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s v="jazz"/>
    <n v="3"/>
    <n v="65"/>
    <x v="909"/>
    <n v="41113.16666666666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s v="jazz"/>
    <n v="22"/>
    <n v="24.6"/>
    <x v="910"/>
    <n v="42797.54535879629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s v="jazz"/>
    <n v="0"/>
    <n v="0"/>
    <x v="911"/>
    <n v="41663.00515046296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s v="jazz"/>
    <n v="1"/>
    <n v="15"/>
    <x v="912"/>
    <n v="41254.1510069444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s v="jazz"/>
    <n v="7"/>
    <n v="82.58"/>
    <x v="913"/>
    <n v="41034.13910879629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s v="jazz"/>
    <n v="0"/>
    <n v="0"/>
    <x v="914"/>
    <n v="41146.76327546296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s v="jazz"/>
    <n v="6"/>
    <n v="41.67"/>
    <x v="915"/>
    <n v="40969.20763888888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s v="jazz"/>
    <n v="0"/>
    <n v="0"/>
    <x v="916"/>
    <n v="40473.20833333333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s v="jazz"/>
    <n v="1"/>
    <n v="30"/>
    <x v="917"/>
    <n v="41834.10416666666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s v="jazz"/>
    <n v="5"/>
    <n v="19.600000000000001"/>
    <x v="918"/>
    <n v="41974.95788194444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s v="jazz"/>
    <n v="1"/>
    <n v="100"/>
    <x v="919"/>
    <n v="41262.64172453703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s v="jazz"/>
    <n v="0"/>
    <n v="0"/>
    <x v="920"/>
    <n v="41592.71321759259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s v="jazz"/>
    <n v="31"/>
    <n v="231.75"/>
    <x v="921"/>
    <n v="40889.21268518518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s v="jazz"/>
    <n v="21"/>
    <n v="189.33"/>
    <x v="922"/>
    <n v="41913.53001157407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s v="jazz"/>
    <n v="2"/>
    <n v="55"/>
    <x v="923"/>
    <n v="41965.00142361111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s v="jazz"/>
    <n v="11"/>
    <n v="21.8"/>
    <x v="924"/>
    <n v="41318.94292824074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s v="jazz"/>
    <n v="3"/>
    <n v="32"/>
    <x v="925"/>
    <n v="41605.92258101851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s v="jazz"/>
    <n v="0"/>
    <n v="0"/>
    <x v="926"/>
    <n v="40367.944444444445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s v="jazz"/>
    <n v="0"/>
    <n v="0"/>
    <x v="927"/>
    <n v="41043.82285879629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s v="jazz"/>
    <n v="11"/>
    <n v="56.25"/>
    <x v="928"/>
    <n v="41231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s v="jazz"/>
    <n v="0"/>
    <n v="0"/>
    <x v="929"/>
    <n v="41008.19640046296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s v="jazz"/>
    <n v="38"/>
    <n v="69"/>
    <x v="930"/>
    <n v="40354.89722222222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s v="jazz"/>
    <n v="7"/>
    <n v="18.71"/>
    <x v="931"/>
    <n v="41714.91666666666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s v="jazz"/>
    <n v="15"/>
    <n v="46.03"/>
    <x v="932"/>
    <n v="41355.92760416666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s v="jazz"/>
    <n v="6"/>
    <n v="60"/>
    <x v="933"/>
    <n v="41771.16908564815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s v="jazz"/>
    <n v="30"/>
    <n v="50.67"/>
    <x v="934"/>
    <n v="41763.25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s v="jazz"/>
    <n v="1"/>
    <n v="25"/>
    <x v="935"/>
    <n v="42398.333668981482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s v="jazz"/>
    <n v="0"/>
    <n v="0"/>
    <x v="936"/>
    <n v="40926.8333333333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s v="jazz"/>
    <n v="1"/>
    <n v="20"/>
    <x v="937"/>
    <n v="41581.83978009259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s v="jazz"/>
    <n v="0"/>
    <n v="25"/>
    <x v="938"/>
    <n v="41154.4797222222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s v="jazz"/>
    <n v="1"/>
    <n v="20"/>
    <x v="939"/>
    <n v="41455.83194444444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s v="wearables"/>
    <n v="17"/>
    <n v="110.29"/>
    <x v="940"/>
    <n v="42227.00840277777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s v="wearables"/>
    <n v="2"/>
    <n v="37.450000000000003"/>
    <x v="941"/>
    <n v="42776.09658564814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s v="wearables"/>
    <n v="9"/>
    <n v="41.75"/>
    <x v="942"/>
    <n v="42418.843287037031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s v="wearables"/>
    <n v="10"/>
    <n v="24.08"/>
    <x v="943"/>
    <n v="42703.709548611107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s v="wearables"/>
    <n v="13"/>
    <n v="69.41"/>
    <x v="944"/>
    <n v="42478.58333333332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s v="wearables"/>
    <n v="2"/>
    <n v="155.25"/>
    <x v="945"/>
    <n v="42784.999305555553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s v="wearables"/>
    <n v="2"/>
    <n v="57.2"/>
    <x v="946"/>
    <n v="42622.75055555555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s v="wearables"/>
    <n v="0"/>
    <n v="0"/>
    <x v="947"/>
    <n v="42551.78131944444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s v="wearables"/>
    <n v="12"/>
    <n v="60"/>
    <x v="948"/>
    <n v="42441.828287037039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s v="wearables"/>
    <n v="1"/>
    <n v="39"/>
    <x v="949"/>
    <n v="42421.043703703705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s v="wearables"/>
    <n v="28"/>
    <n v="58.42"/>
    <x v="950"/>
    <n v="42386.75070601851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s v="wearables"/>
    <n v="38"/>
    <n v="158.63999999999999"/>
    <x v="951"/>
    <n v="42525.653611111105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s v="wearables"/>
    <n v="40"/>
    <n v="99.86"/>
    <x v="952"/>
    <n v="42692.65523148148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s v="wearables"/>
    <n v="1"/>
    <n v="25.2"/>
    <x v="953"/>
    <n v="42029.16434027777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s v="wearables"/>
    <n v="43"/>
    <n v="89.19"/>
    <x v="954"/>
    <n v="42236.8337847222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s v="wearables"/>
    <n v="6"/>
    <n v="182.62"/>
    <x v="955"/>
    <n v="42626.295138888891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s v="wearables"/>
    <n v="2"/>
    <n v="50.65"/>
    <x v="956"/>
    <n v="42120.872210648144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s v="wearables"/>
    <n v="2"/>
    <n v="33.29"/>
    <x v="957"/>
    <n v="42691.59413194443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s v="wearables"/>
    <n v="11"/>
    <n v="51.82"/>
    <x v="958"/>
    <n v="42104.20763888888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s v="wearables"/>
    <n v="39"/>
    <n v="113.63"/>
    <x v="959"/>
    <n v="42023.17436342592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s v="wearables"/>
    <n v="46"/>
    <n v="136.46"/>
    <x v="960"/>
    <n v="42808.58512731481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s v="wearables"/>
    <n v="42"/>
    <n v="364.35"/>
    <x v="961"/>
    <n v="42786.79166666667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s v="wearables"/>
    <n v="28"/>
    <n v="19.239999999999998"/>
    <x v="962"/>
    <n v="42411.71241898147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s v="wearables"/>
    <n v="1"/>
    <n v="41.89"/>
    <x v="963"/>
    <n v="42660.63563657407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s v="wearables"/>
    <n v="1"/>
    <n v="30.31"/>
    <x v="964"/>
    <n v="42248.62869212962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s v="wearables"/>
    <n v="1"/>
    <n v="49.67"/>
    <x v="965"/>
    <n v="42669.16597222222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s v="wearables"/>
    <n v="15"/>
    <n v="59.2"/>
    <x v="966"/>
    <n v="42649.63578703704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s v="wearables"/>
    <n v="18"/>
    <n v="43.98"/>
    <x v="967"/>
    <n v="42482.2126620370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s v="wearables"/>
    <n v="1"/>
    <n v="26.5"/>
    <x v="968"/>
    <n v="41866.84761574074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s v="wearables"/>
    <n v="47"/>
    <n v="1272.73"/>
    <x v="969"/>
    <n v="42775.3033217592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s v="wearables"/>
    <n v="46"/>
    <n v="164"/>
    <x v="970"/>
    <n v="42758.20763888888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s v="wearables"/>
    <n v="0"/>
    <n v="45.2"/>
    <x v="971"/>
    <n v="42156.70902777777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s v="wearables"/>
    <n v="35"/>
    <n v="153.88999999999999"/>
    <x v="972"/>
    <n v="41886.29097222222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s v="wearables"/>
    <n v="2"/>
    <n v="51.38"/>
    <x v="973"/>
    <n v="42317.05663194444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s v="wearables"/>
    <n v="1"/>
    <n v="93.33"/>
    <x v="974"/>
    <n v="42454.7078240740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s v="wearables"/>
    <n v="3"/>
    <n v="108.63"/>
    <x v="975"/>
    <n v="42549.69658564814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s v="wearables"/>
    <n v="2"/>
    <n v="160.5"/>
    <x v="976"/>
    <n v="42230.05899305555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s v="wearables"/>
    <n v="34"/>
    <n v="75.75"/>
    <x v="977"/>
    <n v="42421.94209490741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s v="wearables"/>
    <n v="56"/>
    <n v="790.84"/>
    <x v="978"/>
    <n v="42425.30903935185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s v="wearables"/>
    <n v="83"/>
    <n v="301.94"/>
    <x v="979"/>
    <n v="42541.79097222222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s v="wearables"/>
    <n v="15"/>
    <n v="47.94"/>
    <x v="980"/>
    <n v="41973.94585648148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s v="wearables"/>
    <n v="0"/>
    <n v="2.75"/>
    <x v="981"/>
    <n v="41860.947013888886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s v="wearables"/>
    <n v="0"/>
    <n v="1"/>
    <x v="982"/>
    <n v="42645.75331018518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s v="wearables"/>
    <n v="30"/>
    <n v="171.79"/>
    <x v="983"/>
    <n v="42605.8708333333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s v="wearables"/>
    <n v="1"/>
    <n v="35.33"/>
    <x v="984"/>
    <n v="42091.07416666667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s v="wearables"/>
    <n v="6"/>
    <n v="82.09"/>
    <x v="985"/>
    <n v="42369.9583333333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s v="wearables"/>
    <n v="13"/>
    <n v="110.87"/>
    <x v="986"/>
    <n v="42379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s v="wearables"/>
    <n v="13"/>
    <n v="161.22"/>
    <x v="987"/>
    <n v="41813.29456018518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s v="wearables"/>
    <n v="0"/>
    <n v="0"/>
    <x v="988"/>
    <n v="42644.35677083332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s v="wearables"/>
    <n v="17"/>
    <n v="52.41"/>
    <x v="989"/>
    <n v="42641.93396990740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s v="wearables"/>
    <n v="0"/>
    <n v="13"/>
    <x v="990"/>
    <n v="41885.78430555555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s v="wearables"/>
    <n v="4"/>
    <n v="30.29"/>
    <x v="991"/>
    <n v="42563.78541666666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s v="wearables"/>
    <n v="0"/>
    <n v="116.75"/>
    <x v="992"/>
    <n v="42497.88332175926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s v="wearables"/>
    <n v="25"/>
    <n v="89.6"/>
    <x v="993"/>
    <n v="42686.2083333333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s v="wearables"/>
    <n v="2"/>
    <n v="424.45"/>
    <x v="994"/>
    <n v="41973.95763888888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s v="wearables"/>
    <n v="7"/>
    <n v="80.67"/>
    <x v="995"/>
    <n v="41972.66666666667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s v="wearables"/>
    <n v="2"/>
    <n v="13"/>
    <x v="996"/>
    <n v="41847.64375000000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s v="wearables"/>
    <n v="1"/>
    <n v="8.1300000000000008"/>
    <x v="997"/>
    <n v="41971.14464120370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s v="wearables"/>
    <n v="59"/>
    <n v="153.43"/>
    <x v="998"/>
    <n v="42327.21065972222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s v="wearables"/>
    <n v="8"/>
    <n v="292.08"/>
    <x v="999"/>
    <n v="41956.3347222222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s v="wearables"/>
    <n v="2"/>
    <n v="3304"/>
    <x v="1000"/>
    <n v="42809.01805555555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s v="wearables"/>
    <n v="104"/>
    <n v="1300"/>
    <x v="1001"/>
    <n v="42765.72005787037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s v="wearables"/>
    <n v="30"/>
    <n v="134.55000000000001"/>
    <x v="1002"/>
    <n v="42355.2493055555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s v="wearables"/>
    <n v="16"/>
    <n v="214.07"/>
    <x v="1003"/>
    <n v="42810.66737268518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s v="wearables"/>
    <n v="82"/>
    <n v="216.34"/>
    <x v="1004"/>
    <n v="42418.70864583333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s v="wearables"/>
    <n v="75"/>
    <n v="932.31"/>
    <x v="1005"/>
    <n v="42307.62480324073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s v="wearables"/>
    <n v="6"/>
    <n v="29.25"/>
    <x v="1006"/>
    <n v="41985.299305555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s v="wearables"/>
    <n v="44"/>
    <n v="174.95"/>
    <x v="1007"/>
    <n v="42718.625266203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s v="wearables"/>
    <n v="0"/>
    <n v="250"/>
    <x v="1008"/>
    <n v="42732.80920138888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s v="wearables"/>
    <n v="13"/>
    <n v="65"/>
    <x v="1009"/>
    <n v="42540.60469907407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s v="wearables"/>
    <n v="0"/>
    <n v="55"/>
    <x v="1010"/>
    <n v="42618.12430555555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s v="wearables"/>
    <n v="0"/>
    <n v="75"/>
    <x v="1011"/>
    <n v="41991.89809027777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s v="wearables"/>
    <n v="21535"/>
    <n v="1389.36"/>
    <x v="1012"/>
    <n v="42759.44041666666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s v="wearables"/>
    <n v="35"/>
    <n v="95.91"/>
    <x v="1013"/>
    <n v="42367.83333333332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s v="wearables"/>
    <n v="31"/>
    <n v="191.25"/>
    <x v="1014"/>
    <n v="42005.002488425926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s v="wearables"/>
    <n v="3"/>
    <n v="40"/>
    <x v="1015"/>
    <n v="42333.92008101851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s v="wearables"/>
    <n v="3"/>
    <n v="74.790000000000006"/>
    <x v="1016"/>
    <n v="42467.06546296295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s v="wearables"/>
    <n v="23"/>
    <n v="161.12"/>
    <x v="1017"/>
    <n v="42329.71684027777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s v="wearables"/>
    <n v="3"/>
    <n v="88.71"/>
    <x v="1018"/>
    <n v="42565.49228009259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s v="wearables"/>
    <n v="47"/>
    <n v="53.25"/>
    <x v="1019"/>
    <n v="42039.97394675925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s v="electronic music"/>
    <n v="206"/>
    <n v="106.2"/>
    <x v="1020"/>
    <n v="42157.03263888889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s v="electronic music"/>
    <n v="352"/>
    <n v="22.08"/>
    <x v="1021"/>
    <n v="42294.16666666667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s v="electronic music"/>
    <n v="115"/>
    <n v="31.05"/>
    <x v="1022"/>
    <n v="42141.64672453704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s v="electronic music"/>
    <n v="237"/>
    <n v="36.21"/>
    <x v="1023"/>
    <n v="42175.91968750000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s v="electronic music"/>
    <n v="119"/>
    <n v="388.98"/>
    <x v="1024"/>
    <n v="42400.580590277779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s v="electronic music"/>
    <n v="110"/>
    <n v="71.849999999999994"/>
    <x v="1025"/>
    <n v="42079.79209490740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s v="electronic music"/>
    <n v="100"/>
    <n v="57.38"/>
    <x v="1026"/>
    <n v="42460.36592592592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s v="electronic music"/>
    <n v="103"/>
    <n v="69.67"/>
    <x v="1027"/>
    <n v="41935.03410879629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s v="electronic music"/>
    <n v="117"/>
    <n v="45.99"/>
    <x v="1028"/>
    <n v="42800.8333333333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s v="electronic music"/>
    <n v="112"/>
    <n v="79.260000000000005"/>
    <x v="1029"/>
    <n v="42098.91597222222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s v="electronic music"/>
    <n v="342"/>
    <n v="43.03"/>
    <x v="1030"/>
    <n v="42625.4832060185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s v="electronic music"/>
    <n v="107"/>
    <n v="108.48"/>
    <x v="1031"/>
    <n v="42354.7640046296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s v="electronic music"/>
    <n v="108"/>
    <n v="61.03"/>
    <x v="1032"/>
    <n v="42544.66695601851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s v="electronic music"/>
    <n v="103"/>
    <n v="50.59"/>
    <x v="1033"/>
    <n v="42716.73240740741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s v="electronic music"/>
    <n v="130"/>
    <n v="39.159999999999997"/>
    <x v="1034"/>
    <n v="42587.1659722222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s v="electronic music"/>
    <n v="108"/>
    <n v="65.16"/>
    <x v="1035"/>
    <n v="42046.64143518518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s v="electronic music"/>
    <n v="112"/>
    <n v="23.96"/>
    <x v="1036"/>
    <n v="41281.3333333333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s v="electronic music"/>
    <n v="102"/>
    <n v="48.62"/>
    <x v="1037"/>
    <n v="42142.20833333332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s v="electronic music"/>
    <n v="145"/>
    <n v="35.74"/>
    <x v="1038"/>
    <n v="42448.1900810185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s v="electronic music"/>
    <n v="128"/>
    <n v="21.37"/>
    <x v="1039"/>
    <n v="42717.33263888888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s v="audio"/>
    <n v="0"/>
    <n v="250"/>
    <x v="1040"/>
    <n v="42609.70843749999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s v="audio"/>
    <n v="0"/>
    <n v="0"/>
    <x v="1041"/>
    <n v="41851.06009259259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s v="audio"/>
    <n v="2"/>
    <n v="10"/>
    <x v="1042"/>
    <n v="41894.41666666666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s v="audio"/>
    <n v="9"/>
    <n v="29.24"/>
    <x v="1043"/>
    <n v="42144.25295138888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s v="audio"/>
    <n v="0"/>
    <n v="3"/>
    <x v="1044"/>
    <n v="42068.85208333333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s v="audio"/>
    <n v="3"/>
    <n v="33.25"/>
    <x v="1045"/>
    <n v="41874.87442129629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s v="audio"/>
    <n v="0"/>
    <n v="0"/>
    <x v="1046"/>
    <n v="42364.85138888888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s v="audio"/>
    <n v="0"/>
    <n v="1"/>
    <x v="1047"/>
    <n v="41948.8601273148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s v="audio"/>
    <n v="1"/>
    <n v="53"/>
    <x v="1048"/>
    <n v="42638.053113425922"/>
  </r>
  <r>
    <n v="1049"/>
    <s v="J1 (Canceled)"/>
    <s v="------"/>
    <n v="12000"/>
    <n v="0"/>
    <x v="1"/>
    <x v="0"/>
    <s v="USD"/>
    <n v="1455272445"/>
    <n v="1452680445"/>
    <b v="0"/>
    <n v="0"/>
    <b v="0"/>
    <x v="5"/>
    <s v="audio"/>
    <n v="0"/>
    <n v="0"/>
    <x v="1049"/>
    <n v="42412.43107638889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s v="audio"/>
    <n v="0"/>
    <n v="0"/>
    <x v="1050"/>
    <n v="42261.797187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s v="audio"/>
    <n v="0"/>
    <n v="0"/>
    <x v="1051"/>
    <n v="41878.01417824074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s v="audio"/>
    <n v="0"/>
    <n v="0"/>
    <x v="1052"/>
    <n v="42527.83958333333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s v="audio"/>
    <n v="1"/>
    <n v="15"/>
    <x v="1053"/>
    <n v="42800.17282407407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s v="audio"/>
    <n v="0"/>
    <n v="0"/>
    <x v="1054"/>
    <n v="41861.91666666666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s v="audio"/>
    <n v="0"/>
    <n v="0"/>
    <x v="1055"/>
    <n v="42436.99241898147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s v="audio"/>
    <n v="0"/>
    <n v="0"/>
    <x v="1056"/>
    <n v="42118.677974537044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s v="audio"/>
    <n v="0"/>
    <n v="0"/>
    <x v="1057"/>
    <n v="42708.91299768518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s v="audio"/>
    <n v="0"/>
    <n v="0"/>
    <x v="1058"/>
    <n v="42089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s v="audio"/>
    <n v="0"/>
    <n v="0"/>
    <x v="1059"/>
    <n v="42076.74833333333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s v="audio"/>
    <n v="1"/>
    <n v="50"/>
    <x v="1060"/>
    <n v="42109.913113425922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s v="audio"/>
    <n v="0"/>
    <n v="0"/>
    <x v="1061"/>
    <n v="42492.04166666667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s v="audio"/>
    <n v="95"/>
    <n v="47.5"/>
    <x v="1062"/>
    <n v="42563.80718750000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s v="audio"/>
    <n v="0"/>
    <n v="0"/>
    <x v="1063"/>
    <n v="42613.03081018518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s v="video games"/>
    <n v="9"/>
    <n v="65.67"/>
    <x v="1064"/>
    <n v="41462.22804398147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s v="video games"/>
    <n v="3"/>
    <n v="16.2"/>
    <x v="1065"/>
    <n v="41689.38104166666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s v="video games"/>
    <n v="3"/>
    <n v="34.130000000000003"/>
    <x v="1066"/>
    <n v="41490.96275462963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s v="video games"/>
    <n v="26"/>
    <n v="13"/>
    <x v="1067"/>
    <n v="41629.85568287037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s v="video games"/>
    <n v="0"/>
    <n v="11.25"/>
    <x v="1068"/>
    <n v="42470.32944444444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s v="video games"/>
    <n v="39"/>
    <n v="40.479999999999997"/>
    <x v="1069"/>
    <n v="41604.27151620370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s v="video games"/>
    <n v="1"/>
    <n v="35"/>
    <x v="1070"/>
    <n v="41183.011828703704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s v="video games"/>
    <n v="0"/>
    <n v="0"/>
    <x v="1071"/>
    <n v="42325.79505787037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s v="video games"/>
    <n v="0"/>
    <n v="12.75"/>
    <x v="1072"/>
    <n v="41675.832141203704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s v="video games"/>
    <n v="1"/>
    <n v="10"/>
    <x v="1073"/>
    <n v="40832.964594907404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s v="video games"/>
    <n v="6"/>
    <n v="113.57"/>
    <x v="1074"/>
    <n v="41643.172974537039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s v="video games"/>
    <n v="5"/>
    <n v="15"/>
    <x v="1075"/>
    <n v="41035.90412037036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s v="video games"/>
    <n v="63"/>
    <n v="48.28"/>
    <x v="1076"/>
    <n v="41893.37789351851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s v="video games"/>
    <n v="29"/>
    <n v="43.98"/>
    <x v="1077"/>
    <n v="42383.1667939814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s v="video games"/>
    <n v="8"/>
    <n v="9"/>
    <x v="1078"/>
    <n v="40746.19584490740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s v="video games"/>
    <n v="3"/>
    <n v="37.67"/>
    <x v="1079"/>
    <n v="42504.56638888889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s v="video games"/>
    <n v="9"/>
    <n v="18.579999999999998"/>
    <x v="1080"/>
    <n v="41770.13811342592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s v="video games"/>
    <n v="0"/>
    <n v="3"/>
    <x v="1081"/>
    <n v="42032.92699074074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s v="video games"/>
    <n v="1"/>
    <n v="18.670000000000002"/>
    <x v="1082"/>
    <n v="41131.90611111111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s v="video games"/>
    <n v="1"/>
    <n v="410"/>
    <x v="1083"/>
    <n v="41853.659525462965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s v="video games"/>
    <n v="0"/>
    <n v="0"/>
    <x v="1084"/>
    <n v="41859.912083333329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s v="video games"/>
    <n v="3"/>
    <n v="114"/>
    <x v="1085"/>
    <n v="42443.62934027778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s v="video games"/>
    <n v="0"/>
    <n v="7.5"/>
    <x v="1086"/>
    <n v="41875.86679398148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s v="video games"/>
    <n v="0"/>
    <n v="0"/>
    <x v="1087"/>
    <n v="41805.713969907411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s v="video games"/>
    <n v="14"/>
    <n v="43.42"/>
    <x v="1088"/>
    <n v="41753.79938657407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s v="video games"/>
    <n v="8"/>
    <n v="23.96"/>
    <x v="1089"/>
    <n v="42181.189525462964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s v="video games"/>
    <n v="0"/>
    <n v="5"/>
    <x v="1090"/>
    <n v="42153.1857986111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s v="video games"/>
    <n v="13"/>
    <n v="12.5"/>
    <x v="1091"/>
    <n v="42470.77861111110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s v="video games"/>
    <n v="1"/>
    <n v="3"/>
    <x v="1092"/>
    <n v="41280.02590277777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s v="video games"/>
    <n v="14"/>
    <n v="10.56"/>
    <x v="1093"/>
    <n v="42411.97380787036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s v="video games"/>
    <n v="18"/>
    <n v="122"/>
    <x v="1094"/>
    <n v="40825.71334490740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s v="video games"/>
    <n v="5"/>
    <n v="267.81"/>
    <x v="1095"/>
    <n v="41516.53726851852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s v="video games"/>
    <n v="18"/>
    <n v="74.209999999999994"/>
    <x v="1096"/>
    <n v="41916.14583333333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s v="video games"/>
    <n v="0"/>
    <n v="6.71"/>
    <x v="1097"/>
    <n v="41700.79255787037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s v="video games"/>
    <n v="7"/>
    <n v="81.95"/>
    <x v="1098"/>
    <n v="41742.76267361111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s v="video games"/>
    <n v="1"/>
    <n v="25"/>
    <x v="1099"/>
    <n v="42137.83643518518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s v="video games"/>
    <n v="3"/>
    <n v="10"/>
    <x v="1100"/>
    <n v="42414.110775462963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s v="video games"/>
    <n v="0"/>
    <n v="6.83"/>
    <x v="1101"/>
    <n v="42565.75833333333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s v="video games"/>
    <n v="5"/>
    <n v="17.71"/>
    <x v="1102"/>
    <n v="41617.249305555553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s v="video games"/>
    <n v="2"/>
    <n v="16.2"/>
    <x v="1103"/>
    <n v="42539.2221064814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s v="video games"/>
    <n v="5"/>
    <n v="80.3"/>
    <x v="1104"/>
    <n v="41801.4099652777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s v="video games"/>
    <n v="0"/>
    <n v="71.55"/>
    <x v="1105"/>
    <n v="41722.094062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s v="video games"/>
    <n v="41"/>
    <n v="23.57"/>
    <x v="1106"/>
    <n v="41003.69878472221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s v="video games"/>
    <n v="0"/>
    <n v="0"/>
    <x v="1107"/>
    <n v="41843.86138888888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s v="video games"/>
    <n v="3"/>
    <n v="34.880000000000003"/>
    <x v="1108"/>
    <n v="41012.5953125000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s v="video games"/>
    <n v="0"/>
    <n v="15"/>
    <x v="1109"/>
    <n v="42692.79386574073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s v="video games"/>
    <n v="1"/>
    <n v="23.18"/>
    <x v="1110"/>
    <n v="41250.93312499999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s v="video games"/>
    <n v="0"/>
    <n v="1"/>
    <x v="1111"/>
    <n v="42377.20358796296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s v="video games"/>
    <n v="36"/>
    <n v="100.23"/>
    <x v="1112"/>
    <n v="42023.35416666667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s v="video games"/>
    <n v="1"/>
    <n v="5"/>
    <x v="1113"/>
    <n v="41865.97708333333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s v="video games"/>
    <n v="0"/>
    <n v="3.33"/>
    <x v="1114"/>
    <n v="41556.34591435185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s v="video games"/>
    <n v="0"/>
    <n v="13.25"/>
    <x v="1115"/>
    <n v="42459.653877314813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s v="video games"/>
    <n v="0"/>
    <n v="17.850000000000001"/>
    <x v="1116"/>
    <n v="41069.84731481481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s v="video games"/>
    <n v="8"/>
    <n v="10.38"/>
    <x v="1117"/>
    <n v="42363.59853009259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s v="video games"/>
    <n v="2"/>
    <n v="36.33"/>
    <x v="1118"/>
    <n v="41734.12475694444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s v="video games"/>
    <n v="0"/>
    <n v="5"/>
    <x v="1119"/>
    <n v="41735.792407407411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s v="video games"/>
    <n v="0"/>
    <n v="0"/>
    <x v="1120"/>
    <n v="40844.872685185182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s v="video games"/>
    <n v="0"/>
    <n v="5.8"/>
    <x v="1121"/>
    <n v="42442.892546296294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s v="video games"/>
    <n v="0"/>
    <n v="0"/>
    <x v="1122"/>
    <n v="41424.70399305555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s v="video games"/>
    <n v="0"/>
    <n v="3.67"/>
    <x v="1123"/>
    <n v="41748.52370370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s v="mobile games"/>
    <n v="0"/>
    <n v="60.71"/>
    <x v="1124"/>
    <n v="42124.667256944449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s v="mobile games"/>
    <n v="0"/>
    <n v="0"/>
    <x v="1125"/>
    <n v="42272.62418981481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s v="mobile games"/>
    <n v="1"/>
    <n v="5"/>
    <x v="1126"/>
    <n v="42565.32747685184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s v="mobile games"/>
    <n v="2"/>
    <n v="25.43"/>
    <x v="1127"/>
    <n v="41957.895833333328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s v="mobile games"/>
    <n v="0"/>
    <n v="1"/>
    <x v="1128"/>
    <n v="41858.64950231481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s v="mobile games"/>
    <n v="0"/>
    <n v="10.5"/>
    <x v="1129"/>
    <n v="42526.26496527777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s v="mobile games"/>
    <n v="0"/>
    <n v="3.67"/>
    <x v="1130"/>
    <n v="41969.038194444445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s v="mobile games"/>
    <n v="0"/>
    <n v="0"/>
    <x v="1131"/>
    <n v="42362.9081944444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s v="mobile games"/>
    <n v="14"/>
    <n v="110.62"/>
    <x v="1132"/>
    <n v="42736.11540509259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s v="mobile games"/>
    <n v="1"/>
    <n v="20"/>
    <x v="1133"/>
    <n v="41851.40718750000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s v="mobile games"/>
    <n v="0"/>
    <n v="1"/>
    <x v="1134"/>
    <n v="41972.18958333333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s v="mobile games"/>
    <n v="5"/>
    <n v="50"/>
    <x v="1135"/>
    <n v="42588.98951388888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s v="mobile games"/>
    <n v="6"/>
    <n v="45"/>
    <x v="1136"/>
    <n v="42357.67163194443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s v="mobile games"/>
    <n v="40"/>
    <n v="253.21"/>
    <x v="1137"/>
    <n v="42483.81968749999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s v="mobile games"/>
    <n v="0"/>
    <n v="31.25"/>
    <x v="1138"/>
    <n v="42756.9066087963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s v="mobile games"/>
    <n v="0"/>
    <n v="5"/>
    <x v="1139"/>
    <n v="42005.347523148142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s v="mobile games"/>
    <n v="0"/>
    <n v="0"/>
    <x v="1140"/>
    <n v="42222.462048611109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s v="mobile games"/>
    <n v="0"/>
    <n v="0"/>
    <x v="1141"/>
    <n v="42194.69965277778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s v="mobile games"/>
    <n v="0"/>
    <n v="0"/>
    <x v="1142"/>
    <n v="42052.00609953704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s v="mobile games"/>
    <n v="0"/>
    <n v="23.25"/>
    <x v="1143"/>
    <n v="42355.1935879629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s v="food trucks"/>
    <n v="0"/>
    <n v="0"/>
    <x v="1144"/>
    <n v="42123.18194444444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s v="food trucks"/>
    <n v="0"/>
    <n v="100"/>
    <x v="1145"/>
    <n v="41914.74759259259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s v="food trucks"/>
    <n v="9"/>
    <n v="44.17"/>
    <x v="1146"/>
    <n v="41761.953391203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s v="food trucks"/>
    <n v="0"/>
    <n v="0"/>
    <x v="1147"/>
    <n v="41931.972025462965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s v="food trucks"/>
    <n v="0"/>
    <n v="24.33"/>
    <x v="1148"/>
    <n v="42705.21274305555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s v="food trucks"/>
    <n v="0"/>
    <n v="37.5"/>
    <x v="1149"/>
    <n v="42537.71025462963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s v="food trucks"/>
    <n v="10"/>
    <n v="42"/>
    <x v="1150"/>
    <n v="42377.95457175925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s v="food trucks"/>
    <n v="0"/>
    <n v="0"/>
    <x v="1151"/>
    <n v="42254.10258101851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s v="food trucks"/>
    <n v="6"/>
    <n v="60.73"/>
    <x v="1152"/>
    <n v="42139.7096296296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s v="food trucks"/>
    <n v="1"/>
    <n v="50"/>
    <x v="1153"/>
    <n v="42173.714178240742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s v="food trucks"/>
    <n v="7"/>
    <n v="108.33"/>
    <x v="1154"/>
    <n v="42253.10886574073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s v="food trucks"/>
    <n v="1"/>
    <n v="23.5"/>
    <x v="1155"/>
    <n v="41865.76398148148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s v="food trucks"/>
    <n v="0"/>
    <n v="0"/>
    <x v="1156"/>
    <n v="42059.0713194444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s v="food trucks"/>
    <n v="2"/>
    <n v="50.33"/>
    <x v="1157"/>
    <n v="41978.66990740741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s v="food trucks"/>
    <n v="0"/>
    <n v="11.67"/>
    <x v="1158"/>
    <n v="41982.0917592592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s v="food trucks"/>
    <n v="0"/>
    <n v="0"/>
    <x v="1159"/>
    <n v="42185.6562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s v="food trucks"/>
    <n v="4"/>
    <n v="60.79"/>
    <x v="1160"/>
    <n v="42091.11326388889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s v="food trucks"/>
    <n v="0"/>
    <n v="0"/>
    <x v="1161"/>
    <n v="42143.629502314812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s v="food trucks"/>
    <n v="0"/>
    <n v="17.5"/>
    <x v="1162"/>
    <n v="41907.68361111111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s v="food trucks"/>
    <n v="0"/>
    <n v="0"/>
    <x v="1163"/>
    <n v="41860.723611111112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s v="food trucks"/>
    <n v="0"/>
    <n v="0"/>
    <x v="1164"/>
    <n v="42539.72432870370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s v="food trucks"/>
    <n v="21"/>
    <n v="82.82"/>
    <x v="1165"/>
    <n v="41826.21446759258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s v="food trucks"/>
    <n v="19"/>
    <n v="358.88"/>
    <x v="1166"/>
    <n v="42181.16666666667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s v="food trucks"/>
    <n v="2"/>
    <n v="61.19"/>
    <x v="1167"/>
    <n v="41894.73489583333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s v="food trucks"/>
    <n v="6"/>
    <n v="340"/>
    <x v="1168"/>
    <n v="42635.05399305555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s v="food trucks"/>
    <n v="0"/>
    <n v="5.67"/>
    <x v="1169"/>
    <n v="42057.353738425925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s v="food trucks"/>
    <n v="0"/>
    <n v="50"/>
    <x v="1170"/>
    <n v="42154.893182870372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s v="food trucks"/>
    <n v="0"/>
    <n v="25"/>
    <x v="1171"/>
    <n v="41956.84637731481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s v="food trucks"/>
    <n v="0"/>
    <n v="0"/>
    <x v="1172"/>
    <n v="41871.68231481481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s v="food trucks"/>
    <n v="0"/>
    <n v="30"/>
    <x v="1173"/>
    <n v="42219.18584490740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s v="food trucks"/>
    <n v="6"/>
    <n v="46.63"/>
    <x v="1174"/>
    <n v="42498.841747685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s v="food trucks"/>
    <n v="3"/>
    <n v="65"/>
    <x v="1175"/>
    <n v="42200.728460648148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s v="food trucks"/>
    <n v="0"/>
    <n v="10"/>
    <x v="1176"/>
    <n v="42800.541666666672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s v="food trucks"/>
    <n v="0"/>
    <n v="0"/>
    <x v="1177"/>
    <n v="41927.66083333333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s v="food trucks"/>
    <n v="0"/>
    <n v="5"/>
    <x v="1178"/>
    <n v="41867.905694444446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s v="food trucks"/>
    <n v="5"/>
    <n v="640"/>
    <x v="1179"/>
    <n v="42305.72021990740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s v="food trucks"/>
    <n v="12"/>
    <n v="69.12"/>
    <x v="1180"/>
    <n v="41818.80687500000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s v="food trucks"/>
    <n v="0"/>
    <n v="1.33"/>
    <x v="1181"/>
    <n v="42064.3393634259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s v="food trucks"/>
    <n v="4"/>
    <n v="10.5"/>
    <x v="1182"/>
    <n v="42747.69583333333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s v="food trucks"/>
    <n v="4"/>
    <n v="33.33"/>
    <x v="1183"/>
    <n v="42676.165972222225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s v="photobooks"/>
    <n v="105"/>
    <n v="61.56"/>
    <x v="1184"/>
    <n v="42772.59966435185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s v="photobooks"/>
    <n v="105"/>
    <n v="118.74"/>
    <x v="1185"/>
    <n v="42163.16666666667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s v="photobooks"/>
    <n v="107"/>
    <n v="65.08"/>
    <x v="1186"/>
    <n v="42156.9458333333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s v="photobooks"/>
    <n v="104"/>
    <n v="130.16"/>
    <x v="1187"/>
    <n v="42141.75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s v="photobooks"/>
    <n v="161"/>
    <n v="37.78"/>
    <x v="1188"/>
    <n v="42732.70069444444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s v="photobooks"/>
    <n v="108"/>
    <n v="112.79"/>
    <x v="1189"/>
    <n v="42550.97910879629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s v="photobooks"/>
    <n v="135"/>
    <n v="51.92"/>
    <x v="1190"/>
    <n v="41882.66579861110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s v="photobooks"/>
    <n v="109"/>
    <n v="89.24"/>
    <x v="1191"/>
    <n v="42449.56203703703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s v="photobooks"/>
    <n v="290"/>
    <n v="19.329999999999998"/>
    <x v="1192"/>
    <n v="42777.5066898148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s v="photobooks"/>
    <n v="104"/>
    <n v="79.97"/>
    <x v="1193"/>
    <n v="42469.73440972222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s v="photobooks"/>
    <n v="322"/>
    <n v="56.41"/>
    <x v="1194"/>
    <n v="42102.48818287036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s v="photobooks"/>
    <n v="135"/>
    <n v="79.41"/>
    <x v="1195"/>
    <n v="42358.37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s v="photobooks"/>
    <n v="270"/>
    <n v="76.44"/>
    <x v="1196"/>
    <n v="42356.81873842592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s v="photobooks"/>
    <n v="253"/>
    <n v="121"/>
    <x v="1197"/>
    <n v="42534.24930555555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s v="photobooks"/>
    <n v="261"/>
    <n v="54.62"/>
    <x v="1198"/>
    <n v="42369.12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s v="photobooks"/>
    <n v="101"/>
    <n v="299.22000000000003"/>
    <x v="1199"/>
    <n v="42193.77083333332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s v="photobooks"/>
    <n v="126"/>
    <n v="58.53"/>
    <x v="1200"/>
    <n v="42110.47750000000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s v="photobooks"/>
    <n v="102"/>
    <n v="55.37"/>
    <x v="1201"/>
    <n v="42566.6070138888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s v="photobooks"/>
    <n v="199"/>
    <n v="183.8"/>
    <x v="1202"/>
    <n v="42182.28881944443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s v="photobooks"/>
    <n v="102"/>
    <n v="165.35"/>
    <x v="1203"/>
    <n v="42155.61489583333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s v="photobooks"/>
    <n v="103"/>
    <n v="234.79"/>
    <x v="1204"/>
    <n v="42342.20833333332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s v="photobooks"/>
    <n v="101"/>
    <n v="211.48"/>
    <x v="1205"/>
    <n v="42168.50637731481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s v="photobooks"/>
    <n v="115"/>
    <n v="32.340000000000003"/>
    <x v="1206"/>
    <n v="42805.56180555555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s v="photobooks"/>
    <n v="104"/>
    <n v="123.38"/>
    <x v="1207"/>
    <n v="42460.41666666667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s v="photobooks"/>
    <n v="155"/>
    <n v="207.07"/>
    <x v="1208"/>
    <n v="42453.6674074074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s v="photobooks"/>
    <n v="106"/>
    <n v="138.26"/>
    <x v="1209"/>
    <n v="42791.846122685187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s v="photobooks"/>
    <n v="254"/>
    <n v="493.82"/>
    <x v="1210"/>
    <n v="42155.875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s v="photobooks"/>
    <n v="101"/>
    <n v="168.5"/>
    <x v="1211"/>
    <n v="42530.86644675926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s v="photobooks"/>
    <n v="129"/>
    <n v="38.869999999999997"/>
    <x v="1212"/>
    <n v="42335.04166666667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s v="photobooks"/>
    <n v="102"/>
    <n v="61.53"/>
    <x v="1213"/>
    <n v="42766.75578703703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s v="photobooks"/>
    <n v="132"/>
    <n v="105.44"/>
    <x v="1214"/>
    <n v="42164.840335648143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s v="photobooks"/>
    <n v="786"/>
    <n v="71.59"/>
    <x v="1215"/>
    <n v="41789.92310185184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s v="photobooks"/>
    <n v="146"/>
    <n v="91.88"/>
    <x v="1216"/>
    <n v="42279.96041666666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s v="photobooks"/>
    <n v="103"/>
    <n v="148.57"/>
    <x v="1217"/>
    <n v="42565.80949074073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s v="photobooks"/>
    <n v="172"/>
    <n v="174.21"/>
    <x v="1218"/>
    <n v="42309.12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s v="photobooks"/>
    <n v="159"/>
    <n v="102.86"/>
    <x v="1219"/>
    <n v="42663.461956018517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s v="photobooks"/>
    <n v="104"/>
    <n v="111.18"/>
    <x v="1220"/>
    <n v="42241.62861111111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s v="photobooks"/>
    <n v="111"/>
    <n v="23.8"/>
    <x v="1221"/>
    <n v="4270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s v="photobooks"/>
    <n v="280"/>
    <n v="81.27"/>
    <x v="1222"/>
    <n v="42461.16666666667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s v="photobooks"/>
    <n v="112"/>
    <n v="116.21"/>
    <x v="1223"/>
    <n v="42684.21885416666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s v="world music"/>
    <n v="7"/>
    <n v="58.89"/>
    <x v="1224"/>
    <n v="41796.54979166666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s v="world music"/>
    <n v="4"/>
    <n v="44"/>
    <x v="1225"/>
    <n v="41569.90599537036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s v="world music"/>
    <n v="4"/>
    <n v="48.43"/>
    <x v="1226"/>
    <n v="41750.04166666666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s v="world music"/>
    <n v="0"/>
    <n v="0"/>
    <x v="1227"/>
    <n v="41858.29166666666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s v="world music"/>
    <n v="29"/>
    <n v="61.04"/>
    <x v="1228"/>
    <n v="40814.72925925925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s v="world music"/>
    <n v="1"/>
    <n v="25"/>
    <x v="1229"/>
    <n v="41015.66666666666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s v="world music"/>
    <n v="0"/>
    <n v="0"/>
    <x v="1230"/>
    <n v="40598.97256944444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s v="world music"/>
    <n v="0"/>
    <n v="0"/>
    <x v="1231"/>
    <n v="42244.04166666667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s v="world music"/>
    <n v="1"/>
    <n v="40"/>
    <x v="1232"/>
    <n v="41553.8480324074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s v="world music"/>
    <n v="12"/>
    <n v="19.329999999999998"/>
    <x v="1233"/>
    <n v="40960.94877314814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s v="world music"/>
    <n v="0"/>
    <n v="0"/>
    <x v="1234"/>
    <n v="42037.78868055556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s v="world music"/>
    <n v="3"/>
    <n v="35"/>
    <x v="1235"/>
    <n v="41623.13540509259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s v="world music"/>
    <n v="0"/>
    <n v="0"/>
    <x v="1236"/>
    <n v="41118.66666666666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s v="world music"/>
    <n v="0"/>
    <n v="0"/>
    <x v="1237"/>
    <n v="41145.28315972222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s v="world music"/>
    <n v="18"/>
    <n v="59.33"/>
    <x v="1238"/>
    <n v="40761.610370370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s v="world music"/>
    <n v="0"/>
    <n v="0"/>
    <x v="1239"/>
    <n v="40913.96258101851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s v="world music"/>
    <n v="3"/>
    <n v="30.13"/>
    <x v="1240"/>
    <n v="41467.91041666666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s v="world music"/>
    <n v="51"/>
    <n v="74.62"/>
    <x v="1241"/>
    <n v="41946.24930555555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s v="world music"/>
    <n v="1"/>
    <n v="5"/>
    <x v="1242"/>
    <n v="40797.55416666666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s v="world music"/>
    <n v="14"/>
    <n v="44.5"/>
    <x v="1243"/>
    <n v="40732.87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s v="rock"/>
    <n v="104"/>
    <n v="46.13"/>
    <x v="1244"/>
    <n v="41386.87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s v="rock"/>
    <n v="120"/>
    <n v="141.47"/>
    <x v="1245"/>
    <n v="41804.59993055555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s v="rock"/>
    <n v="117"/>
    <n v="75.48"/>
    <x v="1246"/>
    <n v="40883.08505787036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s v="rock"/>
    <n v="122"/>
    <n v="85.5"/>
    <x v="1247"/>
    <n v="41400.29230324074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s v="rock"/>
    <n v="152"/>
    <n v="64.25"/>
    <x v="1248"/>
    <n v="41803.2909722222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s v="rock"/>
    <n v="104"/>
    <n v="64.47"/>
    <x v="1249"/>
    <n v="41097.7408680555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s v="rock"/>
    <n v="200"/>
    <n v="118.2"/>
    <x v="1250"/>
    <n v="41888.6427199074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s v="rock"/>
    <n v="102"/>
    <n v="82.54"/>
    <x v="1251"/>
    <n v="40811.81443287037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s v="rock"/>
    <n v="138"/>
    <n v="34.17"/>
    <x v="1252"/>
    <n v="41571.98806712962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s v="rock"/>
    <n v="303833"/>
    <n v="42.73"/>
    <x v="1253"/>
    <n v="41885.78364583333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s v="rock"/>
    <n v="199"/>
    <n v="94.49"/>
    <x v="1254"/>
    <n v="40544.20763888888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s v="rock"/>
    <n v="202"/>
    <n v="55.7"/>
    <x v="1255"/>
    <n v="41609.88717592592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s v="rock"/>
    <n v="118"/>
    <n v="98.03"/>
    <x v="1256"/>
    <n v="40951.91934027778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s v="rock"/>
    <n v="295"/>
    <n v="92.1"/>
    <x v="1257"/>
    <n v="40636.04386574074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s v="rock"/>
    <n v="213"/>
    <n v="38.18"/>
    <x v="1258"/>
    <n v="41517.61125000000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s v="rock"/>
    <n v="104"/>
    <n v="27.15"/>
    <x v="1259"/>
    <n v="41799.16597222222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s v="rock"/>
    <n v="114"/>
    <n v="50.69"/>
    <x v="1260"/>
    <n v="41696.84282407407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s v="rock"/>
    <n v="101"/>
    <n v="38.94"/>
    <x v="1261"/>
    <n v="41668.34290509259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s v="rock"/>
    <n v="125"/>
    <n v="77.64"/>
    <x v="1262"/>
    <n v="41686.762638888889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s v="rock"/>
    <n v="119"/>
    <n v="43.54"/>
    <x v="1263"/>
    <n v="41727.04166666666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s v="rock"/>
    <n v="166"/>
    <n v="31.82"/>
    <x v="1264"/>
    <n v="41576.6629976851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s v="rock"/>
    <n v="119"/>
    <n v="63.18"/>
    <x v="1265"/>
    <n v="40512.65526620369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s v="rock"/>
    <n v="100"/>
    <n v="190.9"/>
    <x v="1266"/>
    <n v="41650.8766782407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s v="rock"/>
    <n v="102"/>
    <n v="140.86000000000001"/>
    <x v="1267"/>
    <n v="41479.5851620370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s v="rock"/>
    <n v="117"/>
    <n v="76.92"/>
    <x v="1268"/>
    <n v="41537.84545138888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s v="rock"/>
    <n v="109"/>
    <n v="99.16"/>
    <x v="1269"/>
    <n v="4247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s v="rock"/>
    <n v="115"/>
    <n v="67.88"/>
    <x v="1270"/>
    <n v="40993.81530092592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s v="rock"/>
    <n v="102"/>
    <n v="246.29"/>
    <x v="1271"/>
    <n v="41591.72521990740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s v="rock"/>
    <n v="106"/>
    <n v="189.29"/>
    <x v="1272"/>
    <n v="40344.16666666666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s v="rock"/>
    <n v="104"/>
    <n v="76.67"/>
    <x v="1273"/>
    <n v="41882.7302199074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s v="rock"/>
    <n v="155"/>
    <n v="82.96"/>
    <x v="1274"/>
    <n v="41151.69010416666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s v="rock"/>
    <n v="162"/>
    <n v="62.52"/>
    <x v="1275"/>
    <n v="41493.86790509259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s v="rock"/>
    <n v="104"/>
    <n v="46.07"/>
    <x v="1276"/>
    <n v="40057.16666666666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s v="rock"/>
    <n v="106"/>
    <n v="38.54"/>
    <x v="1277"/>
    <n v="41156.56188657407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s v="rock"/>
    <n v="155"/>
    <n v="53.01"/>
    <x v="1278"/>
    <n v="41815.08333333333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s v="rock"/>
    <n v="111"/>
    <n v="73.36"/>
    <x v="1279"/>
    <n v="41722.05752314814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s v="rock"/>
    <n v="111"/>
    <n v="127.98"/>
    <x v="1280"/>
    <n v="40603.7575694444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s v="rock"/>
    <n v="111"/>
    <n v="104.73"/>
    <x v="1281"/>
    <n v="41483.74347222222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s v="rock"/>
    <n v="124"/>
    <n v="67.67"/>
    <x v="1282"/>
    <n v="41617.207638888889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s v="rock"/>
    <n v="211"/>
    <n v="95.93"/>
    <x v="1283"/>
    <n v="41344.16666666666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s v="plays"/>
    <n v="101"/>
    <n v="65.16"/>
    <x v="1284"/>
    <n v="42735.70763888888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s v="plays"/>
    <n v="102"/>
    <n v="32.270000000000003"/>
    <x v="1285"/>
    <n v="42175.58304398148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s v="plays"/>
    <n v="108"/>
    <n v="81.25"/>
    <x v="1286"/>
    <n v="42052.58333333332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s v="plays"/>
    <n v="242"/>
    <n v="24.2"/>
    <x v="1287"/>
    <n v="42167.62101851851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s v="plays"/>
    <n v="100"/>
    <n v="65.87"/>
    <x v="1288"/>
    <n v="42592.16666666667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s v="plays"/>
    <n v="125"/>
    <n v="36.08"/>
    <x v="1289"/>
    <n v="42739.134780092587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s v="plays"/>
    <n v="109"/>
    <n v="44.19"/>
    <x v="1290"/>
    <n v="42117.29097222222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s v="plays"/>
    <n v="146"/>
    <n v="104.07"/>
    <x v="1291"/>
    <n v="42101.29166666667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s v="plays"/>
    <n v="110"/>
    <n v="35.96"/>
    <x v="1292"/>
    <n v="42283.957638888889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s v="plays"/>
    <n v="102"/>
    <n v="127.79"/>
    <x v="1293"/>
    <n v="42322.74271990740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s v="plays"/>
    <n v="122"/>
    <n v="27.73"/>
    <x v="1294"/>
    <n v="42296.4583333333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s v="plays"/>
    <n v="102"/>
    <n v="39.83"/>
    <x v="1295"/>
    <n v="42214.7083333333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s v="plays"/>
    <n v="141"/>
    <n v="52.17"/>
    <x v="1296"/>
    <n v="42443.00894675926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s v="plays"/>
    <n v="110"/>
    <n v="92.04"/>
    <x v="1297"/>
    <n v="42491.74719907407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s v="plays"/>
    <n v="105"/>
    <n v="63.42"/>
    <x v="1298"/>
    <n v="42488.6809259259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s v="plays"/>
    <n v="124"/>
    <n v="135.63"/>
    <x v="1299"/>
    <n v="42199.81434027777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s v="plays"/>
    <n v="135"/>
    <n v="168.75"/>
    <x v="1300"/>
    <n v="42522.78958333333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s v="plays"/>
    <n v="103"/>
    <n v="70.86"/>
    <x v="1301"/>
    <n v="42206.12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s v="plays"/>
    <n v="100"/>
    <n v="50"/>
    <x v="1302"/>
    <n v="42705.09966435185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s v="plays"/>
    <n v="130"/>
    <n v="42.21"/>
    <x v="1303"/>
    <n v="42582.45833333332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s v="wearables"/>
    <n v="40"/>
    <n v="152.41"/>
    <x v="1304"/>
    <n v="42807.15283564814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s v="wearables"/>
    <n v="26"/>
    <n v="90.62"/>
    <x v="1305"/>
    <n v="42572.72916666667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s v="wearables"/>
    <n v="65"/>
    <n v="201.6"/>
    <x v="1306"/>
    <n v="41977.45756944444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s v="wearables"/>
    <n v="12"/>
    <n v="127.93"/>
    <x v="1307"/>
    <n v="42417.503229166665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s v="wearables"/>
    <n v="11"/>
    <n v="29.89"/>
    <x v="1308"/>
    <n v="42651.61356481481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s v="wearables"/>
    <n v="112"/>
    <n v="367.97"/>
    <x v="1309"/>
    <n v="42292.882731481484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s v="wearables"/>
    <n v="16"/>
    <n v="129.16999999999999"/>
    <x v="1310"/>
    <n v="42601.66724537036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s v="wearables"/>
    <n v="32"/>
    <n v="800.7"/>
    <x v="1311"/>
    <n v="42704.84396990740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s v="wearables"/>
    <n v="1"/>
    <n v="28"/>
    <x v="1312"/>
    <n v="42112.70280092592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s v="wearables"/>
    <n v="31"/>
    <n v="102.02"/>
    <x v="1313"/>
    <n v="42432.70965277777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s v="wearables"/>
    <n v="1"/>
    <n v="184.36"/>
    <x v="1314"/>
    <n v="42664.669675925921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s v="wearables"/>
    <n v="40"/>
    <n v="162.91999999999999"/>
    <x v="1315"/>
    <n v="42314.04166666667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s v="wearables"/>
    <n v="0"/>
    <n v="1"/>
    <x v="1316"/>
    <n v="42428.96190972221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s v="wearables"/>
    <n v="6"/>
    <n v="603.53"/>
    <x v="1317"/>
    <n v="42572.58333333332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s v="wearables"/>
    <n v="15"/>
    <n v="45.41"/>
    <x v="1318"/>
    <n v="42015.04365740741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s v="wearables"/>
    <n v="15"/>
    <n v="97.33"/>
    <x v="1319"/>
    <n v="41831.66666666666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s v="wearables"/>
    <n v="1"/>
    <n v="167.67"/>
    <x v="1320"/>
    <n v="42734.95833333332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s v="wearables"/>
    <n v="1"/>
    <n v="859.86"/>
    <x v="1321"/>
    <n v="42727.749270833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s v="wearables"/>
    <n v="0"/>
    <n v="26.5"/>
    <x v="1322"/>
    <n v="42145.65653935185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s v="wearables"/>
    <n v="9"/>
    <n v="30.27"/>
    <x v="1323"/>
    <n v="42486.28819444444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s v="wearables"/>
    <n v="10"/>
    <n v="54.67"/>
    <x v="1324"/>
    <n v="42656.63370370370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s v="wearables"/>
    <n v="2"/>
    <n v="60.75"/>
    <x v="1325"/>
    <n v="42734.08605324073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s v="wearables"/>
    <n v="1"/>
    <n v="102.73"/>
    <x v="1326"/>
    <n v="42019.79199074073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s v="wearables"/>
    <n v="4"/>
    <n v="41.59"/>
    <x v="1327"/>
    <n v="42153.6786458333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s v="wearables"/>
    <n v="2"/>
    <n v="116.53"/>
    <x v="1328"/>
    <n v="42657.6427546296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s v="wearables"/>
    <n v="1"/>
    <n v="45.33"/>
    <x v="1329"/>
    <n v="41975.26325231481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s v="wearables"/>
    <n v="22"/>
    <n v="157.46"/>
    <x v="1330"/>
    <n v="42553.16666666667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s v="wearables"/>
    <n v="1"/>
    <n v="100.5"/>
    <x v="1331"/>
    <n v="42599.5040972222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s v="wearables"/>
    <n v="0"/>
    <n v="0"/>
    <x v="1332"/>
    <n v="42762.06027777778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s v="wearables"/>
    <n v="0"/>
    <n v="0"/>
    <x v="1333"/>
    <n v="41836.10677083333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s v="wearables"/>
    <n v="11"/>
    <n v="51.82"/>
    <x v="1334"/>
    <n v="42440.77415509259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s v="wearables"/>
    <n v="20"/>
    <n v="308.75"/>
    <x v="1335"/>
    <n v="42343.93636574073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s v="wearables"/>
    <n v="85"/>
    <n v="379.23"/>
    <x v="1336"/>
    <n v="41990.86375000000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s v="wearables"/>
    <n v="49"/>
    <n v="176.36"/>
    <x v="1337"/>
    <n v="42797.57730324074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s v="wearables"/>
    <n v="3"/>
    <n v="66.069999999999993"/>
    <x v="1338"/>
    <n v="42218.80362268518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s v="wearables"/>
    <n v="7"/>
    <n v="89.65"/>
    <x v="1339"/>
    <n v="41981.688831018517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s v="wearables"/>
    <n v="0"/>
    <n v="0"/>
    <x v="1340"/>
    <n v="41866.5955208333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s v="wearables"/>
    <n v="70"/>
    <n v="382.39"/>
    <x v="1341"/>
    <n v="42644.62403935185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s v="wearables"/>
    <n v="0"/>
    <n v="100"/>
    <x v="1342"/>
    <n v="42202.81642361110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s v="wearables"/>
    <n v="102"/>
    <n v="158.36000000000001"/>
    <x v="1343"/>
    <n v="42601.16597222222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s v="nonfiction"/>
    <n v="378"/>
    <n v="40.76"/>
    <x v="1344"/>
    <n v="42551.78980324073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s v="nonfiction"/>
    <n v="125"/>
    <n v="53.57"/>
    <x v="1345"/>
    <n v="41834.81434027777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s v="nonfiction"/>
    <n v="147"/>
    <n v="48.45"/>
    <x v="1346"/>
    <n v="41452.07582175925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s v="nonfiction"/>
    <n v="102"/>
    <n v="82.42"/>
    <x v="1347"/>
    <n v="42070.63802083332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s v="nonfiction"/>
    <n v="102"/>
    <n v="230.19"/>
    <x v="1348"/>
    <n v="41991.50616898147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s v="nonfiction"/>
    <n v="204"/>
    <n v="59.36"/>
    <x v="1349"/>
    <n v="42354.29097222222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s v="nonfiction"/>
    <n v="104"/>
    <n v="66.7"/>
    <x v="1350"/>
    <n v="42364.013124999998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s v="nonfiction"/>
    <n v="101"/>
    <n v="168.78"/>
    <x v="1351"/>
    <n v="42412.7400925925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s v="nonfiction"/>
    <n v="136"/>
    <n v="59.97"/>
    <x v="1352"/>
    <n v="42252.16597222222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s v="nonfiction"/>
    <n v="134"/>
    <n v="31.81"/>
    <x v="1353"/>
    <n v="4134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s v="nonfiction"/>
    <n v="130"/>
    <n v="24.42"/>
    <x v="1354"/>
    <n v="42532.8076273148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s v="nonfiction"/>
    <n v="123"/>
    <n v="25.35"/>
    <x v="1355"/>
    <n v="41243.41666666666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s v="nonfiction"/>
    <n v="183"/>
    <n v="71.44"/>
    <x v="1356"/>
    <n v="41460.038888888892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s v="nonfiction"/>
    <n v="125"/>
    <n v="38.549999999999997"/>
    <x v="1357"/>
    <n v="41334.24930555555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s v="nonfiction"/>
    <n v="112"/>
    <n v="68.37"/>
    <x v="1358"/>
    <n v="40719.57086805555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s v="nonfiction"/>
    <n v="116"/>
    <n v="40.21"/>
    <x v="1359"/>
    <n v="40730.81469907407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s v="nonfiction"/>
    <n v="173"/>
    <n v="32.07"/>
    <x v="1360"/>
    <n v="41123.90069444444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s v="nonfiction"/>
    <n v="126"/>
    <n v="28.63"/>
    <x v="1361"/>
    <n v="41811.71726851852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s v="nonfiction"/>
    <n v="109"/>
    <n v="43.64"/>
    <x v="1362"/>
    <n v="41524.93438657407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s v="nonfiction"/>
    <n v="100"/>
    <n v="40"/>
    <x v="1363"/>
    <n v="42415.33263888888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s v="rock"/>
    <n v="119"/>
    <n v="346.04"/>
    <x v="1364"/>
    <n v="42011.695671296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s v="rock"/>
    <n v="100"/>
    <n v="81.739999999999995"/>
    <x v="1365"/>
    <n v="42079.691574074073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s v="rock"/>
    <n v="126"/>
    <n v="64.540000000000006"/>
    <x v="1366"/>
    <n v="41970.0377662037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s v="rock"/>
    <n v="114"/>
    <n v="63.48"/>
    <x v="1367"/>
    <n v="42322.04456018518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s v="rock"/>
    <n v="111"/>
    <n v="63.62"/>
    <x v="1368"/>
    <n v="42170.19090277777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s v="rock"/>
    <n v="105"/>
    <n v="83.97"/>
    <x v="1369"/>
    <n v="41740.594282407408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s v="rock"/>
    <n v="104"/>
    <n v="77.75"/>
    <x v="1370"/>
    <n v="41563.0033564814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s v="rock"/>
    <n v="107"/>
    <n v="107.07"/>
    <x v="1371"/>
    <n v="42131.75858796296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s v="rock"/>
    <n v="124"/>
    <n v="38.75"/>
    <x v="1372"/>
    <n v="41102.73995370370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s v="rock"/>
    <n v="105"/>
    <n v="201.94"/>
    <x v="1373"/>
    <n v="42734.951770833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s v="rock"/>
    <n v="189"/>
    <n v="43.06"/>
    <x v="1374"/>
    <n v="42454.1202314814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s v="rock"/>
    <n v="171"/>
    <n v="62.87"/>
    <x v="1375"/>
    <n v="42750.06619212962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s v="rock"/>
    <n v="252"/>
    <n v="55.61"/>
    <x v="1376"/>
    <n v="42707.71071759259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s v="rock"/>
    <n v="116"/>
    <n v="48.71"/>
    <x v="1377"/>
    <n v="42769.17430555555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s v="rock"/>
    <n v="203"/>
    <n v="30.58"/>
    <x v="1378"/>
    <n v="42583.75937499999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s v="rock"/>
    <n v="112"/>
    <n v="73.91"/>
    <x v="1379"/>
    <n v="42160.49162037037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s v="rock"/>
    <n v="424"/>
    <n v="21.2"/>
    <x v="1380"/>
    <n v="42164.0833333333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s v="rock"/>
    <n v="107"/>
    <n v="73.36"/>
    <x v="1381"/>
    <n v="42733.21440972221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s v="rock"/>
    <n v="104"/>
    <n v="56.41"/>
    <x v="1382"/>
    <n v="41400.80018518518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s v="rock"/>
    <n v="212"/>
    <n v="50.25"/>
    <x v="1383"/>
    <n v="42727.07497685185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s v="rock"/>
    <n v="124"/>
    <n v="68.94"/>
    <x v="1384"/>
    <n v="42190.73520833333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s v="rock"/>
    <n v="110"/>
    <n v="65.91"/>
    <x v="1385"/>
    <n v="42489.5076388888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s v="rock"/>
    <n v="219"/>
    <n v="62.5"/>
    <x v="1386"/>
    <n v="42214.64686342592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s v="rock"/>
    <n v="137"/>
    <n v="70.06"/>
    <x v="1387"/>
    <n v="42158.187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s v="rock"/>
    <n v="135"/>
    <n v="60.18"/>
    <x v="1388"/>
    <n v="42660.676388888889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s v="rock"/>
    <n v="145"/>
    <n v="21.38"/>
    <x v="1389"/>
    <n v="42595.48098379629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s v="rock"/>
    <n v="109"/>
    <n v="160.79"/>
    <x v="1390"/>
    <n v="42121.716666666667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s v="rock"/>
    <n v="110"/>
    <n v="42.38"/>
    <x v="1391"/>
    <n v="42238.207638888889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s v="rock"/>
    <n v="114"/>
    <n v="27.32"/>
    <x v="1392"/>
    <n v="42432.15493055555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s v="rock"/>
    <n v="102"/>
    <n v="196.83"/>
    <x v="1393"/>
    <n v="42583.68197916666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s v="rock"/>
    <n v="122"/>
    <n v="53.88"/>
    <x v="1394"/>
    <n v="42795.125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s v="rock"/>
    <n v="112"/>
    <n v="47.76"/>
    <x v="1395"/>
    <n v="42749.9083449074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s v="rock"/>
    <n v="107"/>
    <n v="88.19"/>
    <x v="1396"/>
    <n v="42048.9986342592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s v="rock"/>
    <n v="114"/>
    <n v="72.06"/>
    <x v="1397"/>
    <n v="42670.88819444444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s v="rock"/>
    <n v="110"/>
    <n v="74.25"/>
    <x v="1398"/>
    <n v="42556.87423611110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s v="rock"/>
    <n v="126"/>
    <n v="61.7"/>
    <x v="1399"/>
    <n v="41919.00431712962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s v="rock"/>
    <n v="167"/>
    <n v="17.239999999999998"/>
    <x v="1400"/>
    <n v="42533.22916666667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s v="rock"/>
    <n v="497"/>
    <n v="51.72"/>
    <x v="1401"/>
    <n v="41420.9962268518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s v="rock"/>
    <n v="109"/>
    <n v="24.15"/>
    <x v="1402"/>
    <n v="42125.01170138889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s v="rock"/>
    <n v="103"/>
    <n v="62.17"/>
    <x v="1403"/>
    <n v="41481.06290509259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s v="translations"/>
    <n v="2"/>
    <n v="48.2"/>
    <x v="1404"/>
    <n v="42057.510243055556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s v="translations"/>
    <n v="0"/>
    <n v="6.18"/>
    <x v="1405"/>
    <n v="41971.722233796296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s v="translations"/>
    <n v="0"/>
    <n v="5"/>
    <x v="1406"/>
    <n v="42350.41666666667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s v="translations"/>
    <n v="1"/>
    <n v="7.5"/>
    <x v="1407"/>
    <n v="41863.53678240740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s v="translations"/>
    <n v="7"/>
    <n v="12"/>
    <x v="1408"/>
    <n v="42321.91384259259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s v="translations"/>
    <n v="0"/>
    <n v="0"/>
    <x v="1409"/>
    <n v="42005.1751736111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s v="translations"/>
    <n v="0"/>
    <n v="1"/>
    <x v="1410"/>
    <n v="42524.31851851851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s v="translations"/>
    <n v="0"/>
    <n v="2.33"/>
    <x v="1411"/>
    <n v="42041.05902777778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s v="translations"/>
    <n v="5"/>
    <n v="24.62"/>
    <x v="1412"/>
    <n v="41977.0636458333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s v="translations"/>
    <n v="5"/>
    <n v="100"/>
    <x v="1413"/>
    <n v="42420.43715277777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s v="translations"/>
    <n v="0"/>
    <n v="1"/>
    <x v="1414"/>
    <n v="42738.2530902777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s v="translations"/>
    <n v="18"/>
    <n v="88.89"/>
    <x v="1415"/>
    <n v="42232.675821759258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s v="translations"/>
    <n v="0"/>
    <n v="0"/>
    <x v="1416"/>
    <n v="42329.96781249999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s v="translations"/>
    <n v="1"/>
    <n v="27.5"/>
    <x v="1417"/>
    <n v="42262.465972222228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s v="translations"/>
    <n v="0"/>
    <n v="6"/>
    <x v="1418"/>
    <n v="42425.45641203703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s v="translations"/>
    <n v="7"/>
    <n v="44.5"/>
    <x v="1419"/>
    <n v="42652.45623842592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s v="translations"/>
    <n v="3"/>
    <n v="1"/>
    <x v="1420"/>
    <n v="42549.66766203704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s v="translations"/>
    <n v="0"/>
    <n v="100"/>
    <x v="1421"/>
    <n v="42043.91561342592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s v="translations"/>
    <n v="0"/>
    <n v="13"/>
    <x v="1422"/>
    <n v="42634.23962962962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s v="translations"/>
    <n v="0"/>
    <n v="100"/>
    <x v="1423"/>
    <n v="42370.36031250000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s v="translations"/>
    <n v="20"/>
    <n v="109.07"/>
    <x v="1424"/>
    <n v="42689.75928240740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s v="translations"/>
    <n v="0"/>
    <n v="0"/>
    <x v="1425"/>
    <n v="42123.13146990740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s v="translations"/>
    <n v="0"/>
    <n v="0"/>
    <x v="1426"/>
    <n v="42240.390277777777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s v="translations"/>
    <n v="8"/>
    <n v="104.75"/>
    <x v="1427"/>
    <n v="42631.8516782407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s v="translations"/>
    <n v="5"/>
    <n v="15"/>
    <x v="1428"/>
    <n v="42462.33815972221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s v="translations"/>
    <n v="0"/>
    <n v="0"/>
    <x v="1429"/>
    <n v="42104.06067129629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s v="translations"/>
    <n v="8"/>
    <n v="80.599999999999994"/>
    <x v="1430"/>
    <n v="41992.81351851851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s v="translations"/>
    <n v="32"/>
    <n v="115.55"/>
    <x v="1431"/>
    <n v="42334.25250000000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s v="translations"/>
    <n v="0"/>
    <n v="0"/>
    <x v="1432"/>
    <n v="42205.78041666666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s v="translations"/>
    <n v="7"/>
    <n v="80.5"/>
    <x v="1433"/>
    <n v="42714.458333333328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s v="translations"/>
    <n v="10"/>
    <n v="744.55"/>
    <x v="1434"/>
    <n v="42163.62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s v="translations"/>
    <n v="0"/>
    <n v="7.5"/>
    <x v="1435"/>
    <n v="42288.78032407407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s v="translations"/>
    <n v="1"/>
    <n v="38.5"/>
    <x v="1436"/>
    <n v="42421.350196759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s v="translations"/>
    <n v="27"/>
    <n v="36.68"/>
    <x v="1437"/>
    <n v="41833.20763888888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s v="translations"/>
    <n v="3"/>
    <n v="75"/>
    <x v="1438"/>
    <n v="42487.57986111110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s v="translations"/>
    <n v="7"/>
    <n v="30"/>
    <x v="1439"/>
    <n v="42070.82987268517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s v="translations"/>
    <n v="0"/>
    <n v="1"/>
    <x v="1440"/>
    <n v="42516.74841435185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s v="translations"/>
    <n v="1"/>
    <n v="673.33"/>
    <x v="1441"/>
    <n v="42258.7658449074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s v="translations"/>
    <n v="0"/>
    <n v="0"/>
    <x v="1442"/>
    <n v="42515.645347222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s v="translations"/>
    <n v="0"/>
    <n v="0"/>
    <x v="1443"/>
    <n v="42737.92603009259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s v="translations"/>
    <n v="0"/>
    <n v="0"/>
    <x v="1444"/>
    <n v="42259.87340277778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s v="translations"/>
    <n v="0"/>
    <n v="0"/>
    <x v="1445"/>
    <n v="42169.54230324074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s v="translations"/>
    <n v="0"/>
    <n v="0"/>
    <x v="1446"/>
    <n v="42481.447662037041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s v="translations"/>
    <n v="0"/>
    <n v="25"/>
    <x v="1447"/>
    <n v="42559.73071759259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s v="translations"/>
    <n v="0"/>
    <n v="0"/>
    <x v="1448"/>
    <n v="42146.22569444444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s v="translations"/>
    <n v="0"/>
    <n v="0"/>
    <x v="1449"/>
    <n v="42134.81140046296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s v="translations"/>
    <n v="0"/>
    <n v="1"/>
    <x v="1450"/>
    <n v="42420.17126157406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s v="translations"/>
    <n v="0"/>
    <n v="1"/>
    <x v="1451"/>
    <n v="41962.00068287037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s v="translations"/>
    <n v="0"/>
    <n v="0"/>
    <x v="1452"/>
    <n v="41848.70327546296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s v="translations"/>
    <n v="0"/>
    <n v="0"/>
    <x v="1453"/>
    <n v="42840.65447916666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s v="translations"/>
    <n v="1"/>
    <n v="15"/>
    <x v="1454"/>
    <n v="42484.9159722222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s v="translations"/>
    <n v="11"/>
    <n v="225"/>
    <x v="1455"/>
    <n v="41887.568749999999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s v="translations"/>
    <n v="3"/>
    <n v="48.33"/>
    <x v="1456"/>
    <n v="42738.66857638888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s v="translations"/>
    <n v="0"/>
    <n v="0"/>
    <x v="1457"/>
    <n v="42319.93800925926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s v="translations"/>
    <n v="0"/>
    <n v="0"/>
    <x v="1458"/>
    <n v="41862.166666666664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s v="translations"/>
    <n v="0"/>
    <n v="0"/>
    <x v="1459"/>
    <n v="42340.725694444445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s v="translations"/>
    <n v="0"/>
    <n v="0"/>
    <x v="1460"/>
    <n v="41973.98958333332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s v="radio &amp; podcasts"/>
    <n v="101"/>
    <n v="44.67"/>
    <x v="1461"/>
    <n v="4193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s v="radio &amp; podcasts"/>
    <n v="109"/>
    <n v="28.94"/>
    <x v="1462"/>
    <n v="41374.6628587962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s v="radio &amp; podcasts"/>
    <n v="148"/>
    <n v="35.44"/>
    <x v="1463"/>
    <n v="41371.86965277777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s v="radio &amp; podcasts"/>
    <n v="163"/>
    <n v="34.869999999999997"/>
    <x v="1464"/>
    <n v="41321.66155092592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s v="radio &amp; podcasts"/>
    <n v="456"/>
    <n v="52.62"/>
    <x v="1465"/>
    <n v="40990.12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s v="radio &amp; podcasts"/>
    <n v="108"/>
    <n v="69.599999999999994"/>
    <x v="1466"/>
    <n v="42381.20833333332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s v="radio &amp; podcasts"/>
    <n v="115"/>
    <n v="76.72"/>
    <x v="1467"/>
    <n v="40993.76024305555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s v="radio &amp; podcasts"/>
    <n v="102"/>
    <n v="33.19"/>
    <x v="1468"/>
    <n v="40706.01445601852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s v="radio &amp; podcasts"/>
    <n v="108"/>
    <n v="149.46"/>
    <x v="1469"/>
    <n v="41320.59848379629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s v="radio &amp; podcasts"/>
    <n v="125"/>
    <n v="23.17"/>
    <x v="1470"/>
    <n v="41271.82711805555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s v="radio &amp; podcasts"/>
    <n v="104"/>
    <n v="96.88"/>
    <x v="1471"/>
    <n v="42103.95756944444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s v="radio &amp; podcasts"/>
    <n v="139"/>
    <n v="103.2"/>
    <x v="1472"/>
    <n v="41563.542858796296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s v="radio &amp; podcasts"/>
    <n v="121"/>
    <n v="38.46"/>
    <x v="1473"/>
    <n v="40969.97961805555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s v="radio &amp; podcasts"/>
    <n v="112"/>
    <n v="44.32"/>
    <x v="1474"/>
    <n v="41530.72791666666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s v="radio &amp; podcasts"/>
    <n v="189"/>
    <n v="64.17"/>
    <x v="1475"/>
    <n v="41993.207638888889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s v="radio &amp; podcasts"/>
    <n v="662"/>
    <n v="43.33"/>
    <x v="1476"/>
    <n v="40796.041921296295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s v="radio &amp; podcasts"/>
    <n v="111"/>
    <n v="90.5"/>
    <x v="1477"/>
    <n v="40900.12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s v="radio &amp; podcasts"/>
    <n v="1182"/>
    <n v="29.19"/>
    <x v="1478"/>
    <n v="41408.87167824074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s v="radio &amp; podcasts"/>
    <n v="137"/>
    <n v="30.96"/>
    <x v="1479"/>
    <n v="41769.16597222222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s v="radio &amp; podcasts"/>
    <n v="117"/>
    <n v="92.16"/>
    <x v="1480"/>
    <n v="41481.70833333333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s v="fiction"/>
    <n v="2"/>
    <n v="17.5"/>
    <x v="1481"/>
    <n v="41580.9229745370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s v="fiction"/>
    <n v="0"/>
    <n v="5"/>
    <x v="1482"/>
    <n v="41159.3270833333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s v="fiction"/>
    <n v="1"/>
    <n v="25"/>
    <x v="1483"/>
    <n v="42573.19299768518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s v="fiction"/>
    <n v="0"/>
    <n v="0"/>
    <x v="1484"/>
    <n v="41111.61875000000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s v="fiction"/>
    <n v="2"/>
    <n v="50"/>
    <x v="1485"/>
    <n v="42175.79598379629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s v="fiction"/>
    <n v="0"/>
    <n v="16"/>
    <x v="1486"/>
    <n v="42062.168530092589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s v="fiction"/>
    <n v="0"/>
    <n v="0"/>
    <x v="1487"/>
    <n v="42584.917488425926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s v="fiction"/>
    <n v="2"/>
    <n v="60"/>
    <x v="1488"/>
    <n v="41644.56319444444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s v="fiction"/>
    <n v="0"/>
    <n v="0"/>
    <x v="1489"/>
    <n v="41228.6533796296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s v="fiction"/>
    <n v="31"/>
    <n v="47.11"/>
    <x v="1490"/>
    <n v="41549.561041666668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s v="fiction"/>
    <n v="8"/>
    <n v="100"/>
    <x v="1491"/>
    <n v="42050.65138888888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s v="fiction"/>
    <n v="1"/>
    <n v="15"/>
    <x v="1492"/>
    <n v="40712.88479166667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s v="fiction"/>
    <n v="0"/>
    <n v="0"/>
    <x v="1493"/>
    <n v="41441.86660879629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s v="fiction"/>
    <n v="9"/>
    <n v="40.450000000000003"/>
    <x v="1494"/>
    <n v="42097.651388888888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s v="fiction"/>
    <n v="0"/>
    <n v="0"/>
    <x v="1495"/>
    <n v="40782.789710648147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s v="fiction"/>
    <n v="0"/>
    <n v="0"/>
    <x v="1496"/>
    <n v="41898.47521990740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s v="fiction"/>
    <n v="0"/>
    <n v="1"/>
    <x v="1497"/>
    <n v="41486.82152777777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s v="fiction"/>
    <n v="2"/>
    <n v="19"/>
    <x v="1498"/>
    <n v="41885.98354166666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s v="fiction"/>
    <n v="0"/>
    <n v="5"/>
    <x v="1499"/>
    <n v="42587.00732638889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s v="fiction"/>
    <n v="25"/>
    <n v="46.73"/>
    <x v="1500"/>
    <n v="41395.904594907406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s v="photobooks"/>
    <n v="166"/>
    <n v="97.73"/>
    <x v="1501"/>
    <n v="42193.58359953703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s v="photobooks"/>
    <n v="101"/>
    <n v="67.84"/>
    <x v="1502"/>
    <n v="42454.91666666667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s v="photobooks"/>
    <n v="108"/>
    <n v="56.98"/>
    <x v="1503"/>
    <n v="42666.34723379629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s v="photobooks"/>
    <n v="278"/>
    <n v="67.16"/>
    <x v="1504"/>
    <n v="41800.35624999999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s v="photobooks"/>
    <n v="104"/>
    <n v="48.04"/>
    <x v="1505"/>
    <n v="42451.83402777777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s v="photobooks"/>
    <n v="111"/>
    <n v="38.86"/>
    <x v="1506"/>
    <n v="41844.78592592592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s v="photobooks"/>
    <n v="215"/>
    <n v="78.180000000000007"/>
    <x v="1507"/>
    <n v="40313.34027777778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s v="photobooks"/>
    <n v="111"/>
    <n v="97.11"/>
    <x v="1508"/>
    <n v="41817.61436342592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s v="photobooks"/>
    <n v="124"/>
    <n v="110.39"/>
    <x v="1509"/>
    <n v="42780.95763888888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s v="photobooks"/>
    <n v="101"/>
    <n v="39.92"/>
    <x v="1510"/>
    <n v="41839.38516203703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s v="photobooks"/>
    <n v="112"/>
    <n v="75.98"/>
    <x v="1511"/>
    <n v="42326.62504629629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s v="photobooks"/>
    <n v="559"/>
    <n v="58.38"/>
    <x v="1512"/>
    <n v="42771.68447916666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s v="photobooks"/>
    <n v="150"/>
    <n v="55.82"/>
    <x v="1513"/>
    <n v="41836.63733796296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s v="photobooks"/>
    <n v="106"/>
    <n v="151.24"/>
    <x v="1514"/>
    <n v="42274.59768518518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s v="photobooks"/>
    <n v="157"/>
    <n v="849.67"/>
    <x v="1515"/>
    <n v="42445.2117708333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s v="photobooks"/>
    <n v="109"/>
    <n v="159.24"/>
    <x v="1516"/>
    <n v="42649.58333333332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s v="photobooks"/>
    <n v="162"/>
    <n v="39.51"/>
    <x v="1517"/>
    <n v="41979.25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s v="photobooks"/>
    <n v="205"/>
    <n v="130.53"/>
    <x v="1518"/>
    <n v="41790.820046296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s v="photobooks"/>
    <n v="103"/>
    <n v="64.16"/>
    <x v="1519"/>
    <n v="41810.91597222222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s v="photobooks"/>
    <n v="103"/>
    <n v="111.53"/>
    <x v="1520"/>
    <n v="41992.16666666667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s v="photobooks"/>
    <n v="107"/>
    <n v="170.45"/>
    <x v="1521"/>
    <n v="42528.16771990740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s v="photobooks"/>
    <n v="139"/>
    <n v="133.74"/>
    <x v="1522"/>
    <n v="41929.83031250000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s v="photobooks"/>
    <n v="125"/>
    <n v="95.83"/>
    <x v="1523"/>
    <n v="4199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s v="photobooks"/>
    <n v="207"/>
    <n v="221.79"/>
    <x v="1524"/>
    <n v="42786.50104166666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s v="photobooks"/>
    <n v="174"/>
    <n v="32.32"/>
    <x v="1525"/>
    <n v="42600.70298611110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s v="photobooks"/>
    <n v="120"/>
    <n v="98.84"/>
    <x v="1526"/>
    <n v="42388.27600694444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s v="photobooks"/>
    <n v="110"/>
    <n v="55.22"/>
    <x v="1527"/>
    <n v="42808.55886574073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s v="photobooks"/>
    <n v="282"/>
    <n v="52.79"/>
    <x v="1528"/>
    <n v="42767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s v="photobooks"/>
    <n v="101"/>
    <n v="135.66999999999999"/>
    <x v="1529"/>
    <n v="42082.5870370370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s v="photobooks"/>
    <n v="135"/>
    <n v="53.99"/>
    <x v="1530"/>
    <n v="42300.76730324074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s v="photobooks"/>
    <n v="176"/>
    <n v="56.64"/>
    <x v="1531"/>
    <n v="41974.125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s v="photobooks"/>
    <n v="484"/>
    <n v="82.32"/>
    <x v="1532"/>
    <n v="42415.62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s v="photobooks"/>
    <n v="145"/>
    <n v="88.26"/>
    <x v="1533"/>
    <n v="42492.16597222222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s v="photobooks"/>
    <n v="418"/>
    <n v="84.91"/>
    <x v="1534"/>
    <n v="42251.6743287037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s v="photobooks"/>
    <n v="132"/>
    <n v="48.15"/>
    <x v="1535"/>
    <n v="42513.91666666667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s v="photobooks"/>
    <n v="250"/>
    <n v="66.02"/>
    <x v="1536"/>
    <n v="42243.802199074074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s v="photobooks"/>
    <n v="180"/>
    <n v="96.38"/>
    <x v="1537"/>
    <n v="42588.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s v="photobooks"/>
    <n v="103"/>
    <n v="156.16999999999999"/>
    <x v="1538"/>
    <n v="42026.78206018518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s v="photobooks"/>
    <n v="136"/>
    <n v="95.76"/>
    <x v="1539"/>
    <n v="42738.9192013888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s v="photobooks"/>
    <n v="118"/>
    <n v="180.41"/>
    <x v="1540"/>
    <n v="41969.05208333332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s v="nature"/>
    <n v="0"/>
    <n v="3"/>
    <x v="1541"/>
    <n v="42004.71224537037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s v="nature"/>
    <n v="4"/>
    <n v="20"/>
    <x v="1542"/>
    <n v="42185.99652777778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s v="nature"/>
    <n v="0"/>
    <n v="10"/>
    <x v="1543"/>
    <n v="41965.5513194444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s v="nature"/>
    <n v="0"/>
    <n v="0"/>
    <x v="1544"/>
    <n v="42095.012499999997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s v="nature"/>
    <n v="0"/>
    <n v="1"/>
    <x v="1545"/>
    <n v="42065.88611111111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s v="nature"/>
    <n v="29"/>
    <n v="26.27"/>
    <x v="1546"/>
    <n v="41899.21295138888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s v="nature"/>
    <n v="0"/>
    <n v="0"/>
    <x v="1547"/>
    <n v="42789.426875000005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s v="nature"/>
    <n v="9"/>
    <n v="60"/>
    <x v="1548"/>
    <n v="42316.923842592587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s v="nature"/>
    <n v="34"/>
    <n v="28.33"/>
    <x v="1549"/>
    <n v="42311.17776620370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s v="nature"/>
    <n v="13"/>
    <n v="14.43"/>
    <x v="1550"/>
    <n v="42502.44946759259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s v="nature"/>
    <n v="0"/>
    <n v="0"/>
    <x v="1551"/>
    <n v="42151.82452546295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s v="nature"/>
    <n v="49"/>
    <n v="132.19"/>
    <x v="1552"/>
    <n v="41913.1659722222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s v="nature"/>
    <n v="0"/>
    <n v="0"/>
    <x v="1553"/>
    <n v="42249.282951388886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s v="nature"/>
    <n v="0"/>
    <n v="0"/>
    <x v="1554"/>
    <n v="42218.252199074079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s v="nature"/>
    <n v="0"/>
    <n v="0"/>
    <x v="1555"/>
    <n v="42264.70833333332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s v="nature"/>
    <n v="45"/>
    <n v="56.42"/>
    <x v="1556"/>
    <n v="42555.15305555555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s v="nature"/>
    <n v="4"/>
    <n v="100"/>
    <x v="1557"/>
    <n v="41902.65315972222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s v="nature"/>
    <n v="5"/>
    <n v="11.67"/>
    <x v="1558"/>
    <n v="42244.50833333333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s v="nature"/>
    <n v="0"/>
    <n v="50"/>
    <x v="1559"/>
    <n v="42123.0532291666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s v="nature"/>
    <n v="4"/>
    <n v="23.5"/>
    <x v="1560"/>
    <n v="41956.06241898148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s v="art books"/>
    <n v="1"/>
    <n v="67"/>
    <x v="1561"/>
    <n v="41585.08336805555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s v="art books"/>
    <n v="0"/>
    <n v="0"/>
    <x v="1562"/>
    <n v="40149.03472222221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s v="art books"/>
    <n v="1"/>
    <n v="42.5"/>
    <x v="1563"/>
    <n v="41712.7008217592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s v="art books"/>
    <n v="0"/>
    <n v="10"/>
    <x v="1564"/>
    <n v="42152.83680555555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s v="art books"/>
    <n v="3"/>
    <n v="100"/>
    <x v="1565"/>
    <n v="40702.72987268518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s v="art books"/>
    <n v="21"/>
    <n v="108.05"/>
    <x v="1566"/>
    <n v="42578.91666666667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s v="art books"/>
    <n v="4"/>
    <n v="26.92"/>
    <x v="1567"/>
    <n v="4168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s v="art books"/>
    <n v="14"/>
    <n v="155"/>
    <x v="1568"/>
    <n v="41997.06232638888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s v="art books"/>
    <n v="0"/>
    <n v="0"/>
    <x v="1569"/>
    <n v="41419.67956018518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s v="art books"/>
    <n v="41"/>
    <n v="47.77"/>
    <x v="1570"/>
    <n v="42468.77178240740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s v="art books"/>
    <n v="1"/>
    <n v="20"/>
    <x v="1571"/>
    <n v="42174.76947916667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s v="art books"/>
    <n v="5"/>
    <n v="41.67"/>
    <x v="1572"/>
    <n v="42428.99930555555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s v="art books"/>
    <n v="2"/>
    <n v="74.33"/>
    <x v="1573"/>
    <n v="42826.1659722222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s v="art books"/>
    <n v="5"/>
    <n v="84.33"/>
    <x v="1574"/>
    <n v="42052.92741898148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s v="art books"/>
    <n v="23"/>
    <n v="65.459999999999994"/>
    <x v="1575"/>
    <n v="41829.524259259262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s v="art books"/>
    <n v="13"/>
    <n v="65"/>
    <x v="1576"/>
    <n v="42185.87925925925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s v="art books"/>
    <n v="1"/>
    <n v="27.5"/>
    <x v="1577"/>
    <n v="41114.84777777778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s v="art books"/>
    <n v="11"/>
    <n v="51.25"/>
    <x v="1578"/>
    <n v="40423.0833333333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s v="art books"/>
    <n v="1"/>
    <n v="14"/>
    <x v="1579"/>
    <n v="41514.99642361111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s v="art books"/>
    <n v="0"/>
    <n v="0"/>
    <x v="1580"/>
    <n v="41050.05006944444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s v="places"/>
    <n v="1"/>
    <n v="5"/>
    <x v="1581"/>
    <n v="42357.44895833333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s v="places"/>
    <n v="9"/>
    <n v="31"/>
    <x v="1582"/>
    <n v="42303.88888888889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s v="places"/>
    <n v="0"/>
    <n v="15"/>
    <x v="1583"/>
    <n v="41907.904988425929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s v="places"/>
    <n v="0"/>
    <n v="0"/>
    <x v="1584"/>
    <n v="41789.6493171296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s v="places"/>
    <n v="79"/>
    <n v="131.66999999999999"/>
    <x v="1585"/>
    <n v="42729.4583333333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s v="places"/>
    <n v="0"/>
    <n v="0"/>
    <x v="1586"/>
    <n v="42099.06275462963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s v="places"/>
    <n v="0"/>
    <n v="1"/>
    <x v="1587"/>
    <n v="41986.95098379629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s v="places"/>
    <n v="0"/>
    <n v="0"/>
    <x v="1588"/>
    <n v="42035.84166666666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s v="places"/>
    <n v="0"/>
    <n v="0"/>
    <x v="1589"/>
    <n v="42286.984791666662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s v="places"/>
    <n v="2"/>
    <n v="510"/>
    <x v="1590"/>
    <n v="42270.85722222222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s v="places"/>
    <n v="29"/>
    <n v="44.48"/>
    <x v="1591"/>
    <n v="42463.6845023148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s v="places"/>
    <n v="0"/>
    <n v="0"/>
    <x v="1592"/>
    <n v="42091.03107638888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s v="places"/>
    <n v="0"/>
    <n v="1"/>
    <x v="1593"/>
    <n v="42063.84554398148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s v="places"/>
    <n v="21"/>
    <n v="20.5"/>
    <x v="1594"/>
    <n v="42505.6812499999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s v="places"/>
    <n v="0"/>
    <n v="40"/>
    <x v="1595"/>
    <n v="41808.84236111111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s v="places"/>
    <n v="2"/>
    <n v="25"/>
    <x v="1596"/>
    <n v="41986.4718634259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s v="places"/>
    <n v="0"/>
    <n v="0"/>
    <x v="1597"/>
    <n v="42633.35413194444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s v="places"/>
    <n v="0"/>
    <n v="1"/>
    <x v="1598"/>
    <n v="42211.66733796296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s v="places"/>
    <n v="0"/>
    <n v="0"/>
    <x v="1599"/>
    <n v="42468.49740740741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s v="places"/>
    <n v="7"/>
    <n v="40.78"/>
    <x v="1600"/>
    <n v="41835.2159722222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s v="rock"/>
    <n v="108"/>
    <n v="48.33"/>
    <x v="1601"/>
    <n v="40668.092974537038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s v="rock"/>
    <n v="100"/>
    <n v="46.95"/>
    <x v="1602"/>
    <n v="40830.95833333333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s v="rock"/>
    <n v="100"/>
    <n v="66.69"/>
    <x v="1603"/>
    <n v="40936.16966435185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s v="rock"/>
    <n v="122"/>
    <n v="48.84"/>
    <x v="1604"/>
    <n v="40985.803645833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s v="rock"/>
    <n v="101"/>
    <n v="137.31"/>
    <x v="1605"/>
    <n v="40756.29166666666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s v="rock"/>
    <n v="101"/>
    <n v="87.83"/>
    <x v="1606"/>
    <n v="40626.06988425926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s v="rock"/>
    <n v="145"/>
    <n v="70.790000000000006"/>
    <x v="1607"/>
    <n v="41074.8084606481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s v="rock"/>
    <n v="101"/>
    <n v="52.83"/>
    <x v="1608"/>
    <n v="41640.22638888889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s v="rock"/>
    <n v="118"/>
    <n v="443.75"/>
    <x v="1609"/>
    <n v="40849.33333333333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s v="rock"/>
    <n v="272"/>
    <n v="48.54"/>
    <x v="1610"/>
    <n v="41258.924884259257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s v="rock"/>
    <n v="125"/>
    <n v="37.07"/>
    <x v="1611"/>
    <n v="41430.0003703703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s v="rock"/>
    <n v="110"/>
    <n v="50"/>
    <x v="1612"/>
    <n v="41276.87481481481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s v="rock"/>
    <n v="102"/>
    <n v="39.04"/>
    <x v="1613"/>
    <n v="41112.06946759259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s v="rock"/>
    <n v="103"/>
    <n v="66.69"/>
    <x v="1614"/>
    <n v="41854.70833333333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s v="rock"/>
    <n v="114"/>
    <n v="67.13"/>
    <x v="1615"/>
    <n v="40890.09254629629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s v="rock"/>
    <n v="104"/>
    <n v="66.37"/>
    <x v="1616"/>
    <n v="41235.91666666666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s v="rock"/>
    <n v="146"/>
    <n v="64.62"/>
    <x v="1617"/>
    <n v="41579.79166666666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s v="rock"/>
    <n v="105"/>
    <n v="58.37"/>
    <x v="1618"/>
    <n v="41341.65434027777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s v="rock"/>
    <n v="133"/>
    <n v="86.96"/>
    <x v="1619"/>
    <n v="41897.1861805555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s v="rock"/>
    <n v="113"/>
    <n v="66.47"/>
    <x v="1620"/>
    <n v="41328.33958333333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s v="rock"/>
    <n v="121"/>
    <n v="163.78"/>
    <x v="1621"/>
    <n v="41057.16597222222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s v="rock"/>
    <n v="102"/>
    <n v="107.98"/>
    <x v="1622"/>
    <n v="41990.33263888888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s v="rock"/>
    <n v="101"/>
    <n v="42.11"/>
    <x v="1623"/>
    <n v="41513.68853009259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s v="rock"/>
    <n v="118"/>
    <n v="47.2"/>
    <x v="1624"/>
    <n v="41283.367303240739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s v="rock"/>
    <n v="155"/>
    <n v="112.02"/>
    <x v="1625"/>
    <n v="41163.69968750000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s v="rock"/>
    <n v="101"/>
    <n v="74.95"/>
    <x v="1626"/>
    <n v="41609.88966435185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s v="rock"/>
    <n v="117"/>
    <n v="61.58"/>
    <x v="1627"/>
    <n v="41239.20763888888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s v="rock"/>
    <n v="101"/>
    <n v="45.88"/>
    <x v="1628"/>
    <n v="41807.73706018518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s v="rock"/>
    <n v="104"/>
    <n v="75.849999999999994"/>
    <x v="1629"/>
    <n v="41690.86728009259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s v="rock"/>
    <n v="265"/>
    <n v="84.21"/>
    <x v="1630"/>
    <n v="40970.29097222222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s v="rock"/>
    <n v="156"/>
    <n v="117.23"/>
    <x v="1631"/>
    <n v="41194.85950231481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s v="rock"/>
    <n v="102"/>
    <n v="86.49"/>
    <x v="1632"/>
    <n v="40810.34090277777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s v="rock"/>
    <n v="100"/>
    <n v="172.41"/>
    <x v="1633"/>
    <n v="40924.20833333333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s v="rock"/>
    <n v="101"/>
    <n v="62.81"/>
    <x v="1634"/>
    <n v="40696.24930555555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s v="rock"/>
    <n v="125"/>
    <n v="67.73"/>
    <x v="1635"/>
    <n v="42562.86876157407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s v="rock"/>
    <n v="104"/>
    <n v="53.56"/>
    <x v="1636"/>
    <n v="40706.16666666666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s v="rock"/>
    <n v="104"/>
    <n v="34.6"/>
    <x v="1637"/>
    <n v="40178.9854166666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s v="rock"/>
    <n v="105"/>
    <n v="38.89"/>
    <x v="1638"/>
    <n v="41333.89236111110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s v="rock"/>
    <n v="100"/>
    <n v="94.74"/>
    <x v="1639"/>
    <n v="40971.65237268518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s v="rock"/>
    <n v="170"/>
    <n v="39.97"/>
    <x v="1640"/>
    <n v="40393.08263888888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s v="pop"/>
    <n v="101"/>
    <n v="97.5"/>
    <x v="1641"/>
    <n v="41992.596574074079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s v="pop"/>
    <n v="100"/>
    <n v="42.86"/>
    <x v="1642"/>
    <n v="40708.024618055555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s v="pop"/>
    <n v="125"/>
    <n v="168.51"/>
    <x v="1643"/>
    <n v="41176.82421296296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s v="pop"/>
    <n v="110"/>
    <n v="85.55"/>
    <x v="1644"/>
    <n v="41235.10138888889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s v="pop"/>
    <n v="111"/>
    <n v="554"/>
    <x v="1645"/>
    <n v="41535.617361111108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s v="pop"/>
    <n v="110"/>
    <n v="26.55"/>
    <x v="1646"/>
    <n v="41865.75763888889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s v="pop"/>
    <n v="105"/>
    <n v="113.83"/>
    <x v="1647"/>
    <n v="41069.40945601851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s v="pop"/>
    <n v="125"/>
    <n v="32.01"/>
    <x v="1648"/>
    <n v="40622.66298611111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s v="pop"/>
    <n v="101"/>
    <n v="47.19"/>
    <x v="1649"/>
    <n v="41782.68466435185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s v="pop"/>
    <n v="142"/>
    <n v="88.47"/>
    <x v="1650"/>
    <n v="41556.43561342592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s v="pop"/>
    <n v="101"/>
    <n v="100.75"/>
    <x v="1651"/>
    <n v="40659.29097222222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s v="pop"/>
    <n v="101"/>
    <n v="64.709999999999994"/>
    <x v="1652"/>
    <n v="41602.53464120370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s v="pop"/>
    <n v="174"/>
    <n v="51.85"/>
    <x v="1653"/>
    <n v="40657.83444444444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s v="pop"/>
    <n v="120"/>
    <n v="38.79"/>
    <x v="1654"/>
    <n v="41017.89074074073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s v="pop"/>
    <n v="143"/>
    <n v="44.65"/>
    <x v="1655"/>
    <n v="41004.75023148147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s v="pop"/>
    <n v="100"/>
    <n v="156.77000000000001"/>
    <x v="1656"/>
    <n v="41256.92884259259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s v="pop"/>
    <n v="105"/>
    <n v="118.7"/>
    <x v="1657"/>
    <n v="41053.78203703703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s v="pop"/>
    <n v="132"/>
    <n v="74.150000000000006"/>
    <x v="1658"/>
    <n v="41261.59722222221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s v="pop"/>
    <n v="113"/>
    <n v="12.53"/>
    <x v="1659"/>
    <n v="41625.5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s v="pop"/>
    <n v="1254"/>
    <n v="27.86"/>
    <x v="1660"/>
    <n v="42490.915972222225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s v="pop"/>
    <n v="103"/>
    <n v="80.180000000000007"/>
    <x v="1661"/>
    <n v="42386.87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s v="pop"/>
    <n v="103"/>
    <n v="132.44"/>
    <x v="1662"/>
    <n v="40908.239999999998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s v="pop"/>
    <n v="108"/>
    <n v="33.75"/>
    <x v="1663"/>
    <n v="42036.0220717592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s v="pop"/>
    <n v="122"/>
    <n v="34.380000000000003"/>
    <x v="1664"/>
    <n v="40984.16597222222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s v="pop"/>
    <n v="119"/>
    <n v="44.96"/>
    <x v="1665"/>
    <n v="40596.12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s v="pop"/>
    <n v="161"/>
    <n v="41.04"/>
    <x v="1666"/>
    <n v="41361.2114930555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s v="pop"/>
    <n v="127"/>
    <n v="52.6"/>
    <x v="1667"/>
    <n v="41709.29097222222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s v="pop"/>
    <n v="103"/>
    <n v="70.78"/>
    <x v="1668"/>
    <n v="40875.191423611112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s v="pop"/>
    <n v="140"/>
    <n v="53.75"/>
    <x v="1669"/>
    <n v="42521.88513888888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s v="pop"/>
    <n v="103"/>
    <n v="44.61"/>
    <x v="1670"/>
    <n v="40364.16666666666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s v="pop"/>
    <n v="101"/>
    <n v="26.15"/>
    <x v="1671"/>
    <n v="42583.5441435185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s v="pop"/>
    <n v="113"/>
    <n v="39.18"/>
    <x v="1672"/>
    <n v="41064.6565972222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s v="pop"/>
    <n v="128"/>
    <n v="45.59"/>
    <x v="1673"/>
    <n v="42069.87837962963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s v="pop"/>
    <n v="202"/>
    <n v="89.25"/>
    <x v="1674"/>
    <n v="42600.2909722222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s v="pop"/>
    <n v="137"/>
    <n v="40.42"/>
    <x v="1675"/>
    <n v="40832.91874999999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s v="pop"/>
    <n v="115"/>
    <n v="82.38"/>
    <x v="1676"/>
    <n v="41020.16597222222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s v="pop"/>
    <n v="112"/>
    <n v="159.52000000000001"/>
    <x v="1677"/>
    <n v="42476.249305555553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s v="pop"/>
    <n v="118"/>
    <n v="36.24"/>
    <x v="1678"/>
    <n v="41676.8549884259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s v="pop"/>
    <n v="175"/>
    <n v="62.5"/>
    <x v="1679"/>
    <n v="40746.06880787036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s v="pop"/>
    <n v="118"/>
    <n v="47"/>
    <x v="1680"/>
    <n v="41832.75771990740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s v="faith"/>
    <n v="101"/>
    <n v="74.58"/>
    <x v="1681"/>
    <n v="42823.0833333333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s v="faith"/>
    <n v="0"/>
    <n v="0"/>
    <x v="1682"/>
    <n v="42839.171990740739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s v="faith"/>
    <n v="22"/>
    <n v="76"/>
    <x v="1683"/>
    <n v="42832.78168981481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s v="faith"/>
    <n v="109"/>
    <n v="86.44"/>
    <x v="1684"/>
    <n v="42811.77362268518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s v="faith"/>
    <n v="103"/>
    <n v="24"/>
    <x v="1685"/>
    <n v="42818.20859953703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s v="faith"/>
    <n v="0"/>
    <n v="18"/>
    <x v="1686"/>
    <n v="42852.80230324073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s v="faith"/>
    <n v="31"/>
    <n v="80.13"/>
    <x v="1687"/>
    <n v="42835.8437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s v="faith"/>
    <n v="44"/>
    <n v="253.14"/>
    <x v="1688"/>
    <n v="42834.49298611111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s v="faith"/>
    <n v="100"/>
    <n v="171.43"/>
    <x v="1689"/>
    <n v="42810.90081018518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s v="faith"/>
    <n v="25"/>
    <n v="57.73"/>
    <x v="1690"/>
    <n v="42831.38937499999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s v="faith"/>
    <n v="33"/>
    <n v="264.26"/>
    <x v="1691"/>
    <n v="42828.04166666667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s v="faith"/>
    <n v="48"/>
    <n v="159.33000000000001"/>
    <x v="1692"/>
    <n v="42820.99930555555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s v="faith"/>
    <n v="9"/>
    <n v="35"/>
    <x v="1693"/>
    <n v="42834.8333333333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s v="faith"/>
    <n v="0"/>
    <n v="5"/>
    <x v="1694"/>
    <n v="42821.19166666666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s v="faith"/>
    <n v="12"/>
    <n v="61.09"/>
    <x v="1695"/>
    <n v="42835.04166666667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s v="faith"/>
    <n v="0"/>
    <n v="0"/>
    <x v="1696"/>
    <n v="42826.02790509258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s v="faith"/>
    <n v="20"/>
    <n v="114.82"/>
    <x v="1697"/>
    <n v="42834.99129629629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s v="faith"/>
    <n v="0"/>
    <n v="0"/>
    <x v="1698"/>
    <n v="42820.14791666666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s v="faith"/>
    <n v="4"/>
    <n v="54"/>
    <x v="1699"/>
    <n v="42836.86394675925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s v="faith"/>
    <n v="26"/>
    <n v="65.97"/>
    <x v="1700"/>
    <n v="42826.16666666667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s v="faith"/>
    <n v="0"/>
    <n v="5"/>
    <x v="1701"/>
    <n v="42019.66440972222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s v="faith"/>
    <n v="0"/>
    <n v="1"/>
    <x v="1702"/>
    <n v="42093.82812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s v="faith"/>
    <n v="1"/>
    <n v="25.5"/>
    <x v="1703"/>
    <n v="42247.28167824074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s v="faith"/>
    <n v="65"/>
    <n v="118.36"/>
    <x v="1704"/>
    <n v="42051.139733796299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s v="faith"/>
    <n v="0"/>
    <n v="0"/>
    <x v="1705"/>
    <n v="42256.666666666672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s v="faith"/>
    <n v="0"/>
    <n v="0"/>
    <x v="1706"/>
    <n v="42239.30638888888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s v="faith"/>
    <n v="10"/>
    <n v="54.11"/>
    <x v="1707"/>
    <n v="42457.67934027777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s v="faith"/>
    <n v="0"/>
    <n v="0"/>
    <x v="1708"/>
    <n v="42491.86696759259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s v="faith"/>
    <n v="5"/>
    <n v="21.25"/>
    <x v="1709"/>
    <n v="41882.81874999999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s v="faith"/>
    <n v="1"/>
    <n v="34"/>
    <x v="1710"/>
    <n v="42387.54166666667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s v="faith"/>
    <n v="11"/>
    <n v="525"/>
    <x v="1711"/>
    <n v="41883.646226851852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s v="faith"/>
    <n v="0"/>
    <n v="0"/>
    <x v="1712"/>
    <n v="42185.91380787036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s v="faith"/>
    <n v="2"/>
    <n v="50"/>
    <x v="1713"/>
    <n v="41917.80106481481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s v="faith"/>
    <n v="8"/>
    <n v="115.71"/>
    <x v="1714"/>
    <n v="42125.918530092589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s v="faith"/>
    <n v="0"/>
    <n v="5.5"/>
    <x v="1715"/>
    <n v="42094.14027777777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s v="faith"/>
    <n v="8"/>
    <n v="50"/>
    <x v="1716"/>
    <n v="42713.619201388887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s v="faith"/>
    <n v="43"/>
    <n v="34.020000000000003"/>
    <x v="1717"/>
    <n v="42481.16666666667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s v="faith"/>
    <n v="0"/>
    <n v="37.5"/>
    <x v="1718"/>
    <n v="42504.20763888888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s v="faith"/>
    <n v="1"/>
    <n v="11.67"/>
    <x v="1719"/>
    <n v="41899.53461805555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s v="faith"/>
    <n v="6"/>
    <n v="28.13"/>
    <x v="1720"/>
    <n v="41952.82489583333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s v="faith"/>
    <n v="0"/>
    <n v="0"/>
    <x v="1721"/>
    <n v="42349.461377314816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s v="faith"/>
    <n v="0"/>
    <n v="1"/>
    <x v="1722"/>
    <n v="42463.00694444444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s v="faith"/>
    <n v="7"/>
    <n v="216.67"/>
    <x v="1723"/>
    <n v="42186.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s v="faith"/>
    <n v="1"/>
    <n v="8.75"/>
    <x v="1724"/>
    <n v="41942.93243055555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s v="faith"/>
    <n v="10"/>
    <n v="62.22"/>
    <x v="1725"/>
    <n v="41875.9681597222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s v="faith"/>
    <n v="34"/>
    <n v="137.25"/>
    <x v="1726"/>
    <n v="41817.9197222222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s v="faith"/>
    <n v="0"/>
    <n v="1"/>
    <x v="1727"/>
    <n v="42099.4583333333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s v="faith"/>
    <n v="68"/>
    <n v="122.14"/>
    <x v="1728"/>
    <n v="42298.62585648147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s v="faith"/>
    <n v="0"/>
    <n v="0"/>
    <x v="1729"/>
    <n v="42531.05215277777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s v="faith"/>
    <n v="0"/>
    <n v="0"/>
    <x v="1730"/>
    <n v="42302.08776620370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s v="faith"/>
    <n v="0"/>
    <n v="0"/>
    <x v="1731"/>
    <n v="42166.6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s v="faith"/>
    <n v="0"/>
    <n v="0"/>
    <x v="1732"/>
    <n v="42385.2083333333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s v="faith"/>
    <n v="0"/>
    <n v="0"/>
    <x v="1733"/>
    <n v="42626.8958333333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s v="faith"/>
    <n v="0"/>
    <n v="1"/>
    <x v="1734"/>
    <n v="42132.03652777777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s v="faith"/>
    <n v="11"/>
    <n v="55"/>
    <x v="1735"/>
    <n v="42589.814178240747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s v="faith"/>
    <n v="1"/>
    <n v="22"/>
    <x v="1736"/>
    <n v="42316.903159722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s v="faith"/>
    <n v="21"/>
    <n v="56.67"/>
    <x v="1737"/>
    <n v="42205.94898148148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s v="faith"/>
    <n v="0"/>
    <n v="20"/>
    <x v="1738"/>
    <n v="41914.87432870370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s v="faith"/>
    <n v="0"/>
    <n v="1"/>
    <x v="1739"/>
    <n v="42494.832546296297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s v="faith"/>
    <n v="0"/>
    <n v="0"/>
    <x v="1740"/>
    <n v="42201.81738425926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s v="photobooks"/>
    <n v="111"/>
    <n v="25.58"/>
    <x v="1741"/>
    <n v="42165.62813657407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s v="photobooks"/>
    <n v="109"/>
    <n v="63.97"/>
    <x v="1742"/>
    <n v="42742.87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s v="photobooks"/>
    <n v="100"/>
    <n v="89.93"/>
    <x v="1743"/>
    <n v="42609.16597222222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s v="photobooks"/>
    <n v="118"/>
    <n v="93.07"/>
    <x v="1744"/>
    <n v="42071.56339120370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s v="photobooks"/>
    <n v="114"/>
    <n v="89.67"/>
    <x v="1745"/>
    <n v="42726.08333333332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s v="photobooks"/>
    <n v="148"/>
    <n v="207.62"/>
    <x v="1746"/>
    <n v="42698.08333333332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s v="photobooks"/>
    <n v="105"/>
    <n v="59.41"/>
    <x v="1747"/>
    <n v="42321.625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s v="photobooks"/>
    <n v="130"/>
    <n v="358.97"/>
    <x v="1748"/>
    <n v="42249.95072916666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s v="photobooks"/>
    <n v="123"/>
    <n v="94.74"/>
    <x v="1749"/>
    <n v="42795.79166666667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s v="photobooks"/>
    <n v="202"/>
    <n v="80.650000000000006"/>
    <x v="1750"/>
    <n v="42479.83685185185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s v="photobooks"/>
    <n v="103"/>
    <n v="168.69"/>
    <x v="1751"/>
    <n v="42082.739849537036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s v="photobooks"/>
    <n v="260"/>
    <n v="34.69"/>
    <x v="1752"/>
    <n v="42657.25326388888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s v="photobooks"/>
    <n v="108"/>
    <n v="462.86"/>
    <x v="1753"/>
    <n v="42450.70796296295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s v="photobooks"/>
    <n v="111"/>
    <n v="104.39"/>
    <x v="1754"/>
    <n v="42097.83510416666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s v="photobooks"/>
    <n v="120"/>
    <n v="7.5"/>
    <x v="1755"/>
    <n v="42282.78890046296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s v="photobooks"/>
    <n v="103"/>
    <n v="47.13"/>
    <x v="1756"/>
    <n v="42611.16746527777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s v="photobooks"/>
    <n v="116"/>
    <n v="414.29"/>
    <x v="1757"/>
    <n v="42763.81180555555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s v="photobooks"/>
    <n v="115"/>
    <n v="42.48"/>
    <x v="1758"/>
    <n v="42565.95592592592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s v="photobooks"/>
    <n v="107"/>
    <n v="108.78"/>
    <x v="1759"/>
    <n v="42088.78737268518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s v="photobooks"/>
    <n v="165"/>
    <n v="81.099999999999994"/>
    <x v="1760"/>
    <n v="42425.6726041666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s v="photobooks"/>
    <n v="155"/>
    <n v="51.67"/>
    <x v="1761"/>
    <n v="42259.56782407407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s v="photobooks"/>
    <n v="885"/>
    <n v="35.4"/>
    <x v="1762"/>
    <n v="42440.98200231481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s v="photobooks"/>
    <n v="102"/>
    <n v="103.64"/>
    <x v="1763"/>
    <n v="42666.8685185185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s v="photobooks"/>
    <n v="20"/>
    <n v="55.28"/>
    <x v="1764"/>
    <n v="41854.48586805555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s v="photobooks"/>
    <n v="59"/>
    <n v="72.17"/>
    <x v="1765"/>
    <n v="41864.9804629629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s v="photobooks"/>
    <n v="0"/>
    <n v="0"/>
    <x v="1766"/>
    <n v="41876.85981481481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s v="photobooks"/>
    <n v="46"/>
    <n v="58.62"/>
    <x v="1767"/>
    <n v="41854.65837962963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s v="photobooks"/>
    <n v="4"/>
    <n v="12.47"/>
    <x v="1768"/>
    <n v="41909.56069444444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s v="photobooks"/>
    <n v="3"/>
    <n v="49.14"/>
    <x v="1769"/>
    <n v="42017.8189699074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s v="photobooks"/>
    <n v="57"/>
    <n v="150.5"/>
    <x v="1770"/>
    <n v="41926.780023148152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s v="photobooks"/>
    <n v="21"/>
    <n v="35.799999999999997"/>
    <x v="1771"/>
    <n v="41935.979629629634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s v="photobooks"/>
    <n v="16"/>
    <n v="45.16"/>
    <x v="1772"/>
    <n v="41826.71800925926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s v="photobooks"/>
    <n v="6"/>
    <n v="98.79"/>
    <x v="1773"/>
    <n v="42023.76039351851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s v="photobooks"/>
    <n v="46"/>
    <n v="88.31"/>
    <x v="1774"/>
    <n v="41972.62430555555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s v="photobooks"/>
    <n v="65"/>
    <n v="170.63"/>
    <x v="1775"/>
    <n v="41936.97638888889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s v="photobooks"/>
    <n v="7"/>
    <n v="83.75"/>
    <x v="1776"/>
    <n v="41941.9568402777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s v="photobooks"/>
    <n v="14"/>
    <n v="65.099999999999994"/>
    <x v="1777"/>
    <n v="42055.35709490740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s v="photobooks"/>
    <n v="2"/>
    <n v="66.33"/>
    <x v="1778"/>
    <n v="42090.82170138889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s v="photobooks"/>
    <n v="36"/>
    <n v="104.89"/>
    <x v="1779"/>
    <n v="42615.691898148143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s v="photobooks"/>
    <n v="40"/>
    <n v="78.44"/>
    <x v="1780"/>
    <n v="42553.60081018519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s v="photobooks"/>
    <n v="26"/>
    <n v="59.04"/>
    <x v="1781"/>
    <n v="42628.61741898147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s v="photobooks"/>
    <n v="15"/>
    <n v="71.34"/>
    <x v="1782"/>
    <n v="42421.57510416666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s v="photobooks"/>
    <n v="24"/>
    <n v="51.23"/>
    <x v="1783"/>
    <n v="42145.9499768518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s v="photobooks"/>
    <n v="40"/>
    <n v="60.24"/>
    <x v="1784"/>
    <n v="42035.1423611111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s v="photobooks"/>
    <n v="20"/>
    <n v="44.94"/>
    <x v="1785"/>
    <n v="4192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s v="photobooks"/>
    <n v="48"/>
    <n v="31.21"/>
    <x v="1786"/>
    <n v="41988.55065972222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s v="photobooks"/>
    <n v="15"/>
    <n v="63.88"/>
    <x v="1787"/>
    <n v="42098.61385416666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s v="photobooks"/>
    <n v="1"/>
    <n v="19"/>
    <x v="1788"/>
    <n v="41943.9484027777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s v="photobooks"/>
    <n v="1"/>
    <n v="10"/>
    <x v="1789"/>
    <n v="42016.25003472222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s v="photobooks"/>
    <n v="5"/>
    <n v="109.07"/>
    <x v="1790"/>
    <n v="42040.674513888895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s v="photobooks"/>
    <n v="4"/>
    <n v="26.75"/>
    <x v="1791"/>
    <n v="42033.74033564815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s v="photobooks"/>
    <n v="61"/>
    <n v="109.94"/>
    <x v="1792"/>
    <n v="42226.29097222222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s v="photobooks"/>
    <n v="1"/>
    <n v="20"/>
    <x v="1793"/>
    <n v="41970.933333333334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s v="photobooks"/>
    <n v="11"/>
    <n v="55.39"/>
    <x v="1794"/>
    <n v="42046.55118055555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s v="photobooks"/>
    <n v="39"/>
    <n v="133.9"/>
    <x v="1795"/>
    <n v="42657.66666666667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s v="photobooks"/>
    <n v="22"/>
    <n v="48.72"/>
    <x v="1796"/>
    <n v="42575.43942129629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s v="photobooks"/>
    <n v="68"/>
    <n v="48.25"/>
    <x v="1797"/>
    <n v="42719.5693171296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s v="photobooks"/>
    <n v="14"/>
    <n v="58.97"/>
    <x v="1798"/>
    <n v="42404.326770833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s v="photobooks"/>
    <n v="2"/>
    <n v="11.64"/>
    <x v="1799"/>
    <n v="41954.88435185185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s v="photobooks"/>
    <n v="20"/>
    <n v="83.72"/>
    <x v="1800"/>
    <n v="42653.60613425925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s v="photobooks"/>
    <n v="14"/>
    <n v="63.65"/>
    <x v="1801"/>
    <n v="42353.50694444444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s v="photobooks"/>
    <n v="48"/>
    <n v="94.28"/>
    <x v="1802"/>
    <n v="42182.915972222225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s v="photobooks"/>
    <n v="31"/>
    <n v="71.87"/>
    <x v="1803"/>
    <n v="42049.07155092593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s v="photobooks"/>
    <n v="35"/>
    <n v="104.85"/>
    <x v="1804"/>
    <n v="42322.71995370370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s v="photobooks"/>
    <n v="36"/>
    <n v="67.14"/>
    <x v="1805"/>
    <n v="42279.7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s v="photobooks"/>
    <n v="3"/>
    <n v="73.88"/>
    <x v="1806"/>
    <n v="41912.63829861111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s v="photobooks"/>
    <n v="11"/>
    <n v="69.13"/>
    <x v="1807"/>
    <n v="41910.06843749999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s v="photobooks"/>
    <n v="41"/>
    <n v="120.77"/>
    <x v="1808"/>
    <n v="42777.68090277777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s v="photobooks"/>
    <n v="11"/>
    <n v="42.22"/>
    <x v="1809"/>
    <n v="42064.90785879630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s v="photobooks"/>
    <n v="3"/>
    <n v="7.5"/>
    <x v="1810"/>
    <n v="41872.9100231481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s v="photobooks"/>
    <n v="0"/>
    <n v="1.54"/>
    <x v="1811"/>
    <n v="41936.16666666666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s v="photobooks"/>
    <n v="13"/>
    <n v="37.61"/>
    <x v="1812"/>
    <n v="42554.318703703699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s v="photobooks"/>
    <n v="0"/>
    <n v="0"/>
    <x v="1813"/>
    <n v="41859.889027777775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s v="photobooks"/>
    <n v="49"/>
    <n v="42.16"/>
    <x v="1814"/>
    <n v="42063.31407407407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s v="photobooks"/>
    <n v="0"/>
    <n v="0"/>
    <x v="1815"/>
    <n v="42186.906678240746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s v="photobooks"/>
    <n v="2"/>
    <n v="84.83"/>
    <x v="1816"/>
    <n v="42576.79166666667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s v="photobooks"/>
    <n v="52"/>
    <n v="94.19"/>
    <x v="1817"/>
    <n v="42765.290972222225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s v="photobooks"/>
    <n v="0"/>
    <n v="0"/>
    <x v="1818"/>
    <n v="42097.19270833332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s v="photobooks"/>
    <n v="2"/>
    <n v="6.25"/>
    <x v="1819"/>
    <n v="41850.7522685185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s v="photobooks"/>
    <n v="7"/>
    <n v="213.38"/>
    <x v="1820"/>
    <n v="42095.04270833333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s v="rock"/>
    <n v="135"/>
    <n v="59.16"/>
    <x v="1821"/>
    <n v="40971.319062499999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s v="rock"/>
    <n v="100"/>
    <n v="27.27"/>
    <x v="1822"/>
    <n v="41670.7923611111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s v="rock"/>
    <n v="116"/>
    <n v="24.58"/>
    <x v="1823"/>
    <n v="41206.68490740740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s v="rock"/>
    <n v="100"/>
    <n v="75.05"/>
    <x v="1824"/>
    <n v="41647.08888888888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s v="rock"/>
    <n v="105"/>
    <n v="42.02"/>
    <x v="1825"/>
    <n v="41466.8345254629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s v="rock"/>
    <n v="101"/>
    <n v="53.16"/>
    <x v="1826"/>
    <n v="41687.92380787037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s v="rock"/>
    <n v="101"/>
    <n v="83.89"/>
    <x v="1827"/>
    <n v="40605.32593749999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s v="rock"/>
    <n v="100"/>
    <n v="417.33"/>
    <x v="1828"/>
    <n v="41768.91666666666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s v="rock"/>
    <n v="167"/>
    <n v="75.77"/>
    <x v="1829"/>
    <n v="40564.91666666666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s v="rock"/>
    <n v="102"/>
    <n v="67.39"/>
    <x v="1830"/>
    <n v="41694.68410879629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s v="rock"/>
    <n v="103"/>
    <n v="73.569999999999993"/>
    <x v="1831"/>
    <n v="41041.99609953703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s v="rock"/>
    <n v="143"/>
    <n v="25"/>
    <x v="1832"/>
    <n v="40606.53966435185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s v="rock"/>
    <n v="263"/>
    <n v="42"/>
    <x v="1833"/>
    <n v="41335.33263888888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s v="rock"/>
    <n v="118"/>
    <n v="131.16999999999999"/>
    <x v="1834"/>
    <n v="42028.96406250000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s v="rock"/>
    <n v="104"/>
    <n v="47.27"/>
    <x v="1835"/>
    <n v="42460.66054398148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s v="rock"/>
    <n v="200"/>
    <n v="182.13"/>
    <x v="1836"/>
    <n v="41322.80936342592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s v="rock"/>
    <n v="307"/>
    <n v="61.37"/>
    <x v="1837"/>
    <n v="40986.0061921296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s v="rock"/>
    <n v="100"/>
    <n v="35.770000000000003"/>
    <x v="1838"/>
    <n v="40817.12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s v="rock"/>
    <n v="205"/>
    <n v="45.62"/>
    <x v="1839"/>
    <n v="42644.72201388888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s v="rock"/>
    <n v="109"/>
    <n v="75.38"/>
    <x v="1840"/>
    <n v="41401.20763888888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s v="rock"/>
    <n v="102"/>
    <n v="50.88"/>
    <x v="1841"/>
    <n v="41779.20763888888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s v="rock"/>
    <n v="125"/>
    <n v="119.29"/>
    <x v="1842"/>
    <n v="42065.24930555555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s v="rock"/>
    <n v="124"/>
    <n v="92.54"/>
    <x v="1843"/>
    <n v="40594.99483796296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s v="rock"/>
    <n v="101"/>
    <n v="76.05"/>
    <x v="1844"/>
    <n v="40705.12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s v="rock"/>
    <n v="100"/>
    <n v="52.63"/>
    <x v="1845"/>
    <n v="42538.20486111110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s v="rock"/>
    <n v="138"/>
    <n v="98.99"/>
    <x v="1846"/>
    <n v="41258.65019675926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s v="rock"/>
    <n v="121"/>
    <n v="79.53"/>
    <x v="1847"/>
    <n v="42115.23648148147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s v="rock"/>
    <n v="107"/>
    <n v="134.21"/>
    <x v="1848"/>
    <n v="40755.29097222222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s v="rock"/>
    <n v="100"/>
    <n v="37.630000000000003"/>
    <x v="1849"/>
    <n v="41199.84559027777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s v="rock"/>
    <n v="102"/>
    <n v="51.04"/>
    <x v="1850"/>
    <n v="41830.95949074074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s v="rock"/>
    <n v="100"/>
    <n v="50.04"/>
    <x v="1851"/>
    <n v="41848.04166666666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s v="rock"/>
    <n v="117"/>
    <n v="133.93"/>
    <x v="1852"/>
    <n v="4211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s v="rock"/>
    <n v="102"/>
    <n v="58.21"/>
    <x v="1853"/>
    <n v="41227.10204861110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s v="rock"/>
    <n v="102"/>
    <n v="88.04"/>
    <x v="1854"/>
    <n v="41418.021261574075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s v="rock"/>
    <n v="154"/>
    <n v="70.58"/>
    <x v="1855"/>
    <n v="41645.53865740740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s v="rock"/>
    <n v="101"/>
    <n v="53.29"/>
    <x v="1856"/>
    <n v="41838.85499999999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s v="rock"/>
    <n v="100"/>
    <n v="136.36000000000001"/>
    <x v="1857"/>
    <n v="41894.7686689814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s v="rock"/>
    <n v="109"/>
    <n v="40.549999999999997"/>
    <x v="1858"/>
    <n v="40893.24214120370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s v="rock"/>
    <n v="132"/>
    <n v="70.63"/>
    <x v="1859"/>
    <n v="40808.77001157407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s v="rock"/>
    <n v="133"/>
    <n v="52.68"/>
    <x v="1860"/>
    <n v="41676.70930555555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s v="mobile games"/>
    <n v="0"/>
    <n v="0"/>
    <x v="1861"/>
    <n v="42030.30024305555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s v="mobile games"/>
    <n v="8"/>
    <n v="90.94"/>
    <x v="1862"/>
    <n v="42802.312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s v="mobile games"/>
    <n v="0"/>
    <n v="5"/>
    <x v="1863"/>
    <n v="41802.79728009259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s v="mobile games"/>
    <n v="43"/>
    <n v="58.08"/>
    <x v="1864"/>
    <n v="41763.716435185182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s v="mobile games"/>
    <n v="0"/>
    <n v="2"/>
    <x v="1865"/>
    <n v="42680.40910879630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s v="mobile games"/>
    <n v="1"/>
    <n v="62.5"/>
    <x v="1866"/>
    <n v="42795.166666666672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s v="mobile games"/>
    <n v="0"/>
    <n v="10"/>
    <x v="1867"/>
    <n v="42679.92490740740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s v="mobile games"/>
    <n v="5"/>
    <n v="71.59"/>
    <x v="1868"/>
    <n v="42353.33263888888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s v="mobile games"/>
    <n v="0"/>
    <n v="0"/>
    <x v="1869"/>
    <n v="42739.00288194444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s v="mobile games"/>
    <n v="10"/>
    <n v="32.82"/>
    <x v="1870"/>
    <n v="42400.17847222222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s v="mobile games"/>
    <n v="72"/>
    <n v="49.12"/>
    <x v="1871"/>
    <n v="41963.82524305555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s v="mobile games"/>
    <n v="1"/>
    <n v="16.309999999999999"/>
    <x v="1872"/>
    <n v="42185.129652777774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s v="mobile games"/>
    <n v="0"/>
    <n v="18"/>
    <x v="1873"/>
    <n v="42193.6979166666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s v="mobile games"/>
    <n v="0"/>
    <n v="13"/>
    <x v="1874"/>
    <n v="42549.96913194443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s v="mobile games"/>
    <n v="1"/>
    <n v="17"/>
    <x v="1875"/>
    <n v="42588.89939814814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s v="mobile games"/>
    <n v="0"/>
    <n v="0"/>
    <x v="1876"/>
    <n v="41806.28478009258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s v="mobile games"/>
    <n v="0"/>
    <n v="0"/>
    <x v="1877"/>
    <n v="42064.02922453703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s v="mobile games"/>
    <n v="0"/>
    <n v="0"/>
    <x v="1878"/>
    <n v="41803.008738425924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s v="mobile games"/>
    <n v="0"/>
    <n v="3"/>
    <x v="1879"/>
    <n v="42443.607974537037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s v="mobile games"/>
    <n v="20"/>
    <n v="41.83"/>
    <x v="1880"/>
    <n v="42459.52523148148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s v="indie rock"/>
    <n v="173"/>
    <n v="49.34"/>
    <x v="1881"/>
    <n v="42073.1109837963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s v="indie rock"/>
    <n v="101"/>
    <n v="41.73"/>
    <x v="1882"/>
    <n v="41100.99166666666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s v="indie rock"/>
    <n v="105"/>
    <n v="32.72"/>
    <x v="1883"/>
    <n v="41007.90634259259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s v="indie rock"/>
    <n v="135"/>
    <n v="51.96"/>
    <x v="1884"/>
    <n v="41240.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s v="indie rock"/>
    <n v="116"/>
    <n v="50.69"/>
    <x v="1885"/>
    <n v="41131.91666666666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s v="indie rock"/>
    <n v="102"/>
    <n v="42.24"/>
    <x v="1886"/>
    <n v="41955.9483564814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s v="indie rock"/>
    <n v="111"/>
    <n v="416.88"/>
    <x v="1887"/>
    <n v="42341.89583333332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s v="indie rock"/>
    <n v="166"/>
    <n v="46.65"/>
    <x v="1888"/>
    <n v="40330.20763888888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s v="indie rock"/>
    <n v="107"/>
    <n v="48.45"/>
    <x v="1889"/>
    <n v="41344.75168981481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s v="indie rock"/>
    <n v="145"/>
    <n v="70.53"/>
    <x v="1890"/>
    <n v="41258.78620370370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s v="indie rock"/>
    <n v="106"/>
    <n v="87.96"/>
    <x v="1891"/>
    <n v="40381.2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s v="indie rock"/>
    <n v="137"/>
    <n v="26.27"/>
    <x v="1892"/>
    <n v="40701.63751157407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s v="indie rock"/>
    <n v="104"/>
    <n v="57.78"/>
    <x v="1893"/>
    <n v="40649.16597222222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s v="indie rock"/>
    <n v="115"/>
    <n v="57.25"/>
    <x v="1894"/>
    <n v="40951.90489583333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s v="indie rock"/>
    <n v="102"/>
    <n v="196.34"/>
    <x v="1895"/>
    <n v="42297.74678240741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s v="indie rock"/>
    <n v="124"/>
    <n v="43"/>
    <x v="1896"/>
    <n v="41011.71024305555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s v="indie rock"/>
    <n v="102"/>
    <n v="35.549999999999997"/>
    <x v="1897"/>
    <n v="41702.87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s v="indie rock"/>
    <n v="145"/>
    <n v="68.81"/>
    <x v="1898"/>
    <n v="42401.7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s v="indie rock"/>
    <n v="133"/>
    <n v="28.57"/>
    <x v="1899"/>
    <n v="42088.9000694444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s v="indie rock"/>
    <n v="109"/>
    <n v="50.63"/>
    <x v="1900"/>
    <n v="41188.41597222222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s v="gadgets"/>
    <n v="3"/>
    <n v="106.8"/>
    <x v="1901"/>
    <n v="42146.54166666667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s v="gadgets"/>
    <n v="1"/>
    <n v="4"/>
    <x v="1902"/>
    <n v="42067.78989583333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s v="gadgets"/>
    <n v="47"/>
    <n v="34.1"/>
    <x v="1903"/>
    <n v="42762.77072916666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s v="gadgets"/>
    <n v="0"/>
    <n v="25"/>
    <x v="1904"/>
    <n v="42371.68542824074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s v="gadgets"/>
    <n v="0"/>
    <n v="10.5"/>
    <x v="1905"/>
    <n v="41889.92585648148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s v="gadgets"/>
    <n v="43"/>
    <n v="215.96"/>
    <x v="1906"/>
    <n v="42544.67109953703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s v="gadgets"/>
    <n v="0"/>
    <n v="21.25"/>
    <x v="1907"/>
    <n v="41782.58709490740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s v="gadgets"/>
    <n v="2"/>
    <n v="108.25"/>
    <x v="1908"/>
    <n v="42733.91782407407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s v="gadgets"/>
    <n v="14"/>
    <n v="129.97"/>
    <x v="1909"/>
    <n v="41935.42915509259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s v="gadgets"/>
    <n v="39"/>
    <n v="117.49"/>
    <x v="1910"/>
    <n v="42308.94791666667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s v="gadgets"/>
    <n v="0"/>
    <n v="10"/>
    <x v="1911"/>
    <n v="41860.0339583333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s v="gadgets"/>
    <n v="59"/>
    <n v="70.599999999999994"/>
    <x v="1912"/>
    <n v="42159.22638888888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s v="gadgets"/>
    <n v="1"/>
    <n v="24.5"/>
    <x v="1913"/>
    <n v="41920.51131944444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s v="gadgets"/>
    <n v="9"/>
    <n v="30"/>
    <x v="1914"/>
    <n v="41944.165972222225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s v="gadgets"/>
    <n v="2"/>
    <n v="2"/>
    <x v="1915"/>
    <n v="41884.0488657407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s v="gadgets"/>
    <n v="1"/>
    <n v="17"/>
    <x v="1916"/>
    <n v="42681.75896990740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s v="gadgets"/>
    <n v="53"/>
    <n v="2928.93"/>
    <x v="1917"/>
    <n v="42776.27005787036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s v="gadgets"/>
    <n v="1"/>
    <n v="28.89"/>
    <x v="1918"/>
    <n v="41863.7899421296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s v="gadgets"/>
    <n v="47"/>
    <n v="29.63"/>
    <x v="1919"/>
    <n v="42143.875567129624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s v="gadgets"/>
    <n v="43"/>
    <n v="40.98"/>
    <x v="1920"/>
    <n v="42298.95833333332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s v="indie rock"/>
    <n v="137"/>
    <n v="54"/>
    <x v="1921"/>
    <n v="41104.2215625000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s v="indie rock"/>
    <n v="116"/>
    <n v="36.11"/>
    <x v="1922"/>
    <n v="41620.25586805555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s v="indie rock"/>
    <n v="241"/>
    <n v="23.15"/>
    <x v="1923"/>
    <n v="40813.20763888888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s v="indie rock"/>
    <n v="114"/>
    <n v="104"/>
    <x v="1924"/>
    <n v="41654.81458333333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s v="indie rock"/>
    <n v="110"/>
    <n v="31.83"/>
    <x v="1925"/>
    <n v="415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s v="indie rock"/>
    <n v="195"/>
    <n v="27.39"/>
    <x v="1926"/>
    <n v="40484.01805555555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s v="indie rock"/>
    <n v="103"/>
    <n v="56.36"/>
    <x v="1927"/>
    <n v="40976.207638888889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s v="indie rock"/>
    <n v="103"/>
    <n v="77.349999999999994"/>
    <x v="1928"/>
    <n v="41401.64807870370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s v="indie rock"/>
    <n v="100"/>
    <n v="42.8"/>
    <x v="1929"/>
    <n v="40729.02159722222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s v="indie rock"/>
    <n v="127"/>
    <n v="48.85"/>
    <x v="1930"/>
    <n v="41462.55881944444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s v="indie rock"/>
    <n v="121"/>
    <n v="48.24"/>
    <x v="1931"/>
    <n v="41051.14583333333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s v="indie rock"/>
    <n v="107"/>
    <n v="70.209999999999994"/>
    <x v="1932"/>
    <n v="40932.80987268518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s v="indie rock"/>
    <n v="172"/>
    <n v="94.05"/>
    <x v="1933"/>
    <n v="41909.13086805555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s v="indie rock"/>
    <n v="124"/>
    <n v="80.27"/>
    <x v="1934"/>
    <n v="40902.20833333333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s v="indie rock"/>
    <n v="108"/>
    <n v="54.2"/>
    <x v="1935"/>
    <n v="41811.20763888888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s v="indie rock"/>
    <n v="117"/>
    <n v="60.27"/>
    <x v="1936"/>
    <n v="40883.249305555553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s v="indie rock"/>
    <n v="187"/>
    <n v="38.74"/>
    <x v="1937"/>
    <n v="41075.16597222222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s v="indie rock"/>
    <n v="116"/>
    <n v="152.54"/>
    <x v="1938"/>
    <n v="41457.20833333333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s v="indie rock"/>
    <n v="111"/>
    <n v="115.31"/>
    <x v="1939"/>
    <n v="41343.94337962962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s v="indie rock"/>
    <n v="171"/>
    <n v="35.840000000000003"/>
    <x v="1940"/>
    <n v="40709.16597222222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s v="hardware"/>
    <n v="126"/>
    <n v="64.569999999999993"/>
    <x v="1941"/>
    <n v="41774.29086805555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s v="hardware"/>
    <n v="138"/>
    <n v="87.44"/>
    <x v="1942"/>
    <n v="40728.82800925926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s v="hardware"/>
    <n v="1705"/>
    <n v="68.819999999999993"/>
    <x v="1943"/>
    <n v="42593.26986111111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s v="hardware"/>
    <n v="788"/>
    <n v="176.2"/>
    <x v="1944"/>
    <n v="41760.584374999999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s v="hardware"/>
    <n v="348"/>
    <n v="511.79"/>
    <x v="1945"/>
    <n v="42197.25182870370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s v="hardware"/>
    <n v="150"/>
    <n v="160.44"/>
    <x v="1946"/>
    <n v="41749.10834490740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s v="hardware"/>
    <n v="101"/>
    <n v="35"/>
    <x v="1947"/>
    <n v="40140.24930555555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s v="hardware"/>
    <n v="800"/>
    <n v="188.51"/>
    <x v="1948"/>
    <n v="42527.70972222222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s v="hardware"/>
    <n v="106"/>
    <n v="56.2"/>
    <x v="1949"/>
    <n v="41830.42304398147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s v="hardware"/>
    <n v="201"/>
    <n v="51.31"/>
    <x v="1950"/>
    <n v="40655.18140046296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s v="hardware"/>
    <n v="212"/>
    <n v="127.36"/>
    <x v="1951"/>
    <n v="42681.462233796294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s v="hardware"/>
    <n v="198"/>
    <n v="101.86"/>
    <x v="1952"/>
    <n v="41563.60665509259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s v="hardware"/>
    <n v="226"/>
    <n v="230.56"/>
    <x v="1953"/>
    <n v="40970.12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s v="hardware"/>
    <n v="699"/>
    <n v="842.11"/>
    <x v="1954"/>
    <n v="42441.2083333333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s v="hardware"/>
    <n v="399"/>
    <n v="577.28"/>
    <x v="1955"/>
    <n v="41052.79166666666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s v="hardware"/>
    <n v="294"/>
    <n v="483.34"/>
    <x v="1956"/>
    <n v="42112.88200231481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s v="hardware"/>
    <n v="168"/>
    <n v="76.14"/>
    <x v="1957"/>
    <n v="41209.09853009258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s v="hardware"/>
    <n v="1436"/>
    <n v="74.11"/>
    <x v="1958"/>
    <n v="41356.9463078703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s v="hardware"/>
    <n v="157"/>
    <n v="36.97"/>
    <x v="1959"/>
    <n v="4191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s v="hardware"/>
    <n v="118"/>
    <n v="2500.9699999999998"/>
    <x v="1960"/>
    <n v="41994.36274305555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s v="hardware"/>
    <n v="1105"/>
    <n v="67.69"/>
    <x v="1961"/>
    <n v="41188.1659722222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s v="hardware"/>
    <n v="193"/>
    <n v="63.05"/>
    <x v="1962"/>
    <n v="41772.7805092592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s v="hardware"/>
    <n v="127"/>
    <n v="117.6"/>
    <x v="1963"/>
    <n v="41898.42979166666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s v="hardware"/>
    <n v="260"/>
    <n v="180.75"/>
    <x v="1964"/>
    <n v="42482.27282407406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s v="hardware"/>
    <n v="262"/>
    <n v="127.32"/>
    <x v="1965"/>
    <n v="40920.0416666666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s v="hardware"/>
    <n v="207"/>
    <n v="136.63999999999999"/>
    <x v="1966"/>
    <n v="41865.5404861111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s v="hardware"/>
    <n v="370"/>
    <n v="182.78"/>
    <x v="1967"/>
    <n v="41760.66353009259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s v="hardware"/>
    <n v="285"/>
    <n v="279.38"/>
    <x v="1968"/>
    <n v="42707.62864583333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s v="hardware"/>
    <n v="579"/>
    <n v="61.38"/>
    <x v="1969"/>
    <n v="42587.79245370370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s v="hardware"/>
    <n v="1132"/>
    <n v="80.73"/>
    <x v="1970"/>
    <n v="41384.15163194444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s v="hardware"/>
    <n v="263"/>
    <n v="272.36"/>
    <x v="1971"/>
    <n v="41593.16666666666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s v="hardware"/>
    <n v="674"/>
    <n v="70.849999999999994"/>
    <x v="1972"/>
    <n v="41231.05374999999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s v="hardware"/>
    <n v="257"/>
    <n v="247.94"/>
    <x v="1973"/>
    <n v="42588.2916666666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s v="hardware"/>
    <n v="375"/>
    <n v="186.81"/>
    <x v="1974"/>
    <n v="41505.33413194444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s v="hardware"/>
    <n v="209"/>
    <n v="131.99"/>
    <x v="1975"/>
    <n v="41343.75521990740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s v="hardware"/>
    <n v="347"/>
    <n v="29.31"/>
    <x v="1976"/>
    <n v="41468.899594907409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s v="hardware"/>
    <n v="402"/>
    <n v="245.02"/>
    <x v="1977"/>
    <n v="42357.33263888888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s v="hardware"/>
    <n v="1027"/>
    <n v="1323.25"/>
    <x v="1978"/>
    <n v="41072.291666666664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s v="hardware"/>
    <n v="115"/>
    <n v="282.66000000000003"/>
    <x v="1979"/>
    <n v="42327.20763888888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s v="hardware"/>
    <n v="355"/>
    <n v="91.21"/>
    <x v="1980"/>
    <n v="42463.50071759259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s v="people"/>
    <n v="5"/>
    <n v="31.75"/>
    <x v="1981"/>
    <n v="41829.72528935185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s v="people"/>
    <n v="0"/>
    <n v="0"/>
    <x v="1982"/>
    <n v="42708.62832175925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s v="people"/>
    <n v="4"/>
    <n v="88.69"/>
    <x v="1983"/>
    <n v="42615.29166666667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s v="people"/>
    <n v="21"/>
    <n v="453.14"/>
    <x v="1984"/>
    <n v="41973.83195601851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s v="people"/>
    <n v="3"/>
    <n v="12.75"/>
    <x v="1985"/>
    <n v="42584.9583333333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s v="people"/>
    <n v="0"/>
    <n v="1"/>
    <x v="1986"/>
    <n v="42443.39216435185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s v="people"/>
    <n v="42"/>
    <n v="83.43"/>
    <x v="1987"/>
    <n v="42064.63976851852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s v="people"/>
    <n v="0"/>
    <n v="25"/>
    <x v="1988"/>
    <n v="42236.76321759259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s v="people"/>
    <n v="1"/>
    <n v="50"/>
    <x v="1989"/>
    <n v="42715.680648148147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s v="people"/>
    <n v="17"/>
    <n v="101.8"/>
    <x v="1990"/>
    <n v="42413.195972222224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s v="people"/>
    <n v="7"/>
    <n v="46.67"/>
    <x v="1991"/>
    <n v="42188.8933564814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s v="people"/>
    <n v="0"/>
    <n v="1"/>
    <x v="1992"/>
    <n v="42053.14341435185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s v="people"/>
    <n v="0"/>
    <n v="0"/>
    <x v="1993"/>
    <n v="42359.5883912037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s v="people"/>
    <n v="0"/>
    <n v="0"/>
    <x v="1994"/>
    <n v="42711.04793981481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s v="people"/>
    <n v="8"/>
    <n v="26"/>
    <x v="1995"/>
    <n v="42201.90203703704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s v="people"/>
    <n v="0"/>
    <n v="0"/>
    <x v="1996"/>
    <n v="41830.81957175926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s v="people"/>
    <n v="0"/>
    <n v="0"/>
    <x v="1997"/>
    <n v="41877.93069444444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s v="people"/>
    <n v="26"/>
    <n v="218.33"/>
    <x v="1998"/>
    <n v="41852.11849537037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s v="people"/>
    <n v="1"/>
    <n v="33.71"/>
    <x v="1999"/>
    <n v="41956.524398148147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s v="people"/>
    <n v="13"/>
    <n v="25"/>
    <x v="2000"/>
    <n v="42375.951539351852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s v="hardware"/>
    <n v="382"/>
    <n v="128.38999999999999"/>
    <x v="2001"/>
    <n v="42167.83333333332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s v="hardware"/>
    <n v="217"/>
    <n v="78.83"/>
    <x v="2002"/>
    <n v="42758.7123032407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s v="hardware"/>
    <n v="312"/>
    <n v="91.76"/>
    <x v="2003"/>
    <n v="40361.95833333333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s v="hardware"/>
    <n v="234"/>
    <n v="331.1"/>
    <x v="2004"/>
    <n v="41830.60489583333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s v="hardware"/>
    <n v="124"/>
    <n v="194.26"/>
    <x v="2005"/>
    <n v="41563.1659722222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s v="hardware"/>
    <n v="248"/>
    <n v="408.98"/>
    <x v="2006"/>
    <n v="41976.54218750000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s v="hardware"/>
    <n v="116"/>
    <n v="84.46"/>
    <x v="2007"/>
    <n v="40414.16666666666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s v="hardware"/>
    <n v="117"/>
    <n v="44.85"/>
    <x v="2008"/>
    <n v="40805.60442129629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s v="hardware"/>
    <n v="305"/>
    <n v="383.36"/>
    <x v="2009"/>
    <n v="42697.36508101852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s v="hardware"/>
    <n v="320"/>
    <n v="55.28"/>
    <x v="2010"/>
    <n v="42600.9964236111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s v="hardware"/>
    <n v="820"/>
    <n v="422.02"/>
    <x v="2011"/>
    <n v="42380.95833333332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s v="hardware"/>
    <n v="235"/>
    <n v="64.180000000000007"/>
    <x v="2012"/>
    <n v="42040.822233796294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s v="hardware"/>
    <n v="495"/>
    <n v="173.58"/>
    <x v="2013"/>
    <n v="42559.96081018518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s v="hardware"/>
    <n v="7814"/>
    <n v="88.6"/>
    <x v="2014"/>
    <n v="41358.17290509259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s v="hardware"/>
    <n v="113"/>
    <n v="50.22"/>
    <x v="2015"/>
    <n v="40795.87688657407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s v="hardware"/>
    <n v="922"/>
    <n v="192.39"/>
    <x v="2016"/>
    <n v="41342.8807754629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s v="hardware"/>
    <n v="125"/>
    <n v="73.42"/>
    <x v="2017"/>
    <n v="40992.16666666666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s v="hardware"/>
    <n v="102"/>
    <n v="147.68"/>
    <x v="2018"/>
    <n v="42229.36584490740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s v="hardware"/>
    <n v="485"/>
    <n v="108.97"/>
    <x v="2019"/>
    <n v="42635.7085763888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s v="hardware"/>
    <n v="192"/>
    <n v="23.65"/>
    <x v="2020"/>
    <n v="41773.96111111110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s v="hardware"/>
    <n v="281"/>
    <n v="147.94999999999999"/>
    <x v="2021"/>
    <n v="41906.0705671296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s v="hardware"/>
    <n v="125"/>
    <n v="385.04"/>
    <x v="2022"/>
    <n v="42532.56912037037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s v="hardware"/>
    <n v="161"/>
    <n v="457.39"/>
    <x v="2023"/>
    <n v="42166.42075231481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s v="hardware"/>
    <n v="585"/>
    <n v="222.99"/>
    <x v="2024"/>
    <n v="41134.12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s v="hardware"/>
    <n v="201"/>
    <n v="220.74"/>
    <x v="2025"/>
    <n v="42166.18456018518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s v="hardware"/>
    <n v="133"/>
    <n v="73.5"/>
    <x v="2026"/>
    <n v="41750.1659722222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s v="hardware"/>
    <n v="120"/>
    <n v="223.1"/>
    <x v="2027"/>
    <n v="42093.77221064815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s v="hardware"/>
    <n v="126"/>
    <n v="47.91"/>
    <x v="2028"/>
    <n v="40252.91319444444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s v="hardware"/>
    <n v="361"/>
    <n v="96.06"/>
    <x v="2029"/>
    <n v="41878.02177083333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s v="hardware"/>
    <n v="226"/>
    <n v="118.61"/>
    <x v="2030"/>
    <n v="41242.99648148148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s v="hardware"/>
    <n v="120"/>
    <n v="118.45"/>
    <x v="2031"/>
    <n v="42013.04166666667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s v="hardware"/>
    <n v="304"/>
    <n v="143.21"/>
    <x v="2032"/>
    <n v="42719.20833333332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s v="hardware"/>
    <n v="179"/>
    <n v="282.72000000000003"/>
    <x v="2033"/>
    <n v="41755.08238425925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s v="hardware"/>
    <n v="387"/>
    <n v="593.94000000000005"/>
    <x v="2034"/>
    <n v="42131.29027777777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s v="hardware"/>
    <n v="211"/>
    <n v="262.16000000000003"/>
    <x v="2035"/>
    <n v="42357.04166666667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s v="hardware"/>
    <n v="132"/>
    <n v="46.58"/>
    <x v="2036"/>
    <n v="41768.86480324074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s v="hardware"/>
    <n v="300"/>
    <n v="70.040000000000006"/>
    <x v="2037"/>
    <n v="41638.2517708333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s v="hardware"/>
    <n v="421"/>
    <n v="164.91"/>
    <x v="2038"/>
    <n v="41456.7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s v="hardware"/>
    <n v="136"/>
    <n v="449.26"/>
    <x v="2039"/>
    <n v="42705.20763888888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s v="hardware"/>
    <n v="248"/>
    <n v="27.47"/>
    <x v="2040"/>
    <n v="41593.96878472222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s v="hardware"/>
    <n v="182"/>
    <n v="143.97999999999999"/>
    <x v="2041"/>
    <n v="42684.56744212962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s v="hardware"/>
    <n v="124"/>
    <n v="88.24"/>
    <x v="2042"/>
    <n v="42391.70803240740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s v="hardware"/>
    <n v="506"/>
    <n v="36.33"/>
    <x v="2043"/>
    <n v="42715.20763888888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s v="hardware"/>
    <n v="108"/>
    <n v="90.18"/>
    <x v="2044"/>
    <n v="42168.68418981481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s v="hardware"/>
    <n v="819"/>
    <n v="152.62"/>
    <x v="2045"/>
    <n v="41099.08850694444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s v="hardware"/>
    <n v="121"/>
    <n v="55.81"/>
    <x v="2046"/>
    <n v="41417.17180555555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s v="hardware"/>
    <n v="103"/>
    <n v="227.85"/>
    <x v="2047"/>
    <n v="4211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s v="hardware"/>
    <n v="148"/>
    <n v="91.83"/>
    <x v="2048"/>
    <n v="41417.65151620370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s v="hardware"/>
    <n v="120"/>
    <n v="80.989999999999995"/>
    <x v="2049"/>
    <n v="41610.95763888888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s v="hardware"/>
    <n v="473"/>
    <n v="278.39"/>
    <x v="2050"/>
    <n v="42155.07150462962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s v="hardware"/>
    <n v="130"/>
    <n v="43.1"/>
    <x v="2051"/>
    <n v="41634.02241898148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s v="hardware"/>
    <n v="353"/>
    <n v="326.29000000000002"/>
    <x v="2052"/>
    <n v="42420.083946759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s v="hardware"/>
    <n v="101"/>
    <n v="41.74"/>
    <x v="2053"/>
    <n v="42333.65915509259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s v="hardware"/>
    <n v="114"/>
    <n v="64.02"/>
    <x v="2054"/>
    <n v="41761.52094907407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s v="hardware"/>
    <n v="167"/>
    <n v="99.46"/>
    <x v="2055"/>
    <n v="41976.16666666667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s v="hardware"/>
    <n v="153"/>
    <n v="138.49"/>
    <x v="2056"/>
    <n v="41381.7609027777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s v="hardware"/>
    <n v="202"/>
    <n v="45.55"/>
    <x v="2057"/>
    <n v="42426.49458333333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s v="hardware"/>
    <n v="168"/>
    <n v="10.51"/>
    <x v="2058"/>
    <n v="42065.8333333333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s v="hardware"/>
    <n v="143"/>
    <n v="114.77"/>
    <x v="2059"/>
    <n v="42400.91597222222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s v="hardware"/>
    <n v="196"/>
    <n v="36"/>
    <x v="2060"/>
    <n v="41843.6429398148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s v="hardware"/>
    <n v="108"/>
    <n v="154.16999999999999"/>
    <x v="2061"/>
    <n v="42735.76451388889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s v="hardware"/>
    <n v="115"/>
    <n v="566.39"/>
    <x v="2062"/>
    <n v="42453.34141203703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s v="hardware"/>
    <n v="148"/>
    <n v="120.86"/>
    <x v="2063"/>
    <n v="42505.7326504629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s v="hardware"/>
    <n v="191"/>
    <n v="86.16"/>
    <x v="2064"/>
    <n v="41425.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s v="hardware"/>
    <n v="199"/>
    <n v="51.21"/>
    <x v="2065"/>
    <n v="41633.33366898148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s v="hardware"/>
    <n v="219"/>
    <n v="67.260000000000005"/>
    <x v="2066"/>
    <n v="41874.77179398148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s v="hardware"/>
    <n v="127"/>
    <n v="62.8"/>
    <x v="2067"/>
    <n v="42148.85388888888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s v="hardware"/>
    <n v="105"/>
    <n v="346.13"/>
    <x v="2068"/>
    <n v="42663.84160879629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s v="hardware"/>
    <n v="128"/>
    <n v="244.12"/>
    <x v="2069"/>
    <n v="42371.97211805555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s v="hardware"/>
    <n v="317"/>
    <n v="259.25"/>
    <x v="2070"/>
    <n v="42549.65651620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s v="hardware"/>
    <n v="281"/>
    <n v="201.96"/>
    <x v="2071"/>
    <n v="42645.27874999999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s v="hardware"/>
    <n v="111"/>
    <n v="226.21"/>
    <x v="2072"/>
    <n v="42497.58138888888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s v="hardware"/>
    <n v="153"/>
    <n v="324.69"/>
    <x v="2073"/>
    <n v="42132.6680324074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s v="hardware"/>
    <n v="103"/>
    <n v="205"/>
    <x v="2074"/>
    <n v="42496.82618055555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s v="hardware"/>
    <n v="1678"/>
    <n v="20.47"/>
    <x v="2075"/>
    <n v="41480.68157407407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s v="hardware"/>
    <n v="543"/>
    <n v="116.35"/>
    <x v="2076"/>
    <n v="41843.88065972222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s v="hardware"/>
    <n v="116"/>
    <n v="307.2"/>
    <x v="2077"/>
    <n v="42160.87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s v="hardware"/>
    <n v="131"/>
    <n v="546.69000000000005"/>
    <x v="2078"/>
    <n v="42722.77149305555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s v="hardware"/>
    <n v="288"/>
    <n v="47.47"/>
    <x v="2079"/>
    <n v="42180.79166666667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s v="hardware"/>
    <n v="508"/>
    <n v="101.56"/>
    <x v="2080"/>
    <n v="42319.99884259259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s v="indie rock"/>
    <n v="115"/>
    <n v="72.91"/>
    <x v="2081"/>
    <n v="41045.20763888888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s v="indie rock"/>
    <n v="111"/>
    <n v="43.71"/>
    <x v="2082"/>
    <n v="40871.16199074073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s v="indie rock"/>
    <n v="113"/>
    <n v="34"/>
    <x v="2083"/>
    <n v="41064.7221643518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s v="indie rock"/>
    <n v="108"/>
    <n v="70.650000000000006"/>
    <x v="2084"/>
    <n v="41763.29097222222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s v="indie rock"/>
    <n v="124"/>
    <n v="89.3"/>
    <x v="2085"/>
    <n v="41105.8354976851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s v="indie rock"/>
    <n v="101"/>
    <n v="115.09"/>
    <x v="2086"/>
    <n v="40891.20763888888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s v="indie rock"/>
    <n v="104"/>
    <n v="62.12"/>
    <x v="2087"/>
    <n v="40794.2043750000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s v="indie rock"/>
    <n v="116"/>
    <n v="46.2"/>
    <x v="2088"/>
    <n v="40432.16597222222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s v="indie rock"/>
    <n v="120"/>
    <n v="48.55"/>
    <x v="2089"/>
    <n v="41488.07631944444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s v="indie rock"/>
    <n v="115"/>
    <n v="57.52"/>
    <x v="2090"/>
    <n v="41329.3814236111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s v="indie rock"/>
    <n v="120"/>
    <n v="88.15"/>
    <x v="2091"/>
    <n v="40603.83333333333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s v="indie rock"/>
    <n v="101"/>
    <n v="110.49"/>
    <x v="2092"/>
    <n v="40823.70754629629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s v="indie rock"/>
    <n v="102"/>
    <n v="66.83"/>
    <x v="2093"/>
    <n v="41265.89620370370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s v="indie rock"/>
    <n v="121"/>
    <n v="58.6"/>
    <x v="2094"/>
    <n v="40973.12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s v="indie rock"/>
    <n v="100"/>
    <n v="113.64"/>
    <x v="2095"/>
    <n v="40818.73348379629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s v="indie rock"/>
    <n v="102"/>
    <n v="43.57"/>
    <x v="2096"/>
    <n v="41208.16597222222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s v="indie rock"/>
    <n v="100"/>
    <n v="78.95"/>
    <x v="2097"/>
    <n v="40878.62656250000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s v="indie rock"/>
    <n v="100"/>
    <n v="188.13"/>
    <x v="2098"/>
    <n v="40976.1138310185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s v="indie rock"/>
    <n v="132"/>
    <n v="63.03"/>
    <x v="2099"/>
    <n v="42187.15277777778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s v="indie rock"/>
    <n v="137"/>
    <n v="30.37"/>
    <x v="2100"/>
    <n v="41090.16597222222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s v="indie rock"/>
    <n v="113"/>
    <n v="51.48"/>
    <x v="2101"/>
    <n v="40952.14946759259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s v="indie rock"/>
    <n v="136"/>
    <n v="35.79"/>
    <x v="2102"/>
    <n v="40668.86861111110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s v="indie rock"/>
    <n v="146"/>
    <n v="98.82"/>
    <x v="2103"/>
    <n v="41222.796608796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s v="indie rock"/>
    <n v="130"/>
    <n v="28"/>
    <x v="2104"/>
    <n v="4142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s v="indie rock"/>
    <n v="254"/>
    <n v="51.31"/>
    <x v="2105"/>
    <n v="41964.16666666667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s v="indie rock"/>
    <n v="107"/>
    <n v="53.52"/>
    <x v="2106"/>
    <n v="41300.2149768518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s v="indie rock"/>
    <n v="108"/>
    <n v="37.15"/>
    <x v="2107"/>
    <n v="41955.75223379629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s v="indie rock"/>
    <n v="107"/>
    <n v="89.9"/>
    <x v="2108"/>
    <n v="41162.16319444444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s v="indie rock"/>
    <n v="107"/>
    <n v="106.53"/>
    <x v="2109"/>
    <n v="42190.70853009259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s v="indie rock"/>
    <n v="100"/>
    <n v="52.82"/>
    <x v="2110"/>
    <n v="41787.20763888888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s v="indie rock"/>
    <n v="107"/>
    <n v="54.62"/>
    <x v="2111"/>
    <n v="40770.04166666666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s v="indie rock"/>
    <n v="100"/>
    <n v="27.27"/>
    <x v="2112"/>
    <n v="41379.92815972222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s v="indie rock"/>
    <n v="105"/>
    <n v="68.599999999999994"/>
    <x v="2113"/>
    <n v="41905.8654629629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s v="indie rock"/>
    <n v="105"/>
    <n v="35.61"/>
    <x v="2114"/>
    <n v="40521.20763888888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s v="indie rock"/>
    <n v="226"/>
    <n v="94.03"/>
    <x v="2115"/>
    <n v="40594.08103009259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s v="indie rock"/>
    <n v="101"/>
    <n v="526.46"/>
    <x v="2116"/>
    <n v="41184.77781250000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s v="indie rock"/>
    <n v="148"/>
    <n v="50.66"/>
    <x v="2117"/>
    <n v="42304.20763888888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s v="indie rock"/>
    <n v="135"/>
    <n v="79.180000000000007"/>
    <x v="2118"/>
    <n v="40748.83953703703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s v="indie rock"/>
    <n v="101"/>
    <n v="91.59"/>
    <x v="2119"/>
    <n v="41137.13015046296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s v="indie rock"/>
    <n v="101"/>
    <n v="116.96"/>
    <x v="2120"/>
    <n v="41640.96453703703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s v="video games"/>
    <n v="1"/>
    <n v="28.4"/>
    <x v="2121"/>
    <n v="42746.742453703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s v="video games"/>
    <n v="0"/>
    <n v="103.33"/>
    <x v="2122"/>
    <n v="42742.30056712962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s v="video games"/>
    <n v="10"/>
    <n v="10"/>
    <x v="2123"/>
    <n v="40252.29097222222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s v="video games"/>
    <n v="10"/>
    <n v="23"/>
    <x v="2124"/>
    <n v="40512.20833333333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s v="video games"/>
    <n v="1"/>
    <n v="31.56"/>
    <x v="2125"/>
    <n v="42221.023530092592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s v="video games"/>
    <n v="0"/>
    <n v="5"/>
    <x v="2126"/>
    <n v="41981.97322916666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s v="video games"/>
    <n v="29"/>
    <n v="34.22"/>
    <x v="2127"/>
    <n v="42075.46369212963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s v="video games"/>
    <n v="0"/>
    <n v="25"/>
    <x v="2128"/>
    <n v="41903.77278935185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s v="video games"/>
    <n v="12"/>
    <n v="19.670000000000002"/>
    <x v="2129"/>
    <n v="42439.02430555555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s v="video games"/>
    <n v="0"/>
    <n v="21.25"/>
    <x v="2130"/>
    <n v="41867.08637731481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s v="video games"/>
    <n v="5"/>
    <n v="8.33"/>
    <x v="2131"/>
    <n v="42197.20707175925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s v="video games"/>
    <n v="2"/>
    <n v="21.34"/>
    <x v="2132"/>
    <n v="41673.48717592592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s v="video games"/>
    <n v="2"/>
    <n v="5.33"/>
    <x v="2133"/>
    <n v="40657.29097222222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s v="video games"/>
    <n v="2"/>
    <n v="34.67"/>
    <x v="2134"/>
    <n v="41391.88646990740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s v="video games"/>
    <n v="10"/>
    <n v="21.73"/>
    <x v="2135"/>
    <n v="41186.96334490740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s v="video games"/>
    <n v="0"/>
    <n v="11.92"/>
    <x v="2136"/>
    <n v="41566.50909722222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s v="video games"/>
    <n v="28"/>
    <n v="26.6"/>
    <x v="2137"/>
    <n v="41978.771168981482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s v="video games"/>
    <n v="13"/>
    <n v="10.67"/>
    <x v="2138"/>
    <n v="41587.05484953703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s v="video games"/>
    <n v="5"/>
    <n v="29.04"/>
    <x v="2139"/>
    <n v="42677.75009259259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s v="video games"/>
    <n v="0"/>
    <n v="50.91"/>
    <x v="2140"/>
    <n v="41285.83361111111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s v="video games"/>
    <n v="0"/>
    <n v="0"/>
    <x v="2141"/>
    <n v="41957.27730324074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s v="video games"/>
    <n v="6"/>
    <n v="50.08"/>
    <x v="2142"/>
    <n v="42368.70150462962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s v="video games"/>
    <n v="11"/>
    <n v="45"/>
    <x v="2143"/>
    <n v="40380.791666666664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s v="video games"/>
    <n v="2"/>
    <n v="25.29"/>
    <x v="2144"/>
    <n v="41531.54675925926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s v="video games"/>
    <n v="30"/>
    <n v="51.29"/>
    <x v="2145"/>
    <n v="41605.27909722222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s v="video games"/>
    <n v="0"/>
    <n v="1"/>
    <x v="2146"/>
    <n v="42411.67951388888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s v="video games"/>
    <n v="1"/>
    <n v="49.38"/>
    <x v="2147"/>
    <n v="41959.33736111111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s v="video games"/>
    <n v="2"/>
    <n v="1"/>
    <x v="2148"/>
    <n v="42096.69192129629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s v="video games"/>
    <n v="0"/>
    <n v="0"/>
    <x v="2149"/>
    <n v="4039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s v="video games"/>
    <n v="1"/>
    <n v="101.25"/>
    <x v="2150"/>
    <n v="42564.284710648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s v="video games"/>
    <n v="0"/>
    <n v="19.670000000000002"/>
    <x v="2151"/>
    <n v="42550.847384259265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s v="video games"/>
    <n v="0"/>
    <n v="12.5"/>
    <x v="2152"/>
    <n v="41713.79061342592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s v="video games"/>
    <n v="0"/>
    <n v="8.5"/>
    <x v="2153"/>
    <n v="42014.332638888889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s v="video games"/>
    <n v="1"/>
    <n v="1"/>
    <x v="2154"/>
    <n v="41667.63225694444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s v="video games"/>
    <n v="2"/>
    <n v="23"/>
    <x v="2155"/>
    <n v="42460.7058449074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s v="video games"/>
    <n v="3"/>
    <n v="17.989999999999998"/>
    <x v="2156"/>
    <n v="41533.85423611111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s v="video games"/>
    <n v="28"/>
    <n v="370.95"/>
    <x v="2157"/>
    <n v="42727.332638888889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s v="video games"/>
    <n v="7"/>
    <n v="63.57"/>
    <x v="2158"/>
    <n v="41309.85386574074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s v="video games"/>
    <n v="1"/>
    <n v="13"/>
    <x v="2159"/>
    <n v="40740.73118055555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s v="video games"/>
    <n v="1"/>
    <n v="5.31"/>
    <x v="2160"/>
    <n v="41048.711863425924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s v="rock"/>
    <n v="116"/>
    <n v="35.619999999999997"/>
    <x v="2161"/>
    <n v="42270.85253472221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s v="rock"/>
    <n v="112"/>
    <n v="87.1"/>
    <x v="2162"/>
    <n v="41844.76609953703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s v="rock"/>
    <n v="132"/>
    <n v="75.11"/>
    <x v="2163"/>
    <n v="42163.15972222221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s v="rock"/>
    <n v="103"/>
    <n v="68.010000000000005"/>
    <x v="2164"/>
    <n v="42546.16597222222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s v="rock"/>
    <n v="139"/>
    <n v="29.62"/>
    <x v="2165"/>
    <n v="42468.62540509259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s v="rock"/>
    <n v="147"/>
    <n v="91.63"/>
    <x v="2166"/>
    <n v="41978.87983796295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s v="rock"/>
    <n v="120"/>
    <n v="22.5"/>
    <x v="2167"/>
    <n v="41167.06640046296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s v="rock"/>
    <n v="122"/>
    <n v="64.37"/>
    <x v="2168"/>
    <n v="42776.20833333332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s v="rock"/>
    <n v="100"/>
    <n v="21.86"/>
    <x v="2169"/>
    <n v="42796.70082175925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s v="rock"/>
    <n v="181"/>
    <n v="33.32"/>
    <x v="2170"/>
    <n v="42238.75025462963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s v="rock"/>
    <n v="106"/>
    <n v="90.28"/>
    <x v="2171"/>
    <n v="42177.2083333333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s v="rock"/>
    <n v="100"/>
    <n v="76.92"/>
    <x v="2172"/>
    <n v="42112.58009259258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s v="rock"/>
    <n v="127"/>
    <n v="59.23"/>
    <x v="2173"/>
    <n v="41527.165972222225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s v="rock"/>
    <n v="103"/>
    <n v="65.38"/>
    <x v="2174"/>
    <n v="42495.54290509258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s v="rock"/>
    <n v="250"/>
    <n v="67.31"/>
    <x v="2175"/>
    <n v="42572.00909722222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s v="rock"/>
    <n v="126"/>
    <n v="88.75"/>
    <x v="2176"/>
    <n v="42126.63320601852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s v="rock"/>
    <n v="100"/>
    <n v="65.87"/>
    <x v="2177"/>
    <n v="42527.25077546296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s v="rock"/>
    <n v="139"/>
    <n v="40.35"/>
    <x v="2178"/>
    <n v="42753.6365393518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s v="rock"/>
    <n v="161"/>
    <n v="76.86"/>
    <x v="2179"/>
    <n v="42105.171203703707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s v="rock"/>
    <n v="107"/>
    <n v="68.709999999999994"/>
    <x v="2180"/>
    <n v="42321.71143518518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s v="tabletop games"/>
    <n v="153"/>
    <n v="57.77"/>
    <x v="2181"/>
    <n v="42787.00524305555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s v="tabletop games"/>
    <n v="524"/>
    <n v="44.17"/>
    <x v="2182"/>
    <n v="41914.9007523148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s v="tabletop games"/>
    <n v="489"/>
    <n v="31.57"/>
    <x v="2183"/>
    <n v="42775.208333333328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s v="tabletop games"/>
    <n v="285"/>
    <n v="107.05"/>
    <x v="2184"/>
    <n v="42394.66666666667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s v="tabletop games"/>
    <n v="1857"/>
    <n v="149.03"/>
    <x v="2185"/>
    <n v="41359.34998842592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s v="tabletop games"/>
    <n v="110"/>
    <n v="55.96"/>
    <x v="2186"/>
    <n v="42620.083333333328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s v="tabletop games"/>
    <n v="1015"/>
    <n v="56.97"/>
    <x v="2187"/>
    <n v="42097.16597222222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s v="tabletop games"/>
    <n v="412"/>
    <n v="44.06"/>
    <x v="2188"/>
    <n v="42668.70833333332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s v="tabletop games"/>
    <n v="503"/>
    <n v="68.63"/>
    <x v="2189"/>
    <n v="42481.91666666667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s v="tabletop games"/>
    <n v="185"/>
    <n v="65.319999999999993"/>
    <x v="2190"/>
    <n v="42452.29097222222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s v="tabletop games"/>
    <n v="120"/>
    <n v="35.92"/>
    <x v="2191"/>
    <n v="42780.83364583333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s v="tabletop games"/>
    <n v="1081"/>
    <n v="40.07"/>
    <x v="2192"/>
    <n v="42719.95833333332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s v="tabletop games"/>
    <n v="452"/>
    <n v="75.650000000000006"/>
    <x v="2193"/>
    <n v="42695.207638888889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s v="tabletop games"/>
    <n v="537"/>
    <n v="61.2"/>
    <x v="2194"/>
    <n v="42455.71631944444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s v="tabletop games"/>
    <n v="120"/>
    <n v="48.13"/>
    <x v="2195"/>
    <n v="42227.77199074074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s v="tabletop games"/>
    <n v="114"/>
    <n v="68.11"/>
    <x v="2196"/>
    <n v="42706.29166666667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s v="tabletop games"/>
    <n v="951"/>
    <n v="65.89"/>
    <x v="2197"/>
    <n v="42063.58401620370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s v="tabletop games"/>
    <n v="133"/>
    <n v="81.650000000000006"/>
    <x v="2198"/>
    <n v="42322.555555555555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s v="tabletop games"/>
    <n v="147"/>
    <n v="52.7"/>
    <x v="2199"/>
    <n v="42292.41664351851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s v="tabletop games"/>
    <n v="542"/>
    <n v="41.23"/>
    <x v="2200"/>
    <n v="42191.12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s v="electronic music"/>
    <n v="383"/>
    <n v="15.04"/>
    <x v="2201"/>
    <n v="41290.84681712963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s v="electronic music"/>
    <n v="704"/>
    <n v="39.07"/>
    <x v="2202"/>
    <n v="41214.84916666666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s v="electronic music"/>
    <n v="110"/>
    <n v="43.82"/>
    <x v="2203"/>
    <n v="42271.859745370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s v="electronic music"/>
    <n v="133"/>
    <n v="27.3"/>
    <x v="2204"/>
    <n v="41342.31156249999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s v="electronic music"/>
    <n v="152"/>
    <n v="42.22"/>
    <x v="2205"/>
    <n v="41061.8216319444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s v="electronic music"/>
    <n v="103"/>
    <n v="33.24"/>
    <x v="2206"/>
    <n v="41015.25722222222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s v="electronic music"/>
    <n v="100"/>
    <n v="285.70999999999998"/>
    <x v="2207"/>
    <n v="41594.23579861110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s v="electronic music"/>
    <n v="102"/>
    <n v="42.33"/>
    <x v="2208"/>
    <n v="41006.16666666666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s v="electronic music"/>
    <n v="151"/>
    <n v="50.27"/>
    <x v="2209"/>
    <n v="41743.95833333333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s v="electronic music"/>
    <n v="111"/>
    <n v="61.9"/>
    <x v="2210"/>
    <n v="41013.7333333333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s v="electronic music"/>
    <n v="196"/>
    <n v="40.75"/>
    <x v="2211"/>
    <n v="41739.2909722222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s v="electronic music"/>
    <n v="114"/>
    <n v="55.8"/>
    <x v="2212"/>
    <n v="41582.04166666666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s v="electronic music"/>
    <n v="200"/>
    <n v="10"/>
    <x v="2213"/>
    <n v="42139.82614583332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s v="electronic music"/>
    <n v="293"/>
    <n v="73.13"/>
    <x v="2214"/>
    <n v="41676.79222222222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s v="electronic music"/>
    <n v="156"/>
    <n v="26.06"/>
    <x v="2215"/>
    <n v="40981.29097222222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s v="electronic music"/>
    <n v="106"/>
    <n v="22.64"/>
    <x v="2216"/>
    <n v="42208.7516782407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s v="electronic music"/>
    <n v="101"/>
    <n v="47.22"/>
    <x v="2217"/>
    <n v="42310.33333333332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s v="electronic music"/>
    <n v="123"/>
    <n v="32.32"/>
    <x v="2218"/>
    <n v="4115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s v="electronic music"/>
    <n v="102"/>
    <n v="53.42"/>
    <x v="2219"/>
    <n v="42235.71888888889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s v="electronic music"/>
    <n v="101"/>
    <n v="51.3"/>
    <x v="2220"/>
    <n v="41482.06060185185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s v="tabletop games"/>
    <n v="108"/>
    <n v="37.200000000000003"/>
    <x v="2221"/>
    <n v="4248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s v="tabletop games"/>
    <n v="163"/>
    <n v="27.1"/>
    <x v="2222"/>
    <n v="40936.7875810185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s v="tabletop games"/>
    <n v="106"/>
    <n v="206.31"/>
    <x v="2223"/>
    <n v="42182.64083333333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s v="tabletop games"/>
    <n v="243"/>
    <n v="82.15"/>
    <x v="2224"/>
    <n v="42672.79166666667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s v="tabletop games"/>
    <n v="945"/>
    <n v="164.8"/>
    <x v="2225"/>
    <n v="41903.7918402777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s v="tabletop games"/>
    <n v="108"/>
    <n v="60.82"/>
    <x v="2226"/>
    <n v="42412.20763888888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s v="tabletop games"/>
    <n v="157"/>
    <n v="67.97"/>
    <x v="2227"/>
    <n v="41591.84901620370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s v="tabletop games"/>
    <n v="1174"/>
    <n v="81.56"/>
    <x v="2228"/>
    <n v="42232.27819444444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s v="tabletop games"/>
    <n v="171"/>
    <n v="25.43"/>
    <x v="2229"/>
    <n v="41520.16666666666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s v="tabletop games"/>
    <n v="126"/>
    <n v="21.5"/>
    <x v="2230"/>
    <n v="41754.88109953703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s v="tabletop games"/>
    <n v="1212"/>
    <n v="27.23"/>
    <x v="2231"/>
    <n v="41450.20833333333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s v="tabletop games"/>
    <n v="496"/>
    <n v="25.09"/>
    <x v="2232"/>
    <n v="41839.125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s v="tabletop games"/>
    <n v="332"/>
    <n v="21.23"/>
    <x v="2233"/>
    <n v="4235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s v="tabletop games"/>
    <n v="1165"/>
    <n v="41.61"/>
    <x v="2234"/>
    <n v="42740.824618055558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s v="tabletop games"/>
    <n v="153"/>
    <n v="135.59"/>
    <x v="2235"/>
    <n v="42091.98045138889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s v="tabletop games"/>
    <n v="537"/>
    <n v="22.12"/>
    <x v="2236"/>
    <n v="42401.61716435184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s v="tabletop games"/>
    <n v="353"/>
    <n v="64.63"/>
    <x v="2237"/>
    <n v="41955.332638888889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s v="tabletop games"/>
    <n v="137"/>
    <n v="69.569999999999993"/>
    <x v="2238"/>
    <n v="42804.62171296296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s v="tabletop games"/>
    <n v="128"/>
    <n v="75.13"/>
    <x v="2239"/>
    <n v="41609.16805555555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s v="tabletop games"/>
    <n v="271"/>
    <n v="140.97999999999999"/>
    <x v="2240"/>
    <n v="42482.82574074073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s v="tabletop games"/>
    <n v="806"/>
    <n v="49.47"/>
    <x v="2241"/>
    <n v="42796.82754629629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s v="tabletop games"/>
    <n v="1360"/>
    <n v="53.87"/>
    <x v="2242"/>
    <n v="41605.12638888888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s v="tabletop games"/>
    <n v="930250"/>
    <n v="4.57"/>
    <x v="2243"/>
    <n v="42807.12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s v="tabletop games"/>
    <n v="377"/>
    <n v="65"/>
    <x v="2244"/>
    <n v="42659.85416666667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s v="tabletop games"/>
    <n v="2647"/>
    <n v="53.48"/>
    <x v="2245"/>
    <n v="41691.7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s v="tabletop games"/>
    <n v="100"/>
    <n v="43.91"/>
    <x v="2246"/>
    <n v="42251.7917824074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s v="tabletop games"/>
    <n v="104"/>
    <n v="50.85"/>
    <x v="2247"/>
    <n v="42214.66626157407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s v="tabletop games"/>
    <n v="107"/>
    <n v="58.63"/>
    <x v="2248"/>
    <n v="42718.87590277777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s v="tabletop games"/>
    <n v="169"/>
    <n v="32.82"/>
    <x v="2249"/>
    <n v="41366.66163194444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s v="tabletop games"/>
    <n v="975"/>
    <n v="426.93"/>
    <x v="2250"/>
    <n v="42707.0471412037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s v="tabletop games"/>
    <n v="134"/>
    <n v="23.81"/>
    <x v="2251"/>
    <n v="41867.3457986111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s v="tabletop games"/>
    <n v="272"/>
    <n v="98.41"/>
    <x v="2252"/>
    <n v="42588.32798611110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s v="tabletop games"/>
    <n v="113"/>
    <n v="107.32"/>
    <x v="2253"/>
    <n v="42326.67299768518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s v="tabletop games"/>
    <n v="460"/>
    <n v="11.67"/>
    <x v="2254"/>
    <n v="42759.64777777777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s v="tabletop games"/>
    <n v="287"/>
    <n v="41.78"/>
    <x v="2255"/>
    <n v="42497.95197916666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s v="tabletop games"/>
    <n v="223"/>
    <n v="21.38"/>
    <x v="2256"/>
    <n v="42696.45192129629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s v="tabletop games"/>
    <n v="636"/>
    <n v="94.1"/>
    <x v="2257"/>
    <n v="42540.958333333328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s v="tabletop games"/>
    <n v="147"/>
    <n v="15.72"/>
    <x v="2258"/>
    <n v="42166.7510069444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s v="tabletop games"/>
    <n v="1867"/>
    <n v="90.64"/>
    <x v="2259"/>
    <n v="42712.80481481481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s v="tabletop games"/>
    <n v="327"/>
    <n v="97.3"/>
    <x v="2260"/>
    <n v="41724.97511574074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s v="tabletop games"/>
    <n v="780"/>
    <n v="37.119999999999997"/>
    <x v="2261"/>
    <n v="42780.72476851851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s v="tabletop games"/>
    <n v="154"/>
    <n v="28.1"/>
    <x v="2262"/>
    <n v="419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s v="tabletop games"/>
    <n v="116"/>
    <n v="144.43"/>
    <x v="2263"/>
    <n v="42035.83232638888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s v="tabletop games"/>
    <n v="180"/>
    <n v="24.27"/>
    <x v="2264"/>
    <n v="42513.12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s v="tabletop games"/>
    <n v="299"/>
    <n v="35.119999999999997"/>
    <x v="2265"/>
    <n v="42696.853090277778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s v="tabletop games"/>
    <n v="320"/>
    <n v="24.76"/>
    <x v="2266"/>
    <n v="42487.08333333332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s v="tabletop games"/>
    <n v="381"/>
    <n v="188.38"/>
    <x v="2267"/>
    <n v="41994.04166666667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s v="tabletop games"/>
    <n v="103"/>
    <n v="148.08000000000001"/>
    <x v="2268"/>
    <n v="42806.0823495370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s v="tabletop games"/>
    <n v="1802"/>
    <n v="49.93"/>
    <x v="2269"/>
    <n v="42801.20833333332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s v="tabletop games"/>
    <n v="720"/>
    <n v="107.82"/>
    <x v="2270"/>
    <n v="42745.91597222222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s v="tabletop games"/>
    <n v="283"/>
    <n v="42.63"/>
    <x v="2271"/>
    <n v="42714.00004629629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s v="tabletop games"/>
    <n v="1357"/>
    <n v="14.37"/>
    <x v="2272"/>
    <n v="42345.69949074073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s v="tabletop games"/>
    <n v="220"/>
    <n v="37.479999999999997"/>
    <x v="2273"/>
    <n v="42806.50743055556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s v="tabletop games"/>
    <n v="120"/>
    <n v="30.2"/>
    <x v="2274"/>
    <n v="41693.50065972222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s v="tabletop games"/>
    <n v="408"/>
    <n v="33.549999999999997"/>
    <x v="2275"/>
    <n v="41995.61665509259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s v="tabletop games"/>
    <n v="106"/>
    <n v="64.75"/>
    <x v="2276"/>
    <n v="41644.651493055557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s v="tabletop games"/>
    <n v="141"/>
    <n v="57.93"/>
    <x v="2277"/>
    <n v="40966.67850694444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s v="tabletop games"/>
    <n v="271"/>
    <n v="53.08"/>
    <x v="2278"/>
    <n v="42372.95763888888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s v="tabletop games"/>
    <n v="154"/>
    <n v="48.06"/>
    <x v="2279"/>
    <n v="42039.16666666667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s v="tabletop games"/>
    <n v="404"/>
    <n v="82.4"/>
    <x v="2280"/>
    <n v="42264.62489583333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s v="rock"/>
    <n v="185"/>
    <n v="50.45"/>
    <x v="2281"/>
    <n v="40749.284722222219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s v="rock"/>
    <n v="185"/>
    <n v="115.83"/>
    <x v="2282"/>
    <n v="42383.1746064814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s v="rock"/>
    <n v="101"/>
    <n v="63.03"/>
    <x v="2283"/>
    <n v="41038.083379629628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s v="rock"/>
    <n v="106"/>
    <n v="108.02"/>
    <x v="2284"/>
    <n v="40614.16666666666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s v="rock"/>
    <n v="121"/>
    <n v="46.09"/>
    <x v="2285"/>
    <n v="41089.185682870368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s v="rock"/>
    <n v="100"/>
    <n v="107.21"/>
    <x v="2286"/>
    <n v="41523.1659722222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s v="rock"/>
    <n v="120"/>
    <n v="50.93"/>
    <x v="2287"/>
    <n v="41813.6673611111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s v="rock"/>
    <n v="100"/>
    <n v="40.04"/>
    <x v="2288"/>
    <n v="41086.7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s v="rock"/>
    <n v="107"/>
    <n v="64.44"/>
    <x v="2289"/>
    <n v="41614.9736111111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s v="rock"/>
    <n v="104"/>
    <n v="53.83"/>
    <x v="2290"/>
    <n v="40148.70833333333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s v="rock"/>
    <n v="173"/>
    <n v="100.47"/>
    <x v="2291"/>
    <n v="41022.16666666666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s v="rock"/>
    <n v="107"/>
    <n v="46.63"/>
    <x v="2292"/>
    <n v="41017.697638888887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s v="rock"/>
    <n v="108"/>
    <n v="34.07"/>
    <x v="2293"/>
    <n v="41177.1659722222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s v="rock"/>
    <n v="146"/>
    <n v="65.209999999999994"/>
    <x v="2294"/>
    <n v="41294.7231481481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s v="rock"/>
    <n v="125"/>
    <n v="44.21"/>
    <x v="2295"/>
    <n v="41300.954351851848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s v="rock"/>
    <n v="149"/>
    <n v="71.97"/>
    <x v="2296"/>
    <n v="40962.73178240740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s v="rock"/>
    <n v="101"/>
    <n v="52.95"/>
    <x v="2297"/>
    <n v="40982.16597222222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s v="rock"/>
    <n v="105"/>
    <n v="109.45"/>
    <x v="2298"/>
    <n v="41724.79899305555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s v="rock"/>
    <n v="350"/>
    <n v="75.040000000000006"/>
    <x v="2299"/>
    <n v="40580.03251157407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s v="rock"/>
    <n v="101"/>
    <n v="115.71"/>
    <x v="2300"/>
    <n v="41088.72703703703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s v="indie rock"/>
    <n v="134"/>
    <n v="31.66"/>
    <x v="2301"/>
    <n v="41446.14694444444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s v="indie rock"/>
    <n v="171"/>
    <n v="46.18"/>
    <x v="2302"/>
    <n v="41639.29166666666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s v="indie rock"/>
    <n v="109"/>
    <n v="68.48"/>
    <x v="2303"/>
    <n v="40890.15273148148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s v="indie rock"/>
    <n v="101"/>
    <n v="53.47"/>
    <x v="2304"/>
    <n v="40544.20763888888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s v="indie rock"/>
    <n v="101"/>
    <n v="109.11"/>
    <x v="2305"/>
    <n v="41859.7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s v="indie rock"/>
    <n v="107"/>
    <n v="51.19"/>
    <x v="2306"/>
    <n v="40978.1681597222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s v="indie rock"/>
    <n v="107"/>
    <n v="27.94"/>
    <x v="2307"/>
    <n v="41034.80240740740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s v="indie rock"/>
    <n v="101"/>
    <n v="82.5"/>
    <x v="2308"/>
    <n v="41880.04166666666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s v="indie rock"/>
    <n v="107"/>
    <n v="59.82"/>
    <x v="2309"/>
    <n v="41342.98769675925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s v="indie rock"/>
    <n v="429"/>
    <n v="64.819999999999993"/>
    <x v="2310"/>
    <n v="41354.75248842592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s v="indie rock"/>
    <n v="104"/>
    <n v="90.1"/>
    <x v="2311"/>
    <n v="41766.0045023148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s v="indie rock"/>
    <n v="108"/>
    <n v="40.96"/>
    <x v="2312"/>
    <n v="41747.95833333333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s v="indie rock"/>
    <n v="176"/>
    <n v="56"/>
    <x v="2313"/>
    <n v="41032.95863425925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s v="indie rock"/>
    <n v="157"/>
    <n v="37.67"/>
    <x v="2314"/>
    <n v="41067.55158564815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s v="indie rock"/>
    <n v="103"/>
    <n v="40.08"/>
    <x v="2315"/>
    <n v="41034.7261921296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s v="indie rock"/>
    <n v="104"/>
    <n v="78.03"/>
    <x v="2316"/>
    <n v="40156.76666666667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s v="indie rock"/>
    <n v="104"/>
    <n v="18.91"/>
    <x v="2317"/>
    <n v="40224.20833333333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s v="indie rock"/>
    <n v="121"/>
    <n v="37.130000000000003"/>
    <x v="2318"/>
    <n v="40082.1659722222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s v="indie rock"/>
    <n v="108"/>
    <n v="41.96"/>
    <x v="2319"/>
    <n v="41623.0820023148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s v="indie rock"/>
    <n v="109"/>
    <n v="61.04"/>
    <x v="2320"/>
    <n v="41731.77546296296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s v="small batch"/>
    <n v="39"/>
    <n v="64.53"/>
    <x v="2321"/>
    <n v="42829.2187615740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s v="small batch"/>
    <n v="3"/>
    <n v="21.25"/>
    <x v="2322"/>
    <n v="42834.85380787037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s v="small batch"/>
    <n v="48"/>
    <n v="30"/>
    <x v="2323"/>
    <n v="42814.75517361110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s v="small batch"/>
    <n v="21"/>
    <n v="25.49"/>
    <x v="2324"/>
    <n v="42820.84357638888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s v="small batch"/>
    <n v="8"/>
    <n v="11.43"/>
    <x v="2325"/>
    <n v="42823.98068287037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s v="small batch"/>
    <n v="1"/>
    <n v="108"/>
    <x v="2326"/>
    <n v="42855.70833333332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s v="small batch"/>
    <n v="526"/>
    <n v="54.88"/>
    <x v="2327"/>
    <n v="41877.9171296296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s v="small batch"/>
    <n v="254"/>
    <n v="47.38"/>
    <x v="2328"/>
    <n v="42169.78167824074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s v="small batch"/>
    <n v="106"/>
    <n v="211.84"/>
    <x v="2329"/>
    <n v="41837.62437499999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s v="small batch"/>
    <n v="102"/>
    <n v="219.93"/>
    <x v="2330"/>
    <n v="4236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s v="small batch"/>
    <n v="144"/>
    <n v="40.799999999999997"/>
    <x v="2331"/>
    <n v="41869.00567129629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s v="small batch"/>
    <n v="106"/>
    <n v="75.5"/>
    <x v="2332"/>
    <n v="42041.62813657407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s v="small batch"/>
    <n v="212"/>
    <n v="13.54"/>
    <x v="2333"/>
    <n v="41788.74305555555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s v="small batch"/>
    <n v="102"/>
    <n v="60.87"/>
    <x v="2334"/>
    <n v="41948.73194444444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s v="small batch"/>
    <n v="102"/>
    <n v="115.69"/>
    <x v="2335"/>
    <n v="41801.57225694444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s v="small batch"/>
    <n v="521"/>
    <n v="48.1"/>
    <x v="2336"/>
    <n v="41706.92471064814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s v="small batch"/>
    <n v="111"/>
    <n v="74.180000000000007"/>
    <x v="2337"/>
    <n v="41816.64054398148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s v="small batch"/>
    <n v="101"/>
    <n v="123.35"/>
    <x v="2338"/>
    <n v="41819.89680555555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s v="small batch"/>
    <n v="294"/>
    <n v="66.62"/>
    <x v="2339"/>
    <n v="42723.33263888888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s v="small batch"/>
    <n v="106"/>
    <n v="104.99"/>
    <x v="2340"/>
    <n v="42673.642800925925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s v="web"/>
    <n v="0"/>
    <n v="0"/>
    <x v="2341"/>
    <n v="42197.81370370370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s v="web"/>
    <n v="0"/>
    <n v="0"/>
    <x v="2342"/>
    <n v="41918.20833333333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s v="web"/>
    <n v="3"/>
    <n v="300"/>
    <x v="2343"/>
    <n v="42377.8243055555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s v="web"/>
    <n v="0"/>
    <n v="1"/>
    <x v="2344"/>
    <n v="42545.72765046296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s v="web"/>
    <n v="0"/>
    <n v="0"/>
    <x v="2345"/>
    <n v="42094.98541666666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s v="web"/>
    <n v="0"/>
    <n v="13"/>
    <x v="2346"/>
    <n v="42660.7989699074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s v="web"/>
    <n v="2"/>
    <n v="15"/>
    <x v="2347"/>
    <n v="42607.6073611111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s v="web"/>
    <n v="0"/>
    <n v="54"/>
    <x v="2348"/>
    <n v="42420.93215277777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s v="web"/>
    <n v="0"/>
    <n v="0"/>
    <x v="2349"/>
    <n v="42227.77578703704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s v="web"/>
    <n v="0"/>
    <n v="0"/>
    <x v="2350"/>
    <n v="42738.84224537036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s v="web"/>
    <n v="1"/>
    <n v="15.43"/>
    <x v="2351"/>
    <n v="42124.1011458333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s v="web"/>
    <n v="0"/>
    <n v="0"/>
    <x v="2352"/>
    <n v="42161.63370370370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s v="web"/>
    <n v="0"/>
    <n v="0"/>
    <x v="2353"/>
    <n v="42115.67618055555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s v="web"/>
    <n v="0"/>
    <n v="25"/>
    <x v="2354"/>
    <n v="42014.722916666666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s v="web"/>
    <n v="1"/>
    <n v="27.5"/>
    <x v="2355"/>
    <n v="42126.91824074073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s v="web"/>
    <n v="0"/>
    <n v="0"/>
    <x v="2356"/>
    <n v="42160.7836111111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s v="web"/>
    <n v="0"/>
    <n v="0"/>
    <x v="2357"/>
    <n v="42294.620115740734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s v="web"/>
    <n v="0"/>
    <n v="0"/>
    <x v="2358"/>
    <n v="42035.02708333333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s v="web"/>
    <n v="15"/>
    <n v="367"/>
    <x v="2359"/>
    <n v="42219.64958333333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s v="web"/>
    <n v="0"/>
    <n v="2"/>
    <x v="2360"/>
    <n v="42407.70694444445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s v="web"/>
    <n v="0"/>
    <n v="0"/>
    <x v="2361"/>
    <n v="42490.91666666667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s v="web"/>
    <n v="29"/>
    <n v="60"/>
    <x v="2362"/>
    <n v="41984.68831018518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s v="web"/>
    <n v="0"/>
    <n v="0"/>
    <x v="2363"/>
    <n v="42367.01157407407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s v="web"/>
    <n v="0"/>
    <n v="0"/>
    <x v="2364"/>
    <n v="42303.934675925921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s v="web"/>
    <n v="0"/>
    <n v="0"/>
    <x v="2365"/>
    <n v="42386.95833333332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s v="web"/>
    <n v="11"/>
    <n v="97.41"/>
    <x v="2366"/>
    <n v="42298.53163194443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s v="web"/>
    <n v="1"/>
    <n v="47.86"/>
    <x v="2367"/>
    <n v="42485.92842592592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s v="web"/>
    <n v="0"/>
    <n v="50"/>
    <x v="2368"/>
    <n v="42108.68015046296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s v="web"/>
    <n v="0"/>
    <n v="0"/>
    <x v="2369"/>
    <n v="42410.81262731481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s v="web"/>
    <n v="0"/>
    <n v="20.5"/>
    <x v="2370"/>
    <n v="41991.1891319444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s v="web"/>
    <n v="0"/>
    <n v="0"/>
    <x v="2371"/>
    <n v="42180.77773148148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s v="web"/>
    <n v="3"/>
    <n v="30"/>
    <x v="2372"/>
    <n v="42118.06910879629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s v="web"/>
    <n v="0"/>
    <n v="50"/>
    <x v="2373"/>
    <n v="42245.66231481482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s v="web"/>
    <n v="0"/>
    <n v="10"/>
    <x v="2374"/>
    <n v="42047.84328703703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s v="web"/>
    <n v="0"/>
    <n v="0"/>
    <x v="2375"/>
    <n v="42622.83607638889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s v="web"/>
    <n v="11"/>
    <n v="81.58"/>
    <x v="2376"/>
    <n v="42348.92553240740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s v="web"/>
    <n v="0"/>
    <n v="0"/>
    <x v="2377"/>
    <n v="42699.91184027778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s v="web"/>
    <n v="0"/>
    <n v="0"/>
    <x v="2378"/>
    <n v="42242.013078703705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s v="web"/>
    <n v="0"/>
    <n v="0"/>
    <x v="2379"/>
    <n v="42282.01638888889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s v="web"/>
    <n v="0"/>
    <n v="18.329999999999998"/>
    <x v="2380"/>
    <n v="42278.79331018518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s v="web"/>
    <n v="2"/>
    <n v="224.43"/>
    <x v="2381"/>
    <n v="42104.93574074073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s v="web"/>
    <n v="3"/>
    <n v="37.5"/>
    <x v="2382"/>
    <n v="42220.1875347222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s v="web"/>
    <n v="4"/>
    <n v="145"/>
    <x v="2383"/>
    <n v="42057.05679398147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s v="web"/>
    <n v="1"/>
    <n v="1"/>
    <x v="2384"/>
    <n v="41957.1092939814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s v="web"/>
    <n v="1"/>
    <n v="112.57"/>
    <x v="2385"/>
    <n v="42221.70175925926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s v="web"/>
    <n v="0"/>
    <n v="0"/>
    <x v="2386"/>
    <n v="42014.83824074074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s v="web"/>
    <n v="1"/>
    <n v="342"/>
    <x v="2387"/>
    <n v="42573.62662037037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s v="web"/>
    <n v="1"/>
    <n v="57.88"/>
    <x v="2388"/>
    <n v="42019.81180555555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s v="web"/>
    <n v="0"/>
    <n v="30"/>
    <x v="2389"/>
    <n v="42210.91597222222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s v="web"/>
    <n v="0"/>
    <n v="0"/>
    <x v="2390"/>
    <n v="42008.26231481481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s v="web"/>
    <n v="0"/>
    <n v="25"/>
    <x v="2391"/>
    <n v="42094.75282407407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s v="web"/>
    <n v="0"/>
    <n v="0"/>
    <x v="2392"/>
    <n v="42306.12063657407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s v="web"/>
    <n v="0"/>
    <n v="50"/>
    <x v="2393"/>
    <n v="42224.64834490740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s v="web"/>
    <n v="0"/>
    <n v="1.5"/>
    <x v="2394"/>
    <n v="42061.36218749999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s v="web"/>
    <n v="0"/>
    <n v="0"/>
    <x v="2395"/>
    <n v="42745.37291666666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s v="web"/>
    <n v="0"/>
    <n v="10"/>
    <x v="2396"/>
    <n v="42292.84905092592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s v="web"/>
    <n v="0"/>
    <n v="0"/>
    <x v="2397"/>
    <n v="42006.8849074074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s v="web"/>
    <n v="0"/>
    <n v="0"/>
    <x v="2398"/>
    <n v="42187.91648148148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s v="web"/>
    <n v="0"/>
    <n v="0"/>
    <x v="2399"/>
    <n v="41991.85307870370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s v="web"/>
    <n v="0"/>
    <n v="0"/>
    <x v="2400"/>
    <n v="42474.26810185184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s v="food trucks"/>
    <n v="1"/>
    <n v="22.33"/>
    <x v="2401"/>
    <n v="42434.82287037037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s v="food trucks"/>
    <n v="0"/>
    <n v="52"/>
    <x v="2402"/>
    <n v="42137.67975694444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s v="food trucks"/>
    <n v="17"/>
    <n v="16.829999999999998"/>
    <x v="2403"/>
    <n v="42459.840949074074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s v="food trucks"/>
    <n v="0"/>
    <n v="0"/>
    <x v="2404"/>
    <n v="42372.0394328703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s v="food trucks"/>
    <n v="23"/>
    <n v="56.3"/>
    <x v="2405"/>
    <n v="42616.58535879629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s v="food trucks"/>
    <n v="41"/>
    <n v="84.06"/>
    <x v="2406"/>
    <n v="42023.11099537037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s v="food trucks"/>
    <n v="25"/>
    <n v="168.39"/>
    <x v="2407"/>
    <n v="42105.2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s v="food trucks"/>
    <n v="0"/>
    <n v="15"/>
    <x v="2408"/>
    <n v="41949.18237268518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s v="food trucks"/>
    <n v="2"/>
    <n v="76.67"/>
    <x v="2409"/>
    <n v="42234.87586805555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s v="food trucks"/>
    <n v="0"/>
    <n v="0"/>
    <x v="2410"/>
    <n v="42254.408275462964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s v="food trucks"/>
    <n v="1"/>
    <n v="50.33"/>
    <x v="2411"/>
    <n v="42241.73243055555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s v="food trucks"/>
    <n v="0"/>
    <n v="0"/>
    <x v="2412"/>
    <n v="42700.77862268518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s v="food trucks"/>
    <n v="1"/>
    <n v="8.33"/>
    <x v="2413"/>
    <n v="41790.97916666666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s v="food trucks"/>
    <n v="3"/>
    <n v="35.380000000000003"/>
    <x v="2414"/>
    <n v="42238.16597222222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s v="food trucks"/>
    <n v="1"/>
    <n v="55.83"/>
    <x v="2415"/>
    <n v="42566.8628009259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s v="food trucks"/>
    <n v="0"/>
    <n v="5"/>
    <x v="2416"/>
    <n v="42077.62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s v="food trucks"/>
    <n v="0"/>
    <n v="0"/>
    <x v="2417"/>
    <n v="41861.88410879629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s v="food trucks"/>
    <n v="0"/>
    <n v="1"/>
    <x v="2418"/>
    <n v="42087.81532407407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s v="food trucks"/>
    <n v="0"/>
    <n v="0"/>
    <x v="2419"/>
    <n v="42053.73829861110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s v="food trucks"/>
    <n v="15"/>
    <n v="69.47"/>
    <x v="2420"/>
    <n v="41953.07054398147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s v="food trucks"/>
    <n v="0"/>
    <n v="1"/>
    <x v="2421"/>
    <n v="42056.68745370370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s v="food trucks"/>
    <n v="0"/>
    <n v="1"/>
    <x v="2422"/>
    <n v="42074.68328703704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s v="food trucks"/>
    <n v="0"/>
    <n v="8"/>
    <x v="2423"/>
    <n v="42004.70474537037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s v="food trucks"/>
    <n v="1"/>
    <n v="34.44"/>
    <x v="2424"/>
    <n v="41939.89245370370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s v="food trucks"/>
    <n v="0"/>
    <n v="1"/>
    <x v="2425"/>
    <n v="42517.919444444444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s v="food trucks"/>
    <n v="0"/>
    <n v="0"/>
    <x v="2426"/>
    <n v="42224.17004629629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s v="food trucks"/>
    <n v="0"/>
    <n v="1"/>
    <x v="2427"/>
    <n v="42452.2770023148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s v="food trucks"/>
    <n v="0"/>
    <n v="1"/>
    <x v="2428"/>
    <n v="42075.7424884259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s v="food trucks"/>
    <n v="1"/>
    <n v="501.25"/>
    <x v="2429"/>
    <n v="42771.6972222222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s v="food trucks"/>
    <n v="1"/>
    <n v="10.5"/>
    <x v="2430"/>
    <n v="42412.13083333332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s v="food trucks"/>
    <n v="0"/>
    <n v="1"/>
    <x v="2431"/>
    <n v="42549.099687499998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s v="food trucks"/>
    <n v="0"/>
    <n v="1"/>
    <x v="2432"/>
    <n v="42071.21871527777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s v="food trucks"/>
    <n v="0"/>
    <n v="0"/>
    <x v="2433"/>
    <n v="42427.8998032407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s v="food trucks"/>
    <n v="0"/>
    <n v="13"/>
    <x v="2434"/>
    <n v="42220.1860416666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s v="food trucks"/>
    <n v="0"/>
    <n v="306"/>
    <x v="2435"/>
    <n v="42282.2776157407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s v="food trucks"/>
    <n v="0"/>
    <n v="22.5"/>
    <x v="2436"/>
    <n v="42398.61539351851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s v="food trucks"/>
    <n v="0"/>
    <n v="0"/>
    <x v="2437"/>
    <n v="42080.7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s v="food trucks"/>
    <n v="0"/>
    <n v="50"/>
    <x v="2438"/>
    <n v="42345.95673611111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s v="food trucks"/>
    <n v="0"/>
    <n v="0"/>
    <x v="2439"/>
    <n v="42295.818622685183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s v="food trucks"/>
    <n v="0"/>
    <n v="5"/>
    <x v="2440"/>
    <n v="42413.89945601851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s v="small batch"/>
    <n v="108"/>
    <n v="74.23"/>
    <x v="2441"/>
    <n v="42208.20763888888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s v="small batch"/>
    <n v="126"/>
    <n v="81.25"/>
    <x v="2442"/>
    <n v="42082.62532407407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s v="small batch"/>
    <n v="203"/>
    <n v="130.22999999999999"/>
    <x v="2443"/>
    <n v="41866.62525462963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s v="small batch"/>
    <n v="109"/>
    <n v="53.41"/>
    <x v="2444"/>
    <n v="42515.75452546296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s v="small batch"/>
    <n v="173"/>
    <n v="75.13"/>
    <x v="2445"/>
    <n v="42273.19005787037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s v="small batch"/>
    <n v="168"/>
    <n v="75.67"/>
    <x v="2446"/>
    <n v="42700.644340277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s v="small batch"/>
    <n v="427"/>
    <n v="31.69"/>
    <x v="2447"/>
    <n v="42686.16666666667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s v="small batch"/>
    <n v="108"/>
    <n v="47.78"/>
    <x v="2448"/>
    <n v="42613.23333333333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s v="small batch"/>
    <n v="108"/>
    <n v="90"/>
    <x v="2449"/>
    <n v="41973.18420138888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s v="small batch"/>
    <n v="102"/>
    <n v="149.31"/>
    <x v="2450"/>
    <n v="41940.13263888889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s v="small batch"/>
    <n v="115"/>
    <n v="62.07"/>
    <x v="2451"/>
    <n v="42799.90844907407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s v="small batch"/>
    <n v="134"/>
    <n v="53.4"/>
    <x v="2452"/>
    <n v="42367.95833333332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s v="small batch"/>
    <n v="155"/>
    <n v="69.27"/>
    <x v="2453"/>
    <n v="42768.6922337962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s v="small batch"/>
    <n v="101"/>
    <n v="271.51"/>
    <x v="2454"/>
    <n v="42805.20148148147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s v="small batch"/>
    <n v="182"/>
    <n v="34.130000000000003"/>
    <x v="2455"/>
    <n v="42480.78182870370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s v="small batch"/>
    <n v="181"/>
    <n v="40.49"/>
    <x v="2456"/>
    <n v="42791.96109953703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s v="small batch"/>
    <n v="102"/>
    <n v="189.76"/>
    <x v="2457"/>
    <n v="42453.56083333333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s v="small batch"/>
    <n v="110"/>
    <n v="68.86"/>
    <x v="2458"/>
    <n v="42530.79166666667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s v="small batch"/>
    <n v="102"/>
    <n v="108.78"/>
    <x v="2459"/>
    <n v="42452.59589120370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s v="small batch"/>
    <n v="101"/>
    <n v="125.99"/>
    <x v="2460"/>
    <n v="42738.17847222222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s v="indie rock"/>
    <n v="104"/>
    <n v="90.52"/>
    <x v="2461"/>
    <n v="40817.12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s v="indie rock"/>
    <n v="111"/>
    <n v="28.88"/>
    <x v="2462"/>
    <n v="41109.18629629629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s v="indie rock"/>
    <n v="116"/>
    <n v="31"/>
    <x v="2463"/>
    <n v="41380.79166666666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s v="indie rock"/>
    <n v="111"/>
    <n v="51.67"/>
    <x v="2464"/>
    <n v="42277.811805555553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s v="indie rock"/>
    <n v="180"/>
    <n v="26.27"/>
    <x v="2465"/>
    <n v="41175.71930555555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s v="indie rock"/>
    <n v="100"/>
    <n v="48.08"/>
    <x v="2466"/>
    <n v="41403.10246527777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s v="indie rock"/>
    <n v="119"/>
    <n v="27.56"/>
    <x v="2467"/>
    <n v="41039.70833333333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s v="indie rock"/>
    <n v="107"/>
    <n v="36.97"/>
    <x v="2468"/>
    <n v="41210.20833333333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s v="indie rock"/>
    <n v="114"/>
    <n v="29.02"/>
    <x v="2469"/>
    <n v="40582.42973379629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s v="indie rock"/>
    <n v="103"/>
    <n v="28.66"/>
    <x v="2470"/>
    <n v="41053.074710648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s v="indie rock"/>
    <n v="128"/>
    <n v="37.65"/>
    <x v="2471"/>
    <n v="40933.99296296296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s v="indie rock"/>
    <n v="136"/>
    <n v="97.9"/>
    <x v="2472"/>
    <n v="40425.04374999999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s v="indie rock"/>
    <n v="100"/>
    <n v="42.55"/>
    <x v="2473"/>
    <n v="41223.79015046296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s v="indie rock"/>
    <n v="100"/>
    <n v="131.58000000000001"/>
    <x v="2474"/>
    <n v="40462.01129629629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s v="indie rock"/>
    <n v="105"/>
    <n v="32.32"/>
    <x v="2475"/>
    <n v="40369.91666666666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s v="indie rock"/>
    <n v="105"/>
    <n v="61.1"/>
    <x v="2476"/>
    <n v="41946.370023148149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s v="indie rock"/>
    <n v="171"/>
    <n v="31.34"/>
    <x v="2477"/>
    <n v="41133.69149305555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s v="indie rock"/>
    <n v="128"/>
    <n v="129.11000000000001"/>
    <x v="2478"/>
    <n v="41287.95038194444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s v="indie rock"/>
    <n v="133"/>
    <n v="25.02"/>
    <x v="2479"/>
    <n v="41118.08333333333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s v="indie rock"/>
    <n v="100"/>
    <n v="250"/>
    <x v="2480"/>
    <n v="42287.93615740740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s v="indie rock"/>
    <n v="113"/>
    <n v="47.54"/>
    <x v="2481"/>
    <n v="41029.64592592592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s v="indie rock"/>
    <n v="100"/>
    <n v="40.04"/>
    <x v="2482"/>
    <n v="40756.782210648147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s v="indie rock"/>
    <n v="114"/>
    <n v="65.84"/>
    <x v="2483"/>
    <n v="41030.7083680555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s v="indie rock"/>
    <n v="119"/>
    <n v="46.4"/>
    <x v="2484"/>
    <n v="40801.91670138888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s v="indie rock"/>
    <n v="103"/>
    <n v="50.37"/>
    <x v="2485"/>
    <n v="40828.9985995370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s v="indie rock"/>
    <n v="266"/>
    <n v="26.57"/>
    <x v="2486"/>
    <n v="41021.708055555559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s v="indie rock"/>
    <n v="100"/>
    <n v="39.49"/>
    <x v="2487"/>
    <n v="41056.0832986111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s v="indie rock"/>
    <n v="107"/>
    <n v="49.25"/>
    <x v="2488"/>
    <n v="40863.6748611111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s v="indie rock"/>
    <n v="134"/>
    <n v="62.38"/>
    <x v="2489"/>
    <n v="41403.69026620370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s v="indie rock"/>
    <n v="121"/>
    <n v="37.94"/>
    <x v="2490"/>
    <n v="41083.22773148147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s v="indie rock"/>
    <n v="103"/>
    <n v="51.6"/>
    <x v="2491"/>
    <n v="40559.07708333333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s v="indie rock"/>
    <n v="125"/>
    <n v="27.78"/>
    <x v="2492"/>
    <n v="41076.41597222222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s v="indie rock"/>
    <n v="129"/>
    <n v="99.38"/>
    <x v="2493"/>
    <n v="41393.16828703703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s v="indie rock"/>
    <n v="101"/>
    <n v="38.85"/>
    <x v="2494"/>
    <n v="41052.64518518518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s v="indie rock"/>
    <n v="128"/>
    <n v="45.55"/>
    <x v="2495"/>
    <n v="41066.946469907409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s v="indie rock"/>
    <n v="100"/>
    <n v="600"/>
    <x v="2496"/>
    <n v="41362.95476851851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s v="indie rock"/>
    <n v="113"/>
    <n v="80.55"/>
    <x v="2497"/>
    <n v="40760.87891203703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s v="indie rock"/>
    <n v="106"/>
    <n v="52.8"/>
    <x v="2498"/>
    <n v="42031.96744212962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s v="indie rock"/>
    <n v="203"/>
    <n v="47.68"/>
    <x v="2499"/>
    <n v="41274.7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s v="indie rock"/>
    <n v="113"/>
    <n v="23.45"/>
    <x v="2500"/>
    <n v="41083.77285879629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s v="restaurants"/>
    <n v="3"/>
    <n v="40.14"/>
    <x v="2501"/>
    <n v="42274.77666666666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s v="restaurants"/>
    <n v="0"/>
    <n v="17.2"/>
    <x v="2502"/>
    <n v="41903.82543981481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s v="restaurants"/>
    <n v="0"/>
    <n v="0"/>
    <x v="2503"/>
    <n v="42528.87916666666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s v="restaurants"/>
    <n v="0"/>
    <n v="0"/>
    <x v="2504"/>
    <n v="41958.05710648148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s v="restaurants"/>
    <n v="0"/>
    <n v="0"/>
    <x v="2505"/>
    <n v="42077.01407407407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s v="restaurants"/>
    <n v="1"/>
    <n v="15"/>
    <x v="2506"/>
    <n v="42280.87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s v="restaurants"/>
    <n v="0"/>
    <n v="0"/>
    <x v="2507"/>
    <n v="42135.07296296296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s v="restaurants"/>
    <n v="0"/>
    <n v="0"/>
    <x v="2508"/>
    <n v="41865.95178240740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s v="restaurants"/>
    <n v="1"/>
    <n v="35.71"/>
    <x v="2509"/>
    <n v="42114.76792824074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s v="restaurants"/>
    <n v="0"/>
    <n v="37.5"/>
    <x v="2510"/>
    <n v="42138.99736111110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s v="restaurants"/>
    <n v="0"/>
    <n v="0"/>
    <x v="2511"/>
    <n v="42401.44690972221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s v="restaurants"/>
    <n v="0"/>
    <n v="0"/>
    <x v="2512"/>
    <n v="41986.87686342592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s v="restaurants"/>
    <n v="0"/>
    <n v="0"/>
    <x v="2513"/>
    <n v="42792.0068171296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s v="restaurants"/>
    <n v="2"/>
    <n v="52.5"/>
    <x v="2514"/>
    <n v="41871.38978009259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s v="restaurants"/>
    <n v="19"/>
    <n v="77.5"/>
    <x v="2515"/>
    <n v="42057.83973379629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s v="restaurants"/>
    <n v="0"/>
    <n v="0"/>
    <x v="2516"/>
    <n v="41972.695046296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s v="restaurants"/>
    <n v="10"/>
    <n v="53.55"/>
    <x v="2517"/>
    <n v="42082.760763888888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s v="restaurants"/>
    <n v="0"/>
    <n v="0"/>
    <x v="2518"/>
    <n v="41956.72254629629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s v="restaurants"/>
    <n v="0"/>
    <n v="16.25"/>
    <x v="2519"/>
    <n v="41839.15513888889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s v="restaurants"/>
    <n v="0"/>
    <n v="0"/>
    <x v="2520"/>
    <n v="42658.80624999999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s v="classical music"/>
    <n v="109"/>
    <n v="103.68"/>
    <x v="2521"/>
    <n v="42290.96783564814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s v="classical music"/>
    <n v="100"/>
    <n v="185.19"/>
    <x v="2522"/>
    <n v="42482.61944444444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s v="classical music"/>
    <n v="156"/>
    <n v="54.15"/>
    <x v="2523"/>
    <n v="41961.01726851852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s v="classical music"/>
    <n v="102"/>
    <n v="177.21"/>
    <x v="2524"/>
    <n v="41994.187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s v="classical music"/>
    <n v="100"/>
    <n v="100.33"/>
    <x v="2525"/>
    <n v="41088.84457175926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s v="classical music"/>
    <n v="113"/>
    <n v="136.91"/>
    <x v="2526"/>
    <n v="41981.207638888889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s v="classical music"/>
    <n v="102"/>
    <n v="57.54"/>
    <x v="2527"/>
    <n v="41565.16597222222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s v="classical music"/>
    <n v="107"/>
    <n v="52.96"/>
    <x v="2528"/>
    <n v="42236.4583333333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s v="classical music"/>
    <n v="104"/>
    <n v="82.33"/>
    <x v="2529"/>
    <n v="40993.039062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s v="classical music"/>
    <n v="100"/>
    <n v="135.41999999999999"/>
    <x v="2530"/>
    <n v="42114.20138888889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s v="classical music"/>
    <n v="100"/>
    <n v="74.069999999999993"/>
    <x v="2531"/>
    <n v="42231.16597222222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s v="classical music"/>
    <n v="126"/>
    <n v="84.08"/>
    <x v="2532"/>
    <n v="41137.84914351852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s v="classical music"/>
    <n v="111"/>
    <n v="61.03"/>
    <x v="2533"/>
    <n v="41334.75078703703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s v="classical music"/>
    <n v="105"/>
    <n v="150"/>
    <x v="2534"/>
    <n v="40179.2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s v="classical music"/>
    <n v="104"/>
    <n v="266.08999999999997"/>
    <x v="2535"/>
    <n v="41974.83269675925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s v="classical music"/>
    <n v="116"/>
    <n v="7.25"/>
    <x v="2536"/>
    <n v="41485.1060879629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s v="classical music"/>
    <n v="110"/>
    <n v="100"/>
    <x v="2537"/>
    <n v="40756.648784722223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s v="classical music"/>
    <n v="113"/>
    <n v="109.96"/>
    <x v="2538"/>
    <n v="41329.207638888889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s v="classical music"/>
    <n v="100"/>
    <n v="169.92"/>
    <x v="2539"/>
    <n v="42037.90222222222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s v="classical music"/>
    <n v="103"/>
    <n v="95.74"/>
    <x v="2540"/>
    <n v="40845.67501157407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s v="classical music"/>
    <n v="107"/>
    <n v="59.46"/>
    <x v="2541"/>
    <n v="41543.44928240740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s v="classical music"/>
    <n v="104"/>
    <n v="55.77"/>
    <x v="2542"/>
    <n v="41548.16597222222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s v="classical music"/>
    <n v="156"/>
    <n v="30.08"/>
    <x v="2543"/>
    <n v="40545.1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s v="classical music"/>
    <n v="101"/>
    <n v="88.44"/>
    <x v="2544"/>
    <n v="41098.5204745370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s v="classical music"/>
    <n v="195"/>
    <n v="64.03"/>
    <x v="2545"/>
    <n v="42062.02083333332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s v="classical music"/>
    <n v="112"/>
    <n v="60.15"/>
    <x v="2546"/>
    <n v="41552.20833333333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s v="classical music"/>
    <n v="120"/>
    <n v="49.19"/>
    <x v="2547"/>
    <n v="41003.73151620370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s v="classical music"/>
    <n v="102"/>
    <n v="165.16"/>
    <x v="2548"/>
    <n v="42643.18541666666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s v="classical music"/>
    <n v="103"/>
    <n v="43.62"/>
    <x v="2549"/>
    <n v="41425.7083333333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s v="classical music"/>
    <n v="101"/>
    <n v="43.7"/>
    <x v="2550"/>
    <n v="42285.16597222222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s v="classical music"/>
    <n v="103"/>
    <n v="67.42"/>
    <x v="2551"/>
    <n v="40989.86666666666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s v="classical music"/>
    <n v="107"/>
    <n v="177.5"/>
    <x v="2552"/>
    <n v="42799.80996527777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s v="classical music"/>
    <n v="156"/>
    <n v="38.880000000000003"/>
    <x v="2553"/>
    <n v="41173.19915509259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s v="classical music"/>
    <n v="123"/>
    <n v="54.99"/>
    <x v="2554"/>
    <n v="42156.16597222222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s v="classical music"/>
    <n v="107"/>
    <n v="61.34"/>
    <x v="2555"/>
    <n v="41057.65501157407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s v="classical music"/>
    <n v="106"/>
    <n v="23.12"/>
    <x v="2556"/>
    <n v="41267.99140046296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s v="classical music"/>
    <n v="118"/>
    <n v="29.61"/>
    <x v="2557"/>
    <n v="41774.74520833333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s v="classical music"/>
    <n v="109"/>
    <n v="75.61"/>
    <x v="2558"/>
    <n v="42125.582638888889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s v="classical music"/>
    <n v="111"/>
    <n v="35.6"/>
    <x v="2559"/>
    <n v="40862.8173611111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s v="classical music"/>
    <n v="100"/>
    <n v="143"/>
    <x v="2560"/>
    <n v="42069.95108796296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s v="food trucks"/>
    <n v="0"/>
    <n v="0"/>
    <x v="2561"/>
    <n v="42290.52880787037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s v="food trucks"/>
    <n v="1"/>
    <n v="25"/>
    <x v="2562"/>
    <n v="42654.52475694444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s v="food trucks"/>
    <n v="0"/>
    <n v="0"/>
    <x v="2563"/>
    <n v="42215.13947916666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s v="food trucks"/>
    <n v="0"/>
    <n v="0"/>
    <x v="2564"/>
    <n v="41852.04049768518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s v="food trucks"/>
    <n v="1"/>
    <n v="100"/>
    <x v="2565"/>
    <n v="42499.86805555555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s v="food trucks"/>
    <n v="0"/>
    <n v="0"/>
    <x v="2566"/>
    <n v="41872.98087962962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s v="food trucks"/>
    <n v="0"/>
    <n v="60"/>
    <x v="2567"/>
    <n v="42117.87891203703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s v="food trucks"/>
    <n v="1"/>
    <n v="50"/>
    <x v="2568"/>
    <n v="42614.66659722222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s v="food trucks"/>
    <n v="2"/>
    <n v="72.5"/>
    <x v="2569"/>
    <n v="42264.10546296296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s v="food trucks"/>
    <n v="1"/>
    <n v="29.5"/>
    <x v="2570"/>
    <n v="42774.903182870374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s v="food trucks"/>
    <n v="0"/>
    <n v="62.5"/>
    <x v="2571"/>
    <n v="42509.34167824074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s v="food trucks"/>
    <n v="0"/>
    <n v="0"/>
    <x v="2572"/>
    <n v="42107.11940972221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s v="food trucks"/>
    <n v="0"/>
    <n v="0"/>
    <x v="2573"/>
    <n v="41874.5920023148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s v="food trucks"/>
    <n v="0"/>
    <n v="0"/>
    <x v="2574"/>
    <n v="42508.825752314813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s v="food trucks"/>
    <n v="0"/>
    <n v="0"/>
    <x v="2575"/>
    <n v="42016.108726851846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s v="food trucks"/>
    <n v="0"/>
    <n v="0"/>
    <x v="2576"/>
    <n v="42104.96813657406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s v="food trucks"/>
    <n v="0"/>
    <n v="0"/>
    <x v="2577"/>
    <n v="41855.82056712963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s v="food trucks"/>
    <n v="0"/>
    <n v="0"/>
    <x v="2578"/>
    <n v="42286.7083333333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s v="food trucks"/>
    <n v="0"/>
    <n v="23.08"/>
    <x v="2579"/>
    <n v="41897.82989583333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s v="food trucks"/>
    <n v="1"/>
    <n v="25.5"/>
    <x v="2580"/>
    <n v="42140.12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s v="food trucks"/>
    <n v="11"/>
    <n v="48.18"/>
    <x v="2581"/>
    <n v="42324.67011574073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s v="food trucks"/>
    <n v="0"/>
    <n v="1"/>
    <x v="2582"/>
    <n v="42672.988819444443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s v="food trucks"/>
    <n v="1"/>
    <n v="1"/>
    <x v="2583"/>
    <n v="42079.727777777778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s v="food trucks"/>
    <n v="0"/>
    <n v="0"/>
    <x v="2584"/>
    <n v="42170.1732523148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s v="food trucks"/>
    <n v="0"/>
    <n v="50"/>
    <x v="2585"/>
    <n v="41825.96333333333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s v="food trucks"/>
    <n v="0"/>
    <n v="5"/>
    <x v="2586"/>
    <n v="42363.33027777777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s v="food trucks"/>
    <n v="2"/>
    <n v="202.83"/>
    <x v="2587"/>
    <n v="42368.67538194444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s v="food trucks"/>
    <n v="4"/>
    <n v="29.13"/>
    <x v="2588"/>
    <n v="42094.55138888888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s v="food trucks"/>
    <n v="0"/>
    <n v="5"/>
    <x v="2589"/>
    <n v="42452.49452546296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s v="food trucks"/>
    <n v="0"/>
    <n v="0"/>
    <x v="2590"/>
    <n v="42395.58908564814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s v="food trucks"/>
    <n v="2"/>
    <n v="13"/>
    <x v="2591"/>
    <n v="42442.8648611111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s v="food trucks"/>
    <n v="0"/>
    <n v="50"/>
    <x v="2592"/>
    <n v="41917.8011689814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s v="food trucks"/>
    <n v="0"/>
    <n v="0"/>
    <x v="2593"/>
    <n v="42119.8452083333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s v="food trucks"/>
    <n v="0"/>
    <n v="1"/>
    <x v="2594"/>
    <n v="41858.96791666666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s v="food trucks"/>
    <n v="12"/>
    <n v="96.05"/>
    <x v="2595"/>
    <n v="42790.24421296296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s v="food trucks"/>
    <n v="24"/>
    <n v="305.77999999999997"/>
    <x v="2596"/>
    <n v="41858.66445601851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s v="food trucks"/>
    <n v="6"/>
    <n v="12.14"/>
    <x v="2597"/>
    <n v="42540.34163194444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s v="food trucks"/>
    <n v="39"/>
    <n v="83.57"/>
    <x v="2598"/>
    <n v="42270.84028935185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s v="food trucks"/>
    <n v="1"/>
    <n v="18"/>
    <x v="2599"/>
    <n v="41854.754016203704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s v="food trucks"/>
    <n v="7"/>
    <n v="115.53"/>
    <x v="2600"/>
    <n v="42454.85879629629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s v="space exploration"/>
    <n v="661"/>
    <n v="21.9"/>
    <x v="2601"/>
    <n v="41165.16597222222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s v="space exploration"/>
    <n v="326"/>
    <n v="80.02"/>
    <x v="2602"/>
    <n v="41955.88888888889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s v="space exploration"/>
    <n v="101"/>
    <n v="35.520000000000003"/>
    <x v="2603"/>
    <n v="41631.91266203703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s v="space exploration"/>
    <n v="104"/>
    <n v="64.930000000000007"/>
    <x v="2604"/>
    <n v="41028.05119212962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s v="space exploration"/>
    <n v="107"/>
    <n v="60.97"/>
    <x v="2605"/>
    <n v="42538.54155092592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s v="space exploration"/>
    <n v="110"/>
    <n v="31.44"/>
    <x v="2606"/>
    <n v="41758.7127546296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s v="space exploration"/>
    <n v="408"/>
    <n v="81.95"/>
    <x v="2607"/>
    <n v="42228.08333333332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s v="space exploration"/>
    <n v="224"/>
    <n v="58.93"/>
    <x v="2608"/>
    <n v="4280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s v="space exploration"/>
    <n v="304"/>
    <n v="157.29"/>
    <x v="2609"/>
    <n v="41105.23785879629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s v="space exploration"/>
    <n v="141"/>
    <n v="55.76"/>
    <x v="2610"/>
    <n v="42604.29097222222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s v="space exploration"/>
    <n v="2791"/>
    <n v="83.8"/>
    <x v="2611"/>
    <n v="42737.95763888888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s v="space exploration"/>
    <n v="172"/>
    <n v="58.42"/>
    <x v="2612"/>
    <n v="42013.14317129629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s v="space exploration"/>
    <n v="101"/>
    <n v="270.57"/>
    <x v="2613"/>
    <n v="41173.8182175925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s v="space exploration"/>
    <n v="102"/>
    <n v="107.1"/>
    <x v="2614"/>
    <n v="41759.2083333333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s v="space exploration"/>
    <n v="170"/>
    <n v="47.18"/>
    <x v="2615"/>
    <n v="42490.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s v="space exploration"/>
    <n v="115"/>
    <n v="120.31"/>
    <x v="2616"/>
    <n v="42241.9945486111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s v="space exploration"/>
    <n v="878"/>
    <n v="27.6"/>
    <x v="2617"/>
    <n v="41932.874432870369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s v="space exploration"/>
    <n v="105"/>
    <n v="205.3"/>
    <x v="2618"/>
    <n v="42339.83403935185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s v="space exploration"/>
    <n v="188"/>
    <n v="35.549999999999997"/>
    <x v="2619"/>
    <n v="42300.4583333333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s v="space exploration"/>
    <n v="144"/>
    <n v="74.64"/>
    <x v="2620"/>
    <n v="42288.04166666667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s v="space exploration"/>
    <n v="146"/>
    <n v="47.06"/>
    <x v="2621"/>
    <n v="42145.747546296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s v="space exploration"/>
    <n v="131"/>
    <n v="26.59"/>
    <x v="2622"/>
    <n v="42734.7432407407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s v="space exploration"/>
    <n v="114"/>
    <n v="36.770000000000003"/>
    <x v="2623"/>
    <n v="42706.25655092592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s v="space exploration"/>
    <n v="1379"/>
    <n v="31.82"/>
    <x v="2624"/>
    <n v="41165.4215509259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s v="space exploration"/>
    <n v="956"/>
    <n v="27.58"/>
    <x v="2625"/>
    <n v="42683.851944444439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s v="space exploration"/>
    <n v="112"/>
    <n v="56"/>
    <x v="2626"/>
    <n v="42158.6281134259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s v="space exploration"/>
    <n v="647"/>
    <n v="21.56"/>
    <x v="2627"/>
    <n v="42334.87107638889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s v="space exploration"/>
    <n v="110"/>
    <n v="44.1"/>
    <x v="2628"/>
    <n v="41973.96605324074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s v="space exploration"/>
    <n v="128"/>
    <n v="63.87"/>
    <x v="2629"/>
    <n v="42138.53844907406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s v="space exploration"/>
    <n v="158"/>
    <n v="38.99"/>
    <x v="2630"/>
    <n v="42551.41666666667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s v="space exploration"/>
    <n v="115"/>
    <n v="80.19"/>
    <x v="2631"/>
    <n v="42246.16929398148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s v="space exploration"/>
    <n v="137"/>
    <n v="34.9"/>
    <x v="2632"/>
    <n v="42519.061793981484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s v="space exploration"/>
    <n v="355"/>
    <n v="89.1"/>
    <x v="2633"/>
    <n v="41697.9583333333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s v="space exploration"/>
    <n v="106"/>
    <n v="39.44"/>
    <x v="2634"/>
    <n v="42642.65649305556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s v="space exploration"/>
    <n v="100"/>
    <n v="136.9"/>
    <x v="2635"/>
    <n v="42072.9092708333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s v="space exploration"/>
    <n v="187"/>
    <n v="37.46"/>
    <x v="2636"/>
    <n v="42659.04166666667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s v="space exploration"/>
    <n v="166"/>
    <n v="31.96"/>
    <x v="2637"/>
    <n v="42655.54947916667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s v="space exploration"/>
    <n v="102"/>
    <n v="25.21"/>
    <x v="2638"/>
    <n v="42019.91313657407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s v="space exploration"/>
    <n v="164"/>
    <n v="10.039999999999999"/>
    <x v="2639"/>
    <n v="42054.8651388888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s v="space exploration"/>
    <n v="106"/>
    <n v="45.94"/>
    <x v="2640"/>
    <n v="42163.16057870370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s v="space exploration"/>
    <n v="1"/>
    <n v="15"/>
    <x v="2641"/>
    <n v="41897.83958333333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s v="space exploration"/>
    <n v="0"/>
    <n v="0"/>
    <x v="2642"/>
    <n v="42566.28958333333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s v="space exploration"/>
    <n v="34"/>
    <n v="223.58"/>
    <x v="2643"/>
    <n v="42725.33263888888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s v="space exploration"/>
    <n v="2"/>
    <n v="39.479999999999997"/>
    <x v="2644"/>
    <n v="42804.79207175926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s v="space exploration"/>
    <n v="11"/>
    <n v="91.3"/>
    <x v="2645"/>
    <n v="41951.88429398147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s v="space exploration"/>
    <n v="8"/>
    <n v="78.67"/>
    <x v="2646"/>
    <n v="42256.31329861111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s v="space exploration"/>
    <n v="1"/>
    <n v="12"/>
    <x v="2647"/>
    <n v="42230.26179398148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s v="space exploration"/>
    <n v="1"/>
    <n v="17.670000000000002"/>
    <x v="2648"/>
    <n v="42438.71481481481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s v="space exploration"/>
    <n v="0"/>
    <n v="41.33"/>
    <x v="2649"/>
    <n v="42401.9970023148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s v="space exploration"/>
    <n v="1"/>
    <n v="71.599999999999994"/>
    <x v="2650"/>
    <n v="42725.62434027777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s v="space exploration"/>
    <n v="2"/>
    <n v="307.82"/>
    <x v="2651"/>
    <n v="42355.8056597222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s v="space exploration"/>
    <n v="1"/>
    <n v="80.45"/>
    <x v="2652"/>
    <n v="41983.15885416667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s v="space exploration"/>
    <n v="12"/>
    <n v="83.94"/>
    <x v="2653"/>
    <n v="41803.16666666666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s v="space exploration"/>
    <n v="0"/>
    <n v="8.5"/>
    <x v="2654"/>
    <n v="42115.55932870370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s v="space exploration"/>
    <n v="21"/>
    <n v="73.37"/>
    <x v="2655"/>
    <n v="42409.83333333332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s v="space exploration"/>
    <n v="11"/>
    <n v="112.86"/>
    <x v="2656"/>
    <n v="42806.79166666667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s v="space exploration"/>
    <n v="19"/>
    <n v="95.28"/>
    <x v="2657"/>
    <n v="42585.06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s v="space exploration"/>
    <n v="0"/>
    <n v="22.75"/>
    <x v="2658"/>
    <n v="42581.884189814817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s v="space exploration"/>
    <n v="3"/>
    <n v="133.30000000000001"/>
    <x v="2659"/>
    <n v="42112.06956018519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s v="space exploration"/>
    <n v="0"/>
    <n v="3.8"/>
    <x v="2660"/>
    <n v="42332.75483796295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s v="makerspaces"/>
    <n v="103"/>
    <n v="85.75"/>
    <x v="2661"/>
    <n v="41572.95844907407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s v="makerspaces"/>
    <n v="107"/>
    <n v="267"/>
    <x v="2662"/>
    <n v="42237.74667824074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s v="makerspaces"/>
    <n v="105"/>
    <n v="373.56"/>
    <x v="2663"/>
    <n v="42251.6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s v="makerspaces"/>
    <n v="103"/>
    <n v="174.04"/>
    <x v="2664"/>
    <n v="42347.29097222222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s v="makerspaces"/>
    <n v="123"/>
    <n v="93.7"/>
    <x v="2665"/>
    <n v="42128.89553240740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s v="makerspaces"/>
    <n v="159"/>
    <n v="77.33"/>
    <x v="2666"/>
    <n v="42272.87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s v="makerspaces"/>
    <n v="111"/>
    <n v="92.22"/>
    <x v="2667"/>
    <n v="42410.92611111111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s v="makerspaces"/>
    <n v="171"/>
    <n v="60.96"/>
    <x v="2668"/>
    <n v="42317.6055555555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s v="makerspaces"/>
    <n v="125"/>
    <n v="91"/>
    <x v="2669"/>
    <n v="42379.03583333333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s v="makerspaces"/>
    <n v="6"/>
    <n v="41.58"/>
    <x v="2670"/>
    <n v="41849.02060185185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s v="makerspaces"/>
    <n v="11"/>
    <n v="33.76"/>
    <x v="2671"/>
    <n v="41992.8180555555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s v="makerspaces"/>
    <n v="33"/>
    <n v="70.62"/>
    <x v="2672"/>
    <n v="42366.2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s v="makerspaces"/>
    <n v="28"/>
    <n v="167.15"/>
    <x v="2673"/>
    <n v="41941.94791666666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s v="makerspaces"/>
    <n v="63"/>
    <n v="128.62"/>
    <x v="2674"/>
    <n v="42556.20763888888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s v="makerspaces"/>
    <n v="8"/>
    <n v="65.41"/>
    <x v="2675"/>
    <n v="41953.89917824073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s v="makerspaces"/>
    <n v="50"/>
    <n v="117.56"/>
    <x v="2676"/>
    <n v="42512.6246990740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s v="makerspaces"/>
    <n v="18"/>
    <n v="126.48"/>
    <x v="2677"/>
    <n v="41823.02943287036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s v="makerspaces"/>
    <n v="0"/>
    <n v="550"/>
    <x v="2678"/>
    <n v="42271.79820601851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s v="makerspaces"/>
    <n v="0"/>
    <n v="44"/>
    <x v="2679"/>
    <n v="42063.001087962963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s v="makerspaces"/>
    <n v="1"/>
    <n v="69"/>
    <x v="2680"/>
    <n v="42466.17003472222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s v="food trucks"/>
    <n v="1"/>
    <n v="27.5"/>
    <x v="2681"/>
    <n v="41830.89525462962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s v="food trucks"/>
    <n v="28"/>
    <n v="84.9"/>
    <x v="2682"/>
    <n v="41965.24930555555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s v="food trucks"/>
    <n v="0"/>
    <n v="12"/>
    <x v="2683"/>
    <n v="42064.7550925925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s v="food trucks"/>
    <n v="1"/>
    <n v="200"/>
    <x v="2684"/>
    <n v="41860.91464120370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s v="food trucks"/>
    <n v="0"/>
    <n v="10"/>
    <x v="2685"/>
    <n v="42121.65428240741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s v="food trucks"/>
    <n v="0"/>
    <n v="0"/>
    <x v="2686"/>
    <n v="41912.97480324073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s v="food trucks"/>
    <n v="0"/>
    <n v="0"/>
    <x v="2687"/>
    <n v="42184.6402546296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s v="food trucks"/>
    <n v="0"/>
    <n v="5.29"/>
    <x v="2688"/>
    <n v="42059.12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s v="food trucks"/>
    <n v="0"/>
    <n v="1"/>
    <x v="2689"/>
    <n v="42581.96168981480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s v="food trucks"/>
    <n v="11"/>
    <n v="72.760000000000005"/>
    <x v="2690"/>
    <n v="42158.10504629629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s v="food trucks"/>
    <n v="0"/>
    <n v="17.5"/>
    <x v="2691"/>
    <n v="42134.72403935185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s v="food trucks"/>
    <n v="1"/>
    <n v="25"/>
    <x v="2692"/>
    <n v="42088.29236111111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s v="food trucks"/>
    <n v="1"/>
    <n v="13.33"/>
    <x v="2693"/>
    <n v="41864.13849537036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s v="food trucks"/>
    <n v="0"/>
    <n v="1"/>
    <x v="2694"/>
    <n v="41908.140497685185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s v="food trucks"/>
    <n v="0"/>
    <n v="23.67"/>
    <x v="2695"/>
    <n v="42108.14025462963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s v="food trucks"/>
    <n v="6"/>
    <n v="89.21"/>
    <x v="2696"/>
    <n v="41998.84444444444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s v="food trucks"/>
    <n v="26"/>
    <n v="116.56"/>
    <x v="2697"/>
    <n v="42218.91666666667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s v="food trucks"/>
    <n v="0"/>
    <n v="13.01"/>
    <x v="2698"/>
    <n v="41817.89824074073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s v="food trucks"/>
    <n v="0"/>
    <n v="0"/>
    <x v="2699"/>
    <n v="41859.89656249999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s v="food trucks"/>
    <n v="1"/>
    <n v="17.5"/>
    <x v="2700"/>
    <n v="41900.8746759259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s v="spaces"/>
    <n v="46"/>
    <n v="34.130000000000003"/>
    <x v="2701"/>
    <n v="42832.7330324074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s v="spaces"/>
    <n v="34"/>
    <n v="132.35"/>
    <x v="2702"/>
    <n v="42830.760150462964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s v="spaces"/>
    <n v="104"/>
    <n v="922.22"/>
    <x v="2703"/>
    <n v="42816.64849537036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s v="spaces"/>
    <n v="6"/>
    <n v="163.57"/>
    <x v="2704"/>
    <n v="42830.82076388888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s v="spaces"/>
    <n v="11"/>
    <n v="217.38"/>
    <x v="2705"/>
    <n v="42818.87451388889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s v="spaces"/>
    <n v="112"/>
    <n v="149.44"/>
    <x v="2706"/>
    <n v="41928.29097222222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s v="spaces"/>
    <n v="351"/>
    <n v="71.239999999999995"/>
    <x v="2707"/>
    <n v="41421.29097222222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s v="spaces"/>
    <n v="233"/>
    <n v="44.46"/>
    <x v="2708"/>
    <n v="42572.69821759259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s v="spaces"/>
    <n v="102"/>
    <n v="164.94"/>
    <x v="2709"/>
    <n v="42647.16597222222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s v="spaces"/>
    <n v="154"/>
    <n v="84.87"/>
    <x v="2710"/>
    <n v="41860.08333333333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s v="spaces"/>
    <n v="101"/>
    <n v="53.95"/>
    <x v="2711"/>
    <n v="41810.9173611111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s v="spaces"/>
    <n v="131"/>
    <n v="50.53"/>
    <x v="2712"/>
    <n v="41468.7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s v="spaces"/>
    <n v="102"/>
    <n v="108"/>
    <x v="2713"/>
    <n v="42362.65374999999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s v="spaces"/>
    <n v="116"/>
    <n v="95.37"/>
    <x v="2714"/>
    <n v="42657.95833333332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s v="spaces"/>
    <n v="265"/>
    <n v="57.63"/>
    <x v="2715"/>
    <n v="42421.3984722222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s v="spaces"/>
    <n v="120"/>
    <n v="64.16"/>
    <x v="2716"/>
    <n v="42285.33325231481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s v="spaces"/>
    <n v="120"/>
    <n v="92.39"/>
    <x v="2717"/>
    <n v="41979.95658564814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s v="spaces"/>
    <n v="104"/>
    <n v="125.98"/>
    <x v="2718"/>
    <n v="42493.95833333332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s v="spaces"/>
    <n v="109"/>
    <n v="94.64"/>
    <x v="2719"/>
    <n v="42477.98951388888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s v="spaces"/>
    <n v="118"/>
    <n v="170.7"/>
    <x v="2720"/>
    <n v="42685.50755787036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s v="hardware"/>
    <n v="1462"/>
    <n v="40.76"/>
    <x v="2721"/>
    <n v="41523.79166666666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s v="hardware"/>
    <n v="253"/>
    <n v="68.25"/>
    <x v="2722"/>
    <n v="42764.85709490740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s v="hardware"/>
    <n v="140"/>
    <n v="95.49"/>
    <x v="2723"/>
    <n v="42004.88064814814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s v="hardware"/>
    <n v="297"/>
    <n v="7.19"/>
    <x v="2724"/>
    <n v="42231.32707175926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s v="hardware"/>
    <n v="145"/>
    <n v="511.65"/>
    <x v="2725"/>
    <n v="42795.744618055556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s v="hardware"/>
    <n v="106"/>
    <n v="261.75"/>
    <x v="2726"/>
    <n v="42482.57998842592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s v="hardware"/>
    <n v="493"/>
    <n v="69.760000000000005"/>
    <x v="2727"/>
    <n v="42223.67665509259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s v="hardware"/>
    <n v="202"/>
    <n v="77.23"/>
    <x v="2728"/>
    <n v="42368.59993055556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s v="hardware"/>
    <n v="104"/>
    <n v="340.57"/>
    <x v="2729"/>
    <n v="42125.24070601852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s v="hardware"/>
    <n v="170"/>
    <n v="67.42"/>
    <x v="2730"/>
    <n v="41386.5413773148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s v="hardware"/>
    <n v="104"/>
    <n v="845.7"/>
    <x v="2731"/>
    <n v="41930.16666666666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s v="hardware"/>
    <n v="118"/>
    <n v="97.19"/>
    <x v="2732"/>
    <n v="4142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s v="hardware"/>
    <n v="108"/>
    <n v="451.84"/>
    <x v="2733"/>
    <n v="42104.23118055555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s v="hardware"/>
    <n v="2260300"/>
    <n v="138.66999999999999"/>
    <x v="2734"/>
    <n v="42656.91597222222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s v="hardware"/>
    <n v="978"/>
    <n v="21.64"/>
    <x v="2735"/>
    <n v="41346.8333333333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s v="hardware"/>
    <n v="123"/>
    <n v="169.52"/>
    <x v="2736"/>
    <n v="41752.66635416666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s v="hardware"/>
    <n v="246"/>
    <n v="161.88"/>
    <x v="2737"/>
    <n v="41654.79166666666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s v="hardware"/>
    <n v="148"/>
    <n v="493.13"/>
    <x v="2738"/>
    <n v="42680.14356481481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s v="hardware"/>
    <n v="384"/>
    <n v="22.12"/>
    <x v="2739"/>
    <n v="41764.88792824074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s v="hardware"/>
    <n v="103"/>
    <n v="18.239999999999998"/>
    <x v="2740"/>
    <n v="42074.990185185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s v="children's books"/>
    <n v="0"/>
    <n v="8.75"/>
    <x v="2741"/>
    <n v="41932.0881944444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s v="children's books"/>
    <n v="29"/>
    <n v="40.61"/>
    <x v="2742"/>
    <n v="41044.71975694444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s v="children's books"/>
    <n v="0"/>
    <n v="0"/>
    <x v="2743"/>
    <n v="42662.32878472222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s v="children's books"/>
    <n v="5"/>
    <n v="37.950000000000003"/>
    <x v="2744"/>
    <n v="40968.06247685185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s v="children's books"/>
    <n v="22"/>
    <n v="35.729999999999997"/>
    <x v="2745"/>
    <n v="41104.98805555555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s v="children's books"/>
    <n v="27"/>
    <n v="42.16"/>
    <x v="2746"/>
    <n v="41880.7813773148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s v="children's books"/>
    <n v="28"/>
    <n v="35"/>
    <x v="2747"/>
    <n v="41076.13194444444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s v="children's books"/>
    <n v="1"/>
    <n v="13.25"/>
    <x v="2748"/>
    <n v="42615.710671296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s v="children's books"/>
    <n v="1"/>
    <n v="55"/>
    <x v="2749"/>
    <n v="42098.757372685184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s v="children's books"/>
    <n v="0"/>
    <n v="0"/>
    <x v="2750"/>
    <n v="41090.8333333333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s v="children's books"/>
    <n v="0"/>
    <n v="0"/>
    <x v="2751"/>
    <n v="41807.88706018518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s v="children's books"/>
    <n v="11"/>
    <n v="39.29"/>
    <x v="2752"/>
    <n v="40895.76509259259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s v="children's books"/>
    <n v="19"/>
    <n v="47.5"/>
    <x v="2753"/>
    <n v="41147.900729166664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s v="children's books"/>
    <n v="0"/>
    <n v="0"/>
    <x v="2754"/>
    <n v="41893.63600694444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s v="children's books"/>
    <n v="52"/>
    <n v="17.329999999999998"/>
    <x v="2755"/>
    <n v="42102.79082175926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s v="children's books"/>
    <n v="10"/>
    <n v="31.76"/>
    <x v="2756"/>
    <n v="41650.9004745370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s v="children's books"/>
    <n v="1"/>
    <n v="5"/>
    <x v="2757"/>
    <n v="42588.6566203703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s v="children's books"/>
    <n v="12"/>
    <n v="39"/>
    <x v="2758"/>
    <n v="42653.44193287036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s v="children's books"/>
    <n v="11"/>
    <n v="52.5"/>
    <x v="2759"/>
    <n v="42567.3665046296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s v="children's books"/>
    <n v="0"/>
    <n v="0"/>
    <x v="2760"/>
    <n v="41445.46131944444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s v="children's books"/>
    <n v="1"/>
    <n v="9"/>
    <x v="2761"/>
    <n v="41277.06357638888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s v="children's books"/>
    <n v="1"/>
    <n v="25"/>
    <x v="2762"/>
    <n v="40986.99531250000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s v="children's books"/>
    <n v="0"/>
    <n v="30"/>
    <x v="2763"/>
    <n v="41418.57967592592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s v="children's books"/>
    <n v="1"/>
    <n v="11.25"/>
    <x v="2764"/>
    <n v="41059.7916666666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s v="children's books"/>
    <n v="0"/>
    <n v="0"/>
    <x v="2765"/>
    <n v="41210.57902777777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s v="children's books"/>
    <n v="2"/>
    <n v="25"/>
    <x v="2766"/>
    <n v="40766.668032407404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s v="children's books"/>
    <n v="1"/>
    <n v="11.33"/>
    <x v="2767"/>
    <n v="42232.95891203703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s v="children's books"/>
    <n v="14"/>
    <n v="29.47"/>
    <x v="2768"/>
    <n v="40997.57318287037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s v="children's books"/>
    <n v="0"/>
    <n v="1"/>
    <x v="2769"/>
    <n v="41795.82627314814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s v="children's books"/>
    <n v="10"/>
    <n v="63.1"/>
    <x v="2770"/>
    <n v="41716.66354166666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s v="children's books"/>
    <n v="0"/>
    <n v="0"/>
    <x v="2771"/>
    <n v="41306.7083333333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s v="children's books"/>
    <n v="0"/>
    <n v="0"/>
    <x v="2772"/>
    <n v="41552.869143518517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s v="children's books"/>
    <n v="0"/>
    <n v="1"/>
    <x v="2773"/>
    <n v="42484.8648263888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s v="children's books"/>
    <n v="14"/>
    <n v="43.85"/>
    <x v="2774"/>
    <n v="41341.12648148147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s v="children's books"/>
    <n v="3"/>
    <n v="75"/>
    <x v="2775"/>
    <n v="40893.01335648148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s v="children's books"/>
    <n v="8"/>
    <n v="45.97"/>
    <x v="2776"/>
    <n v="42167.2971759259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s v="children's books"/>
    <n v="0"/>
    <n v="10"/>
    <x v="2777"/>
    <n v="42202.66902777778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s v="children's books"/>
    <n v="26"/>
    <n v="93.67"/>
    <x v="2778"/>
    <n v="41876.97807870370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s v="children's books"/>
    <n v="2"/>
    <n v="53"/>
    <x v="2779"/>
    <n v="42330.627557870372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s v="children's books"/>
    <n v="0"/>
    <n v="0"/>
    <x v="2780"/>
    <n v="42804.44777777777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s v="plays"/>
    <n v="105"/>
    <n v="47"/>
    <x v="2781"/>
    <n v="42047.29166666667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s v="plays"/>
    <n v="120"/>
    <n v="66.67"/>
    <x v="2782"/>
    <n v="42052.20763888888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s v="plays"/>
    <n v="115"/>
    <n v="18.77"/>
    <x v="2783"/>
    <n v="42117.53525462963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s v="plays"/>
    <n v="119"/>
    <n v="66.11"/>
    <x v="2784"/>
    <n v="41941.78753472222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s v="plays"/>
    <n v="105"/>
    <n v="36.86"/>
    <x v="2785"/>
    <n v="42587.87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s v="plays"/>
    <n v="118"/>
    <n v="39.81"/>
    <x v="2786"/>
    <n v="41829.56921296296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s v="plays"/>
    <n v="120"/>
    <n v="31.5"/>
    <x v="2787"/>
    <n v="41838.198518518519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s v="plays"/>
    <n v="103"/>
    <n v="102.5"/>
    <x v="2788"/>
    <n v="42580.70188657406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s v="plays"/>
    <n v="101"/>
    <n v="126.46"/>
    <x v="2789"/>
    <n v="42075.16666666667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s v="plays"/>
    <n v="105"/>
    <n v="47.88"/>
    <x v="2790"/>
    <n v="42046.9386921296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s v="plays"/>
    <n v="103"/>
    <n v="73.209999999999994"/>
    <x v="2791"/>
    <n v="42622.16666666667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s v="plays"/>
    <n v="108"/>
    <n v="89.67"/>
    <x v="2792"/>
    <n v="42228.23100694444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s v="plays"/>
    <n v="111"/>
    <n v="151.46"/>
    <x v="2793"/>
    <n v="42206.41903935185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s v="plays"/>
    <n v="150"/>
    <n v="25"/>
    <x v="2794"/>
    <n v="42432.79166666667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s v="plays"/>
    <n v="104"/>
    <n v="36.5"/>
    <x v="2795"/>
    <n v="41796.95833333333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s v="plays"/>
    <n v="116"/>
    <n v="44"/>
    <x v="2796"/>
    <n v="41825.52810185185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s v="plays"/>
    <n v="103"/>
    <n v="87.36"/>
    <x v="2797"/>
    <n v="41828.9402777777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s v="plays"/>
    <n v="101"/>
    <n v="36.47"/>
    <x v="2798"/>
    <n v="42216.66666666667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s v="plays"/>
    <n v="117"/>
    <n v="44.86"/>
    <x v="2799"/>
    <n v="42538.66666666667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s v="plays"/>
    <n v="133"/>
    <n v="42.9"/>
    <x v="2800"/>
    <n v="42008.55284722222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s v="plays"/>
    <n v="133"/>
    <n v="51.23"/>
    <x v="2801"/>
    <n v="41922.45833333333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s v="plays"/>
    <n v="102"/>
    <n v="33.94"/>
    <x v="2802"/>
    <n v="42222.6470717592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s v="plays"/>
    <n v="128"/>
    <n v="90.74"/>
    <x v="2803"/>
    <n v="4220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s v="plays"/>
    <n v="115"/>
    <n v="50"/>
    <x v="2804"/>
    <n v="41911.45358796296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s v="plays"/>
    <n v="110"/>
    <n v="24.44"/>
    <x v="2805"/>
    <n v="42238.50547453703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s v="plays"/>
    <n v="112"/>
    <n v="44.25"/>
    <x v="2806"/>
    <n v="42221.45833333332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s v="plays"/>
    <n v="126"/>
    <n v="67.739999999999995"/>
    <x v="2807"/>
    <n v="42184.87312499999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s v="plays"/>
    <n v="100"/>
    <n v="65.38"/>
    <x v="2808"/>
    <n v="42238.8464699074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s v="plays"/>
    <n v="102"/>
    <n v="121.9"/>
    <x v="2809"/>
    <n v="42459.61041666666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s v="plays"/>
    <n v="108"/>
    <n v="47.46"/>
    <x v="2810"/>
    <n v="41791.165972222225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s v="plays"/>
    <n v="100"/>
    <n v="92.84"/>
    <x v="2811"/>
    <n v="42058.49656250000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s v="plays"/>
    <n v="113"/>
    <n v="68.25"/>
    <x v="2812"/>
    <n v="42100.1666666666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s v="plays"/>
    <n v="128"/>
    <n v="37.21"/>
    <x v="2813"/>
    <n v="42718.74260416666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s v="plays"/>
    <n v="108"/>
    <n v="25.25"/>
    <x v="2814"/>
    <n v="42133.399479166663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s v="plays"/>
    <n v="242"/>
    <n v="43.21"/>
    <x v="2815"/>
    <n v="42589.77672453703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s v="plays"/>
    <n v="142"/>
    <n v="25.13"/>
    <x v="2816"/>
    <n v="42218.66666666667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s v="plays"/>
    <n v="130"/>
    <n v="23.64"/>
    <x v="2817"/>
    <n v="42063.63497685185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s v="plays"/>
    <n v="106"/>
    <n v="103.95"/>
    <x v="2818"/>
    <n v="42270.59821759258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s v="plays"/>
    <n v="105"/>
    <n v="50.38"/>
    <x v="2819"/>
    <n v="42169.52556712963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s v="plays"/>
    <n v="136"/>
    <n v="13.6"/>
    <x v="2820"/>
    <n v="4242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s v="plays"/>
    <n v="100"/>
    <n v="28.57"/>
    <x v="2821"/>
    <n v="41905.92285879630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s v="plays"/>
    <n v="100"/>
    <n v="63.83"/>
    <x v="2822"/>
    <n v="42090.64226851852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s v="plays"/>
    <n v="124"/>
    <n v="8.86"/>
    <x v="2823"/>
    <n v="42094.95763888888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s v="plays"/>
    <n v="117"/>
    <n v="50.67"/>
    <x v="2824"/>
    <n v="42168.07152777777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s v="plays"/>
    <n v="103"/>
    <n v="60.78"/>
    <x v="2825"/>
    <n v="42342.79266203704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s v="plays"/>
    <n v="108"/>
    <n v="113.42"/>
    <x v="2826"/>
    <n v="42195.29166666667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s v="plays"/>
    <n v="120"/>
    <n v="104.57"/>
    <x v="2827"/>
    <n v="42524.687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s v="plays"/>
    <n v="100"/>
    <n v="98.31"/>
    <x v="2828"/>
    <n v="42279.9583333333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s v="plays"/>
    <n v="107"/>
    <n v="35.04"/>
    <x v="2829"/>
    <n v="42523.4342361111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s v="plays"/>
    <n v="100"/>
    <n v="272.73"/>
    <x v="2830"/>
    <n v="41771.16597222222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s v="plays"/>
    <n v="111"/>
    <n v="63.85"/>
    <x v="2831"/>
    <n v="42201.824884259258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s v="plays"/>
    <n v="115"/>
    <n v="30.19"/>
    <x v="2832"/>
    <n v="41966.91666666667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s v="plays"/>
    <n v="108"/>
    <n v="83.51"/>
    <x v="2833"/>
    <n v="42288.08333333332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s v="plays"/>
    <n v="170"/>
    <n v="64.760000000000005"/>
    <x v="2834"/>
    <n v="42034.95983796296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s v="plays"/>
    <n v="187"/>
    <n v="20.12"/>
    <x v="2835"/>
    <n v="4234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s v="plays"/>
    <n v="108"/>
    <n v="44.09"/>
    <x v="2836"/>
    <n v="42784.20763888888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s v="plays"/>
    <n v="100"/>
    <n v="40.479999999999997"/>
    <x v="2837"/>
    <n v="42347.9500462962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s v="plays"/>
    <n v="120"/>
    <n v="44.54"/>
    <x v="2838"/>
    <n v="41864.91666666666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s v="plays"/>
    <n v="111"/>
    <n v="125.81"/>
    <x v="2839"/>
    <n v="41876.20763888888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s v="plays"/>
    <n v="104"/>
    <n v="19.7"/>
    <x v="2840"/>
    <n v="42081.708333333328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s v="plays"/>
    <n v="1"/>
    <n v="10"/>
    <x v="2841"/>
    <n v="42351.78121527777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s v="plays"/>
    <n v="0"/>
    <n v="0"/>
    <x v="2842"/>
    <n v="41811.45833333333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s v="plays"/>
    <n v="0"/>
    <n v="0"/>
    <x v="2843"/>
    <n v="42534.16666666667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s v="plays"/>
    <n v="5"/>
    <n v="30"/>
    <x v="2844"/>
    <n v="42739.54606481481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s v="plays"/>
    <n v="32"/>
    <n v="60.67"/>
    <x v="2845"/>
    <n v="42163.01658564814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s v="plays"/>
    <n v="0"/>
    <n v="0"/>
    <x v="2846"/>
    <n v="42153.692060185189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s v="plays"/>
    <n v="0"/>
    <n v="0"/>
    <x v="2847"/>
    <n v="42513.80630787037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s v="plays"/>
    <n v="0"/>
    <n v="23.33"/>
    <x v="2848"/>
    <n v="42153.64883101852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s v="plays"/>
    <n v="1"/>
    <n v="5"/>
    <x v="2849"/>
    <n v="42483.4282407407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s v="plays"/>
    <n v="4"/>
    <n v="23.92"/>
    <x v="2850"/>
    <n v="41888.00707175926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s v="plays"/>
    <n v="0"/>
    <n v="0"/>
    <x v="2851"/>
    <n v="42398.970138888893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s v="plays"/>
    <n v="2"/>
    <n v="15.83"/>
    <x v="2852"/>
    <n v="41811.0451736111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s v="plays"/>
    <n v="0"/>
    <n v="0"/>
    <x v="2853"/>
    <n v="41896.19093749999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s v="plays"/>
    <n v="42"/>
    <n v="29.79"/>
    <x v="2854"/>
    <n v="42131.716655092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s v="plays"/>
    <n v="50"/>
    <n v="60"/>
    <x v="2855"/>
    <n v="42398.981944444444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s v="plays"/>
    <n v="5"/>
    <n v="24.33"/>
    <x v="2856"/>
    <n v="42224.89861111111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s v="plays"/>
    <n v="20"/>
    <n v="500"/>
    <x v="2857"/>
    <n v="42786.75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s v="plays"/>
    <n v="0"/>
    <n v="0"/>
    <x v="2858"/>
    <n v="41978.47777777777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s v="plays"/>
    <n v="2"/>
    <n v="35"/>
    <x v="2859"/>
    <n v="42293.36231481481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s v="plays"/>
    <n v="7"/>
    <n v="29.56"/>
    <x v="2860"/>
    <n v="42540.80064814814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s v="plays"/>
    <n v="32"/>
    <n v="26.67"/>
    <x v="2861"/>
    <n v="42271.59083333333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s v="plays"/>
    <n v="0"/>
    <n v="18.329999999999998"/>
    <x v="2862"/>
    <n v="41814.78968750000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s v="plays"/>
    <n v="0"/>
    <n v="20"/>
    <x v="2863"/>
    <n v="41891.67503472222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s v="plays"/>
    <n v="2"/>
    <n v="13.33"/>
    <x v="2864"/>
    <n v="42202.554166666669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s v="plays"/>
    <n v="0"/>
    <n v="0"/>
    <x v="2865"/>
    <n v="42010.11410879629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s v="plays"/>
    <n v="1"/>
    <n v="22.5"/>
    <x v="2866"/>
    <n v="42657.91666666667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s v="plays"/>
    <n v="20"/>
    <n v="50.4"/>
    <x v="2867"/>
    <n v="42555.16666666667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s v="plays"/>
    <n v="42"/>
    <n v="105.03"/>
    <x v="2868"/>
    <n v="42648.82701388889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s v="plays"/>
    <n v="1"/>
    <n v="35.4"/>
    <x v="2869"/>
    <n v="42570.5935300925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s v="plays"/>
    <n v="15"/>
    <n v="83.33"/>
    <x v="2870"/>
    <n v="41776.18940972222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s v="plays"/>
    <n v="5"/>
    <n v="35.92"/>
    <x v="2871"/>
    <n v="41994.73857638888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s v="plays"/>
    <n v="0"/>
    <n v="0"/>
    <x v="2872"/>
    <n v="42175.1161805555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s v="plays"/>
    <n v="38"/>
    <n v="119.13"/>
    <x v="2873"/>
    <n v="42032.81748842592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s v="plays"/>
    <n v="5"/>
    <n v="90.33"/>
    <x v="2874"/>
    <n v="42752.84474537037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s v="plays"/>
    <n v="0"/>
    <n v="2.33"/>
    <x v="2875"/>
    <n v="42495.12839120370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s v="plays"/>
    <n v="0"/>
    <n v="0"/>
    <x v="2876"/>
    <n v="42201.74396990740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s v="plays"/>
    <n v="11"/>
    <n v="108.33"/>
    <x v="2877"/>
    <n v="42704.70833333332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s v="plays"/>
    <n v="2"/>
    <n v="15.75"/>
    <x v="2878"/>
    <n v="42188.61568287036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s v="plays"/>
    <n v="0"/>
    <n v="29"/>
    <x v="2879"/>
    <n v="42389.72524305555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s v="plays"/>
    <n v="23"/>
    <n v="96.55"/>
    <x v="2880"/>
    <n v="42236.7118055555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s v="plays"/>
    <n v="0"/>
    <n v="0"/>
    <x v="2881"/>
    <n v="41976.63930555555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s v="plays"/>
    <n v="34"/>
    <n v="63"/>
    <x v="2882"/>
    <n v="42491.59627314814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s v="plays"/>
    <n v="19"/>
    <n v="381.6"/>
    <x v="2883"/>
    <n v="42406.20763888888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s v="plays"/>
    <n v="0"/>
    <n v="46.25"/>
    <x v="2884"/>
    <n v="41978.727256944447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s v="plays"/>
    <n v="33"/>
    <n v="26"/>
    <x v="2885"/>
    <n v="42077.03473379629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s v="plays"/>
    <n v="5"/>
    <n v="10"/>
    <x v="2886"/>
    <n v="42266.1659722222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s v="plays"/>
    <n v="0"/>
    <n v="5"/>
    <x v="2887"/>
    <n v="42015.42736111111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s v="plays"/>
    <n v="0"/>
    <n v="0"/>
    <x v="2888"/>
    <n v="41930.20763888888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s v="plays"/>
    <n v="38"/>
    <n v="81.569999999999993"/>
    <x v="2889"/>
    <n v="41880.863252314812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s v="plays"/>
    <n v="1"/>
    <n v="7"/>
    <x v="2890"/>
    <n v="41860.125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s v="plays"/>
    <n v="3"/>
    <n v="27.3"/>
    <x v="2891"/>
    <n v="42475.8417592592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s v="plays"/>
    <n v="9"/>
    <n v="29.41"/>
    <x v="2892"/>
    <n v="41876.87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s v="plays"/>
    <n v="1"/>
    <n v="12.5"/>
    <x v="2893"/>
    <n v="42013.083333333328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s v="plays"/>
    <n v="0"/>
    <n v="0"/>
    <x v="2894"/>
    <n v="42097.9446180555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s v="plays"/>
    <n v="5"/>
    <n v="5.75"/>
    <x v="2895"/>
    <n v="41812.8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s v="plays"/>
    <n v="21"/>
    <n v="52.08"/>
    <x v="2896"/>
    <n v="42716.2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s v="plays"/>
    <n v="5"/>
    <n v="183.33"/>
    <x v="2897"/>
    <n v="42288.64519675925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s v="plays"/>
    <n v="4"/>
    <n v="26.33"/>
    <x v="2898"/>
    <n v="42308.66496527777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s v="plays"/>
    <n v="0"/>
    <n v="0"/>
    <x v="2899"/>
    <n v="42575.07821759259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s v="plays"/>
    <n v="62"/>
    <n v="486.43"/>
    <x v="2900"/>
    <n v="41860.234166666669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s v="plays"/>
    <n v="1"/>
    <n v="3"/>
    <x v="2901"/>
    <n v="42042.90438657407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s v="plays"/>
    <n v="0"/>
    <n v="25"/>
    <x v="2902"/>
    <n v="42240.4397685185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s v="plays"/>
    <n v="1"/>
    <n v="9.75"/>
    <x v="2903"/>
    <n v="42256.16687499999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s v="plays"/>
    <n v="5"/>
    <n v="18.75"/>
    <x v="2904"/>
    <n v="41952.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s v="plays"/>
    <n v="18"/>
    <n v="36.590000000000003"/>
    <x v="2905"/>
    <n v="42620.05686342592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s v="plays"/>
    <n v="9"/>
    <n v="80.709999999999994"/>
    <x v="2906"/>
    <n v="42217.04166666667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s v="plays"/>
    <n v="0"/>
    <n v="1"/>
    <x v="2907"/>
    <n v="42504.87774305554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s v="plays"/>
    <n v="3"/>
    <n v="52.8"/>
    <x v="2908"/>
    <n v="42529.73170138888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s v="plays"/>
    <n v="0"/>
    <n v="20"/>
    <x v="2909"/>
    <n v="41968.82361111111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s v="plays"/>
    <n v="0"/>
    <n v="1"/>
    <x v="2910"/>
    <n v="42167.8412847222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s v="plays"/>
    <n v="37"/>
    <n v="46.93"/>
    <x v="2911"/>
    <n v="42182.768819444449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s v="plays"/>
    <n v="14"/>
    <n v="78.08"/>
    <x v="2912"/>
    <n v="42384.13164351851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s v="plays"/>
    <n v="0"/>
    <n v="1"/>
    <x v="2913"/>
    <n v="41888.92290509259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s v="plays"/>
    <n v="0"/>
    <n v="1"/>
    <x v="2914"/>
    <n v="42077.865671296298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s v="plays"/>
    <n v="61"/>
    <n v="203.67"/>
    <x v="2915"/>
    <n v="42445.35636574073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s v="plays"/>
    <n v="8"/>
    <n v="20.71"/>
    <x v="2916"/>
    <n v="41778.47672453703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s v="plays"/>
    <n v="22"/>
    <n v="48.56"/>
    <x v="2917"/>
    <n v="42263.23434027777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s v="plays"/>
    <n v="27"/>
    <n v="68.099999999999994"/>
    <x v="2918"/>
    <n v="42306.62971064815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s v="plays"/>
    <n v="9"/>
    <n v="8.5"/>
    <x v="2919"/>
    <n v="41856.6195486111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s v="plays"/>
    <n v="27"/>
    <n v="51.62"/>
    <x v="2920"/>
    <n v="42088.75081018518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s v="musical"/>
    <n v="129"/>
    <n v="43"/>
    <x v="2921"/>
    <n v="41907.88662037037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s v="musical"/>
    <n v="100"/>
    <n v="83.33"/>
    <x v="2922"/>
    <n v="42142.87415509259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s v="musical"/>
    <n v="100"/>
    <n v="30"/>
    <x v="2923"/>
    <n v="42028.12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s v="musical"/>
    <n v="103"/>
    <n v="175.51"/>
    <x v="2924"/>
    <n v="42133.1659722222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s v="musical"/>
    <n v="102"/>
    <n v="231.66"/>
    <x v="2925"/>
    <n v="41893.58412037036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s v="musical"/>
    <n v="125"/>
    <n v="75"/>
    <x v="2926"/>
    <n v="42058.76596064814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s v="musical"/>
    <n v="131"/>
    <n v="112.14"/>
    <x v="2927"/>
    <n v="41835.20833333333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s v="musical"/>
    <n v="100"/>
    <n v="41.67"/>
    <x v="2928"/>
    <n v="42433.99821759259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s v="musical"/>
    <n v="102"/>
    <n v="255.17"/>
    <x v="2929"/>
    <n v="41784.56432870370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s v="musical"/>
    <n v="101"/>
    <n v="162.77000000000001"/>
    <x v="2930"/>
    <n v="42131.58407407407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s v="musical"/>
    <n v="106"/>
    <n v="88.33"/>
    <x v="2931"/>
    <n v="41897.25555555555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s v="musical"/>
    <n v="105"/>
    <n v="85.74"/>
    <x v="2932"/>
    <n v="42056.4583333333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s v="musical"/>
    <n v="103"/>
    <n v="47.57"/>
    <x v="2933"/>
    <n v="42525.95663194444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s v="musical"/>
    <n v="108"/>
    <n v="72.97"/>
    <x v="2934"/>
    <n v="41805.6361574074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s v="musical"/>
    <n v="101"/>
    <n v="90.54"/>
    <x v="2935"/>
    <n v="42611.70833333332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s v="musical"/>
    <n v="128"/>
    <n v="37.65"/>
    <x v="2936"/>
    <n v="41925.207638888889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s v="musical"/>
    <n v="133"/>
    <n v="36.36"/>
    <x v="2937"/>
    <n v="41833.45732638888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s v="musical"/>
    <n v="101"/>
    <n v="126.72"/>
    <x v="2938"/>
    <n v="42034.70386574073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s v="musical"/>
    <n v="103"/>
    <n v="329.2"/>
    <x v="2939"/>
    <n v="41879.04166666666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s v="musical"/>
    <n v="107"/>
    <n v="81.239999999999995"/>
    <x v="2940"/>
    <n v="42022.77335648148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s v="spaces"/>
    <n v="0"/>
    <n v="1"/>
    <x v="2941"/>
    <n v="42064.9601273148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s v="spaces"/>
    <n v="20"/>
    <n v="202.23"/>
    <x v="2942"/>
    <n v="42354.84583333333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s v="spaces"/>
    <n v="0"/>
    <n v="0"/>
    <x v="2943"/>
    <n v="42107.1293981481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s v="spaces"/>
    <n v="1"/>
    <n v="100"/>
    <x v="2944"/>
    <n v="42162.9143287037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s v="spaces"/>
    <n v="0"/>
    <n v="0"/>
    <x v="2945"/>
    <n v="42148.13958333333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s v="spaces"/>
    <n v="0"/>
    <n v="1"/>
    <x v="2946"/>
    <n v="42597.53115740740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s v="spaces"/>
    <n v="4"/>
    <n v="82.46"/>
    <x v="2947"/>
    <n v="42698.71597222222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s v="spaces"/>
    <n v="0"/>
    <n v="2.67"/>
    <x v="2948"/>
    <n v="42157.64922453703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s v="spaces"/>
    <n v="3"/>
    <n v="12.5"/>
    <x v="2949"/>
    <n v="42327.86478009259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s v="spaces"/>
    <n v="0"/>
    <n v="0"/>
    <x v="2950"/>
    <n v="42392.3651851851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s v="spaces"/>
    <n v="2"/>
    <n v="18.899999999999999"/>
    <x v="2951"/>
    <n v="41917.80292824073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s v="spaces"/>
    <n v="8"/>
    <n v="200.63"/>
    <x v="2952"/>
    <n v="42660.16666666667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s v="spaces"/>
    <n v="0"/>
    <n v="201.67"/>
    <x v="2953"/>
    <n v="42285.7919097222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s v="spaces"/>
    <n v="0"/>
    <n v="0"/>
    <x v="2954"/>
    <n v="42810.541701388895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s v="spaces"/>
    <n v="60"/>
    <n v="65"/>
    <x v="2955"/>
    <n v="42171.7413078703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s v="spaces"/>
    <n v="17"/>
    <n v="66.099999999999994"/>
    <x v="2956"/>
    <n v="42494.95891203703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s v="spaces"/>
    <n v="2"/>
    <n v="93.33"/>
    <x v="2957"/>
    <n v="42090.96958333333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s v="spaces"/>
    <n v="0"/>
    <n v="0"/>
    <x v="2958"/>
    <n v="42498.7374652777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s v="spaces"/>
    <n v="0"/>
    <n v="0"/>
    <x v="2959"/>
    <n v="42528.00839120370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s v="spaces"/>
    <n v="0"/>
    <n v="0"/>
    <x v="2960"/>
    <n v="41893.75721064814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s v="plays"/>
    <n v="110"/>
    <n v="50.75"/>
    <x v="2961"/>
    <n v="42089.16666666667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s v="plays"/>
    <n v="122"/>
    <n v="60.9"/>
    <x v="2962"/>
    <n v="42064.29097222222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s v="plays"/>
    <n v="107"/>
    <n v="109.03"/>
    <x v="2963"/>
    <n v="42187.47018518518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s v="plays"/>
    <n v="101"/>
    <n v="25.69"/>
    <x v="2964"/>
    <n v="41857.89722222222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s v="plays"/>
    <n v="109"/>
    <n v="41.92"/>
    <x v="2965"/>
    <n v="42192.72954861111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s v="plays"/>
    <n v="114"/>
    <n v="88.77"/>
    <x v="2966"/>
    <n v="42263.738564814819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s v="plays"/>
    <n v="114"/>
    <n v="80.23"/>
    <x v="2967"/>
    <n v="42072.156157407408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s v="plays"/>
    <n v="106"/>
    <n v="78.94"/>
    <x v="2968"/>
    <n v="42599.1659722222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s v="plays"/>
    <n v="163"/>
    <n v="95.59"/>
    <x v="2969"/>
    <n v="42127.95208333333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s v="plays"/>
    <n v="106"/>
    <n v="69.89"/>
    <x v="2970"/>
    <n v="41838.66957175925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s v="plays"/>
    <n v="100"/>
    <n v="74.53"/>
    <x v="2971"/>
    <n v="41882.65831018518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s v="plays"/>
    <n v="105"/>
    <n v="123.94"/>
    <x v="2972"/>
    <n v="42709.0416666666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s v="plays"/>
    <n v="175"/>
    <n v="264.85000000000002"/>
    <x v="2973"/>
    <n v="42370.16666666667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s v="plays"/>
    <n v="102"/>
    <n v="58.62"/>
    <x v="2974"/>
    <n v="41908.06597222221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s v="plays"/>
    <n v="100"/>
    <n v="70.88"/>
    <x v="2975"/>
    <n v="41970.12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s v="plays"/>
    <n v="171"/>
    <n v="8.57"/>
    <x v="2976"/>
    <n v="42442.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s v="plays"/>
    <n v="114"/>
    <n v="113.57"/>
    <x v="2977"/>
    <n v="42086.0930555555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s v="plays"/>
    <n v="129"/>
    <n v="60.69"/>
    <x v="2978"/>
    <n v="41932.24930555555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s v="plays"/>
    <n v="101"/>
    <n v="110.22"/>
    <x v="2979"/>
    <n v="42010.2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s v="plays"/>
    <n v="109"/>
    <n v="136.46"/>
    <x v="2980"/>
    <n v="42240.08333333332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s v="spaces"/>
    <n v="129"/>
    <n v="53.16"/>
    <x v="2981"/>
    <n v="42270.55967592592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s v="spaces"/>
    <n v="102"/>
    <n v="86.49"/>
    <x v="2982"/>
    <n v="42411.68684027777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s v="spaces"/>
    <n v="147"/>
    <n v="155.24"/>
    <x v="2983"/>
    <n v="41954.6740277777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s v="spaces"/>
    <n v="100"/>
    <n v="115.08"/>
    <x v="2984"/>
    <n v="42606.27871527777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s v="spaces"/>
    <n v="122"/>
    <n v="109.59"/>
    <x v="2985"/>
    <n v="42674.16666666667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s v="spaces"/>
    <n v="106"/>
    <n v="45.21"/>
    <x v="2986"/>
    <n v="42491.45840277777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s v="spaces"/>
    <n v="110"/>
    <n v="104.15"/>
    <x v="2987"/>
    <n v="4265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s v="spaces"/>
    <n v="100"/>
    <n v="35.71"/>
    <x v="2988"/>
    <n v="42541.36204861111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s v="spaces"/>
    <n v="177"/>
    <n v="97"/>
    <x v="2989"/>
    <n v="42359.2076388888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s v="spaces"/>
    <n v="100"/>
    <n v="370.37"/>
    <x v="2990"/>
    <n v="42376.5743055555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s v="spaces"/>
    <n v="103"/>
    <n v="94.41"/>
    <x v="2991"/>
    <n v="42762.83715277777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s v="spaces"/>
    <n v="105"/>
    <n v="48.98"/>
    <x v="2992"/>
    <n v="42652.76747685184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s v="spaces"/>
    <n v="100"/>
    <n v="45.59"/>
    <x v="2993"/>
    <n v="42420.83873842592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s v="spaces"/>
    <n v="458"/>
    <n v="23.28"/>
    <x v="2994"/>
    <n v="41915.4788425925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s v="spaces"/>
    <n v="105"/>
    <n v="63.23"/>
    <x v="2995"/>
    <n v="42754.66517361110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s v="spaces"/>
    <n v="172"/>
    <n v="153.52000000000001"/>
    <x v="2996"/>
    <n v="42150.91250000000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s v="spaces"/>
    <n v="104"/>
    <n v="90.2"/>
    <x v="2997"/>
    <n v="42793.20763888888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s v="spaces"/>
    <n v="103"/>
    <n v="118.97"/>
    <x v="2998"/>
    <n v="41806.18402777778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s v="spaces"/>
    <n v="119"/>
    <n v="80.25"/>
    <x v="2999"/>
    <n v="42795.08333333332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s v="spaces"/>
    <n v="100"/>
    <n v="62.5"/>
    <x v="3000"/>
    <n v="42766.7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s v="spaces"/>
    <n v="319"/>
    <n v="131.38"/>
    <x v="3001"/>
    <n v="42564.895625000005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s v="spaces"/>
    <n v="109"/>
    <n v="73.03"/>
    <x v="3002"/>
    <n v="41269.836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s v="spaces"/>
    <n v="101"/>
    <n v="178.53"/>
    <x v="3003"/>
    <n v="42430.2493055555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s v="spaces"/>
    <n v="113"/>
    <n v="162.91"/>
    <x v="3004"/>
    <n v="41958.92273148147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s v="spaces"/>
    <n v="120"/>
    <n v="108.24"/>
    <x v="3005"/>
    <n v="41918.67482638888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s v="spaces"/>
    <n v="108"/>
    <n v="88.87"/>
    <x v="3006"/>
    <n v="41987.75684027778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s v="spaces"/>
    <n v="180"/>
    <n v="54"/>
    <x v="3007"/>
    <n v="42119.21623842592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s v="spaces"/>
    <n v="101"/>
    <n v="116.73"/>
    <x v="3008"/>
    <n v="42390.21202546296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s v="spaces"/>
    <n v="120"/>
    <n v="233.9"/>
    <x v="3009"/>
    <n v="41969.61157407407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s v="spaces"/>
    <n v="158"/>
    <n v="158"/>
    <x v="3010"/>
    <n v="42056.83239583333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s v="spaces"/>
    <n v="124"/>
    <n v="14.84"/>
    <x v="3011"/>
    <n v="42361.95763888888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s v="spaces"/>
    <n v="117"/>
    <n v="85.18"/>
    <x v="3012"/>
    <n v="42045.70289351852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s v="spaces"/>
    <n v="157"/>
    <n v="146.69"/>
    <x v="3013"/>
    <n v="42176.83621527777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s v="spaces"/>
    <n v="113"/>
    <n v="50.76"/>
    <x v="3014"/>
    <n v="41948.20833333333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s v="spaces"/>
    <n v="103"/>
    <n v="87.7"/>
    <x v="3015"/>
    <n v="41801.16666666666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s v="spaces"/>
    <n v="103"/>
    <n v="242.28"/>
    <x v="3016"/>
    <n v="41838.54805555555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s v="spaces"/>
    <n v="106"/>
    <n v="146.44999999999999"/>
    <x v="3017"/>
    <n v="41871.85003472222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s v="spaces"/>
    <n v="101"/>
    <n v="103.17"/>
    <x v="3018"/>
    <n v="42205.91666666667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s v="spaces"/>
    <n v="121"/>
    <n v="80.459999999999994"/>
    <x v="3019"/>
    <n v="41786.12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s v="spaces"/>
    <n v="101"/>
    <n v="234.67"/>
    <x v="3020"/>
    <n v="42230.84644675925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s v="spaces"/>
    <n v="116"/>
    <n v="50.69"/>
    <x v="3021"/>
    <n v="42696.2493055555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s v="spaces"/>
    <n v="101"/>
    <n v="162.71"/>
    <x v="3022"/>
    <n v="42609.9538078703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s v="spaces"/>
    <n v="103"/>
    <n v="120.17"/>
    <x v="3023"/>
    <n v="42166.67576388889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s v="spaces"/>
    <n v="246"/>
    <n v="67.7"/>
    <x v="3024"/>
    <n v="41188.99392361110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s v="spaces"/>
    <n v="302"/>
    <n v="52.1"/>
    <x v="3025"/>
    <n v="41789.66666666666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s v="spaces"/>
    <n v="143"/>
    <n v="51.6"/>
    <x v="3026"/>
    <n v="42797.459398148145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s v="spaces"/>
    <n v="131"/>
    <n v="164.3"/>
    <x v="3027"/>
    <n v="42083.662627314814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s v="spaces"/>
    <n v="168"/>
    <n v="84.86"/>
    <x v="3028"/>
    <n v="42597.26417824074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s v="spaces"/>
    <n v="110"/>
    <n v="94.55"/>
    <x v="3029"/>
    <n v="41961.19097222221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s v="spaces"/>
    <n v="107"/>
    <n v="45.54"/>
    <x v="3030"/>
    <n v="42263.74734953703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s v="spaces"/>
    <n v="100"/>
    <n v="51.72"/>
    <x v="3031"/>
    <n v="42657.88248842592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s v="spaces"/>
    <n v="127"/>
    <n v="50.88"/>
    <x v="3032"/>
    <n v="42258.04466435185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s v="spaces"/>
    <n v="147"/>
    <n v="191.13"/>
    <x v="3033"/>
    <n v="42600.11024305555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s v="spaces"/>
    <n v="113"/>
    <n v="89.31"/>
    <x v="3034"/>
    <n v="42675.165972222225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s v="spaces"/>
    <n v="109"/>
    <n v="88.59"/>
    <x v="3035"/>
    <n v="41398.56028935185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s v="spaces"/>
    <n v="127"/>
    <n v="96.3"/>
    <x v="3036"/>
    <n v="41502.49930555555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s v="spaces"/>
    <n v="213"/>
    <n v="33.31"/>
    <x v="3037"/>
    <n v="40453.20763888888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s v="spaces"/>
    <n v="101"/>
    <n v="37.22"/>
    <x v="3038"/>
    <n v="42433.252280092594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s v="spaces"/>
    <n v="109"/>
    <n v="92.13"/>
    <x v="3039"/>
    <n v="41637.33263888888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s v="spaces"/>
    <n v="108"/>
    <n v="76.790000000000006"/>
    <x v="3040"/>
    <n v="42181.95833333332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s v="spaces"/>
    <n v="110"/>
    <n v="96.53"/>
    <x v="3041"/>
    <n v="42389.86861111111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s v="spaces"/>
    <n v="128"/>
    <n v="51.89"/>
    <x v="3042"/>
    <n v="42283.68804398148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s v="spaces"/>
    <n v="110"/>
    <n v="128.91"/>
    <x v="3043"/>
    <n v="42110.11805555555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s v="spaces"/>
    <n v="109"/>
    <n v="84.11"/>
    <x v="3044"/>
    <n v="42402.726828703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s v="spaces"/>
    <n v="133"/>
    <n v="82.94"/>
    <x v="3045"/>
    <n v="41873.15572916666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s v="spaces"/>
    <n v="191"/>
    <n v="259.95"/>
    <x v="3046"/>
    <n v="41892.20277777777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s v="spaces"/>
    <n v="149"/>
    <n v="37.25"/>
    <x v="3047"/>
    <n v="42487.55277777777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s v="spaces"/>
    <n v="166"/>
    <n v="177.02"/>
    <x v="3048"/>
    <n v="42004.89027777777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s v="spaces"/>
    <n v="107"/>
    <n v="74.069999999999993"/>
    <x v="3049"/>
    <n v="42169.01452546296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s v="spaces"/>
    <n v="106"/>
    <n v="70.67"/>
    <x v="3050"/>
    <n v="42495.1685185185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s v="spaces"/>
    <n v="24"/>
    <n v="23.63"/>
    <x v="3051"/>
    <n v="42774.41603009258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s v="spaces"/>
    <n v="0"/>
    <n v="37.5"/>
    <x v="3052"/>
    <n v="42152.66597222222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s v="spaces"/>
    <n v="0"/>
    <n v="13.33"/>
    <x v="3053"/>
    <n v="41914.16597222222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s v="spaces"/>
    <n v="0"/>
    <n v="0"/>
    <x v="3054"/>
    <n v="42065.04444444444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s v="spaces"/>
    <n v="0"/>
    <n v="1"/>
    <x v="3055"/>
    <n v="42013.9582175925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s v="spaces"/>
    <n v="0"/>
    <n v="0"/>
    <x v="3056"/>
    <n v="41911.63638888888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s v="spaces"/>
    <n v="0"/>
    <n v="0"/>
    <x v="3057"/>
    <n v="42463.60892361111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s v="spaces"/>
    <n v="0"/>
    <n v="1"/>
    <x v="3058"/>
    <n v="42510.3743055555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s v="spaces"/>
    <n v="3"/>
    <n v="41"/>
    <x v="3059"/>
    <n v="41859.93571759259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s v="spaces"/>
    <n v="0"/>
    <n v="55.83"/>
    <x v="3060"/>
    <n v="42275.27469907407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s v="spaces"/>
    <n v="0"/>
    <n v="0"/>
    <x v="3061"/>
    <n v="41864.78412037037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s v="spaces"/>
    <n v="67"/>
    <n v="99.76"/>
    <x v="3062"/>
    <n v="42277.75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s v="spaces"/>
    <n v="20"/>
    <n v="25.52"/>
    <x v="3063"/>
    <n v="42665.922893518517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s v="spaces"/>
    <n v="11"/>
    <n v="117.65"/>
    <x v="3064"/>
    <n v="42330.29097222222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s v="spaces"/>
    <n v="0"/>
    <n v="5"/>
    <x v="3065"/>
    <n v="41850.05523148148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s v="spaces"/>
    <n v="12"/>
    <n v="2796.67"/>
    <x v="3066"/>
    <n v="42561.22843750000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s v="spaces"/>
    <n v="3"/>
    <n v="200"/>
    <x v="3067"/>
    <n v="42256.93841435185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s v="spaces"/>
    <n v="0"/>
    <n v="87.5"/>
    <x v="3068"/>
    <n v="42293.69157407407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s v="spaces"/>
    <n v="14"/>
    <n v="20.14"/>
    <x v="3069"/>
    <n v="41987.83372685185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s v="spaces"/>
    <n v="3"/>
    <n v="20.88"/>
    <x v="3070"/>
    <n v="42711.73343749999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s v="spaces"/>
    <n v="60"/>
    <n v="61.31"/>
    <x v="3071"/>
    <n v="42115.24930555555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s v="spaces"/>
    <n v="0"/>
    <n v="1"/>
    <x v="3072"/>
    <n v="42673.0736111111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s v="spaces"/>
    <n v="0"/>
    <n v="92.14"/>
    <x v="3073"/>
    <n v="42169.8048611111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s v="spaces"/>
    <n v="0"/>
    <n v="7.33"/>
    <x v="3074"/>
    <n v="42439.571284722217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s v="spaces"/>
    <n v="9"/>
    <n v="64.8"/>
    <x v="3075"/>
    <n v="42601.10231481480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s v="spaces"/>
    <n v="15"/>
    <n v="30.12"/>
    <x v="3076"/>
    <n v="42286.65188657407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s v="spaces"/>
    <n v="0"/>
    <n v="52.5"/>
    <x v="3077"/>
    <n v="42796.95692129629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s v="spaces"/>
    <n v="0"/>
    <n v="23.67"/>
    <x v="3078"/>
    <n v="42061.13883101851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s v="spaces"/>
    <n v="1"/>
    <n v="415.78"/>
    <x v="3079"/>
    <n v="42085.67170138888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s v="spaces"/>
    <n v="0"/>
    <n v="53.71"/>
    <x v="3080"/>
    <n v="42000.06995370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s v="spaces"/>
    <n v="0"/>
    <n v="420.6"/>
    <x v="3081"/>
    <n v="42267.18160879629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s v="spaces"/>
    <n v="0"/>
    <n v="0"/>
    <x v="3082"/>
    <n v="42323.9646527777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s v="spaces"/>
    <n v="0"/>
    <n v="18.670000000000002"/>
    <x v="3083"/>
    <n v="41883.20833333333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s v="spaces"/>
    <n v="12"/>
    <n v="78.33"/>
    <x v="3084"/>
    <n v="42129.7833333333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s v="spaces"/>
    <n v="2"/>
    <n v="67.78"/>
    <x v="3085"/>
    <n v="42276.88378472221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s v="spaces"/>
    <n v="0"/>
    <n v="16.670000000000002"/>
    <x v="3086"/>
    <n v="42233.670821759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s v="spaces"/>
    <n v="1"/>
    <n v="62.5"/>
    <x v="3087"/>
    <n v="42725.19201388888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s v="spaces"/>
    <n v="0"/>
    <n v="42"/>
    <x v="3088"/>
    <n v="42012.57013888888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s v="spaces"/>
    <n v="23"/>
    <n v="130.09"/>
    <x v="3089"/>
    <n v="42560.0826388888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s v="spaces"/>
    <n v="5"/>
    <n v="1270.22"/>
    <x v="3090"/>
    <n v="42125.777141203704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s v="spaces"/>
    <n v="16"/>
    <n v="88.44"/>
    <x v="3091"/>
    <n v="42596.94841435184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s v="spaces"/>
    <n v="1"/>
    <n v="56.34"/>
    <x v="3092"/>
    <n v="42292.91666666667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s v="spaces"/>
    <n v="23"/>
    <n v="53.53"/>
    <x v="3093"/>
    <n v="41791.16597222222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s v="spaces"/>
    <n v="0"/>
    <n v="25"/>
    <x v="3094"/>
    <n v="42267.795787037037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s v="spaces"/>
    <n v="0"/>
    <n v="50"/>
    <x v="3095"/>
    <n v="42583.02523148148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s v="spaces"/>
    <n v="4"/>
    <n v="56.79"/>
    <x v="3096"/>
    <n v="42144.82553240741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s v="spaces"/>
    <n v="17"/>
    <n v="40.83"/>
    <x v="3097"/>
    <n v="42650.58333333332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s v="spaces"/>
    <n v="4"/>
    <n v="65.11"/>
    <x v="3098"/>
    <n v="42408.0118055555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s v="spaces"/>
    <n v="14"/>
    <n v="55.6"/>
    <x v="3099"/>
    <n v="42412.18971064814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s v="spaces"/>
    <n v="15"/>
    <n v="140.54"/>
    <x v="3100"/>
    <n v="41932.62239583333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s v="spaces"/>
    <n v="12"/>
    <n v="25"/>
    <x v="3101"/>
    <n v="42201.33055555555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s v="spaces"/>
    <n v="39"/>
    <n v="69.53"/>
    <x v="3102"/>
    <n v="42605.34048611111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s v="spaces"/>
    <n v="0"/>
    <n v="5.5"/>
    <x v="3103"/>
    <n v="42167.15631944444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s v="spaces"/>
    <n v="30"/>
    <n v="237"/>
    <x v="3104"/>
    <n v="42038.08333333332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s v="spaces"/>
    <n v="42"/>
    <n v="79.87"/>
    <x v="3105"/>
    <n v="41931.20833333333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s v="spaces"/>
    <n v="4"/>
    <n v="10.25"/>
    <x v="3106"/>
    <n v="42263.916666666672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s v="spaces"/>
    <n v="20"/>
    <n v="272.58999999999997"/>
    <x v="3107"/>
    <n v="42135.81424768517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s v="spaces"/>
    <n v="0"/>
    <n v="13"/>
    <x v="3108"/>
    <n v="42122.63881944444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s v="spaces"/>
    <n v="25"/>
    <n v="58.18"/>
    <x v="3109"/>
    <n v="41879.12511574073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s v="spaces"/>
    <n v="0"/>
    <n v="10"/>
    <x v="3110"/>
    <n v="42785.03146990740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s v="spaces"/>
    <n v="27"/>
    <n v="70.11"/>
    <x v="3111"/>
    <n v="41916.59513888888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s v="spaces"/>
    <n v="5"/>
    <n v="57.89"/>
    <x v="3112"/>
    <n v="42675.12192129629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s v="spaces"/>
    <n v="4"/>
    <n v="125.27"/>
    <x v="3113"/>
    <n v="42111.73127314815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s v="spaces"/>
    <n v="0"/>
    <n v="0"/>
    <x v="3114"/>
    <n v="41903.63252314814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s v="spaces"/>
    <n v="3"/>
    <n v="300"/>
    <x v="3115"/>
    <n v="42526.44707175926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s v="spaces"/>
    <n v="57"/>
    <n v="43"/>
    <x v="3116"/>
    <n v="42095.51533564814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s v="spaces"/>
    <n v="0"/>
    <n v="1"/>
    <x v="3117"/>
    <n v="42517.55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s v="spaces"/>
    <n v="0"/>
    <n v="775"/>
    <x v="3118"/>
    <n v="42553.64957175926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s v="spaces"/>
    <n v="0"/>
    <n v="5"/>
    <x v="3119"/>
    <n v="42090.00384259258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s v="spaces"/>
    <n v="0"/>
    <n v="12.8"/>
    <x v="3120"/>
    <n v="42495.90041666667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s v="spaces"/>
    <n v="1"/>
    <n v="10"/>
    <x v="3121"/>
    <n v="41908.679803240739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s v="spaces"/>
    <n v="58"/>
    <n v="58"/>
    <x v="3122"/>
    <n v="42683.97375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s v="spaces"/>
    <n v="68"/>
    <n v="244.8"/>
    <x v="3123"/>
    <n v="42560.99303240740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s v="spaces"/>
    <n v="0"/>
    <n v="6.5"/>
    <x v="3124"/>
    <n v="42037.780104166668"/>
  </r>
  <r>
    <n v="3125"/>
    <s v="N/A (Canceled)"/>
    <s v="N/A"/>
    <n v="1500000"/>
    <n v="0"/>
    <x v="1"/>
    <x v="0"/>
    <s v="USD"/>
    <n v="1452142672"/>
    <n v="1449550672"/>
    <b v="0"/>
    <n v="0"/>
    <b v="0"/>
    <x v="1"/>
    <s v="spaces"/>
    <n v="0"/>
    <n v="0"/>
    <x v="3125"/>
    <n v="42376.2068518518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s v="spaces"/>
    <n v="4"/>
    <n v="61.18"/>
    <x v="3126"/>
    <n v="42456.9764120370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s v="spaces"/>
    <n v="0"/>
    <n v="0"/>
    <x v="3127"/>
    <n v="42064.8568171296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s v="plays"/>
    <n v="109"/>
    <n v="139.24"/>
    <x v="3128"/>
    <n v="42810.78403935185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s v="plays"/>
    <n v="1"/>
    <n v="10"/>
    <x v="3129"/>
    <n v="42843.801145833335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s v="plays"/>
    <n v="4"/>
    <n v="93.75"/>
    <x v="3130"/>
    <n v="42839.20763888888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s v="plays"/>
    <n v="16"/>
    <n v="53.75"/>
    <x v="3131"/>
    <n v="42833.537557870368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s v="plays"/>
    <n v="0"/>
    <n v="10"/>
    <x v="3132"/>
    <n v="42846.30856481481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s v="plays"/>
    <n v="108"/>
    <n v="33.75"/>
    <x v="3133"/>
    <n v="42818.52354166666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s v="plays"/>
    <n v="23"/>
    <n v="18.75"/>
    <x v="3134"/>
    <n v="42821.67846064815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s v="plays"/>
    <n v="21"/>
    <n v="23.14"/>
    <x v="3135"/>
    <n v="42829.15186342592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s v="plays"/>
    <n v="128"/>
    <n v="29.05"/>
    <x v="3136"/>
    <n v="42825.95763888888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s v="plays"/>
    <n v="3"/>
    <n v="50"/>
    <x v="3137"/>
    <n v="42858.8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s v="plays"/>
    <n v="0"/>
    <n v="0"/>
    <x v="3138"/>
    <n v="42828.64591435185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s v="plays"/>
    <n v="5"/>
    <n v="450"/>
    <x v="3139"/>
    <n v="42819.1895833333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s v="plays"/>
    <n v="1"/>
    <n v="24"/>
    <x v="3140"/>
    <n v="42832.677118055552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s v="plays"/>
    <n v="52"/>
    <n v="32.25"/>
    <x v="3141"/>
    <n v="42841.833333333328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s v="plays"/>
    <n v="2"/>
    <n v="15"/>
    <x v="3142"/>
    <n v="42813.47151620370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s v="plays"/>
    <n v="0"/>
    <n v="0"/>
    <x v="3143"/>
    <n v="42834.3582870370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s v="plays"/>
    <n v="75"/>
    <n v="251.33"/>
    <x v="3144"/>
    <n v="42813.25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s v="plays"/>
    <n v="0"/>
    <n v="0"/>
    <x v="3145"/>
    <n v="42821.99923611110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s v="plays"/>
    <n v="11"/>
    <n v="437.5"/>
    <x v="3146"/>
    <n v="42841.64081018518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s v="plays"/>
    <n v="118"/>
    <n v="110.35"/>
    <x v="3147"/>
    <n v="41950.01105324074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s v="plays"/>
    <n v="131"/>
    <n v="41.42"/>
    <x v="3148"/>
    <n v="41913.16666666666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s v="plays"/>
    <n v="104"/>
    <n v="52"/>
    <x v="3149"/>
    <n v="41250.08333333333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s v="plays"/>
    <n v="101"/>
    <n v="33.99"/>
    <x v="3150"/>
    <n v="40568.16666666666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s v="plays"/>
    <n v="100"/>
    <n v="103.35"/>
    <x v="3151"/>
    <n v="41892.8399768518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s v="plays"/>
    <n v="106"/>
    <n v="34.79"/>
    <x v="3152"/>
    <n v="41580.867673611108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s v="plays"/>
    <n v="336"/>
    <n v="41.77"/>
    <x v="3153"/>
    <n v="40664.20763888888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s v="plays"/>
    <n v="113"/>
    <n v="64.27"/>
    <x v="3154"/>
    <n v="41000.83400462962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s v="plays"/>
    <n v="189"/>
    <n v="31.21"/>
    <x v="3155"/>
    <n v="41263.4991319444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s v="plays"/>
    <n v="102"/>
    <n v="62.92"/>
    <x v="3156"/>
    <n v="41061.95305555555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s v="plays"/>
    <n v="101"/>
    <n v="98.54"/>
    <x v="3157"/>
    <n v="41839.20833333333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s v="plays"/>
    <n v="114"/>
    <n v="82.61"/>
    <x v="3158"/>
    <n v="41477.839722222219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s v="plays"/>
    <n v="133"/>
    <n v="38.5"/>
    <x v="3159"/>
    <n v="40926.95833333333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s v="plays"/>
    <n v="102"/>
    <n v="80.16"/>
    <x v="3160"/>
    <n v="41864.20763888888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s v="plays"/>
    <n v="105"/>
    <n v="28.41"/>
    <x v="3161"/>
    <n v="41927.536134259259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s v="plays"/>
    <n v="127"/>
    <n v="80.73"/>
    <x v="3162"/>
    <n v="41827.08333333333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s v="plays"/>
    <n v="111"/>
    <n v="200.69"/>
    <x v="3163"/>
    <n v="41805.75376157407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s v="plays"/>
    <n v="107"/>
    <n v="37.590000000000003"/>
    <x v="3164"/>
    <n v="41799.80572916667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s v="plays"/>
    <n v="163"/>
    <n v="58.1"/>
    <x v="3165"/>
    <n v="40666.16597222222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s v="plays"/>
    <n v="160"/>
    <n v="60.3"/>
    <x v="3166"/>
    <n v="41969.33263888888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s v="plays"/>
    <n v="116"/>
    <n v="63.36"/>
    <x v="3167"/>
    <n v="41853.175706018519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s v="plays"/>
    <n v="124"/>
    <n v="50.9"/>
    <x v="3168"/>
    <n v="41803.91666666666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s v="plays"/>
    <n v="103"/>
    <n v="100.5"/>
    <x v="3169"/>
    <n v="41621.20763888888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s v="plays"/>
    <n v="112"/>
    <n v="31.62"/>
    <x v="3170"/>
    <n v="41822.16666666666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s v="plays"/>
    <n v="109"/>
    <n v="65.099999999999994"/>
    <x v="3171"/>
    <n v="42496.60831018518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s v="plays"/>
    <n v="115"/>
    <n v="79.31"/>
    <x v="3172"/>
    <n v="40953.72995370370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s v="plays"/>
    <n v="103"/>
    <n v="139.19"/>
    <x v="3173"/>
    <n v="41908.87837962962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s v="plays"/>
    <n v="101"/>
    <n v="131.91"/>
    <x v="3174"/>
    <n v="41876.86467592592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s v="plays"/>
    <n v="110"/>
    <n v="91.3"/>
    <x v="3175"/>
    <n v="40591.88688657407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s v="plays"/>
    <n v="115"/>
    <n v="39.67"/>
    <x v="3176"/>
    <n v="41504.62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s v="plays"/>
    <n v="117"/>
    <n v="57.55"/>
    <x v="3177"/>
    <n v="41811.66677083333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s v="plays"/>
    <n v="172"/>
    <n v="33.03"/>
    <x v="3178"/>
    <n v="41836.60503472221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s v="plays"/>
    <n v="114"/>
    <n v="77.34"/>
    <x v="3179"/>
    <n v="41400.702210648145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s v="plays"/>
    <n v="120"/>
    <n v="31.93"/>
    <x v="3180"/>
    <n v="41810.412604166668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s v="plays"/>
    <n v="109"/>
    <n v="36.33"/>
    <x v="3181"/>
    <n v="41805.66666666666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s v="plays"/>
    <n v="101"/>
    <n v="46.77"/>
    <x v="3182"/>
    <n v="40939.70833333333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s v="plays"/>
    <n v="109"/>
    <n v="40.07"/>
    <x v="3183"/>
    <n v="41509.7947800925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s v="plays"/>
    <n v="107"/>
    <n v="100.22"/>
    <x v="3184"/>
    <n v="41821.99341435184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s v="plays"/>
    <n v="100"/>
    <n v="41.67"/>
    <x v="3185"/>
    <n v="41836.97732638889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s v="plays"/>
    <n v="102"/>
    <n v="46.71"/>
    <x v="3186"/>
    <n v="41898.87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s v="plays"/>
    <n v="116"/>
    <n v="71.489999999999995"/>
    <x v="3187"/>
    <n v="41855.66635416666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s v="musical"/>
    <n v="65"/>
    <n v="14.44"/>
    <x v="3188"/>
    <n v="42165.41553240740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s v="musical"/>
    <n v="12"/>
    <n v="356.84"/>
    <x v="3189"/>
    <n v="42148.346435185187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s v="musical"/>
    <n v="0"/>
    <n v="0"/>
    <x v="3190"/>
    <n v="42713.19299768518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s v="musical"/>
    <n v="4"/>
    <n v="37.75"/>
    <x v="3191"/>
    <n v="42598.75542824073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s v="musical"/>
    <n v="1"/>
    <n v="12.75"/>
    <x v="3192"/>
    <n v="42063.91666666667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s v="musical"/>
    <n v="12"/>
    <n v="24.46"/>
    <x v="3193"/>
    <n v="42055.96824074073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s v="musical"/>
    <n v="0"/>
    <n v="0"/>
    <x v="3194"/>
    <n v="42212.06247685184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s v="musical"/>
    <n v="59"/>
    <n v="53.08"/>
    <x v="3195"/>
    <n v="42047.5942361111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s v="musical"/>
    <n v="0"/>
    <n v="300"/>
    <x v="3196"/>
    <n v="42217.583333333328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s v="musical"/>
    <n v="11"/>
    <n v="286.25"/>
    <x v="3197"/>
    <n v="42039.49326388888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s v="musical"/>
    <n v="0"/>
    <n v="36.67"/>
    <x v="3198"/>
    <n v="42051.42450231481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s v="musical"/>
    <n v="52"/>
    <n v="49.21"/>
    <x v="3199"/>
    <n v="41888.875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s v="musical"/>
    <n v="0"/>
    <n v="1"/>
    <x v="3200"/>
    <n v="42490.231944444444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s v="musical"/>
    <n v="1"/>
    <n v="12.5"/>
    <x v="3201"/>
    <n v="41882.76709490740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s v="musical"/>
    <n v="55"/>
    <n v="109.04"/>
    <x v="3202"/>
    <n v="42352.24930555555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s v="musical"/>
    <n v="25"/>
    <n v="41.67"/>
    <x v="3203"/>
    <n v="42272.9886805555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s v="musical"/>
    <n v="0"/>
    <n v="0"/>
    <x v="3204"/>
    <n v="42202.67638888888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s v="musical"/>
    <n v="3"/>
    <n v="22.75"/>
    <x v="3205"/>
    <n v="42125.37467592592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s v="musical"/>
    <n v="0"/>
    <n v="0"/>
    <x v="3206"/>
    <n v="42266.2760532407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s v="musical"/>
    <n v="46"/>
    <n v="70.83"/>
    <x v="3207"/>
    <n v="42117.2361921296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s v="plays"/>
    <n v="104"/>
    <n v="63.11"/>
    <x v="3208"/>
    <n v="41848.60505787037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s v="plays"/>
    <n v="119"/>
    <n v="50.16"/>
    <x v="3209"/>
    <n v="41810.95833333333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s v="plays"/>
    <n v="126"/>
    <n v="62.88"/>
    <x v="3210"/>
    <n v="41061.1659722222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s v="plays"/>
    <n v="120"/>
    <n v="85.53"/>
    <x v="3211"/>
    <n v="41866.08333333333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s v="plays"/>
    <n v="126"/>
    <n v="53.72"/>
    <x v="3212"/>
    <n v="41859.79572916666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s v="plays"/>
    <n v="100"/>
    <n v="127.81"/>
    <x v="3213"/>
    <n v="42211.76341435185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s v="plays"/>
    <n v="102"/>
    <n v="106.57"/>
    <x v="3214"/>
    <n v="42374.99652777778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s v="plays"/>
    <n v="100"/>
    <n v="262.11"/>
    <x v="3215"/>
    <n v="42257.16597222222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s v="plays"/>
    <n v="100"/>
    <n v="57.17"/>
    <x v="3216"/>
    <n v="42196.60416666667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s v="plays"/>
    <n v="116"/>
    <n v="50.2"/>
    <x v="3217"/>
    <n v="42678.54611111110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s v="plays"/>
    <n v="102"/>
    <n v="66.59"/>
    <x v="3218"/>
    <n v="4200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s v="plays"/>
    <n v="100"/>
    <n v="168.25"/>
    <x v="3219"/>
    <n v="42085.94151620370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s v="plays"/>
    <n v="101"/>
    <n v="256.37"/>
    <x v="3220"/>
    <n v="42806.8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s v="plays"/>
    <n v="103"/>
    <n v="36.61"/>
    <x v="3221"/>
    <n v="42190.69679398147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s v="plays"/>
    <n v="125"/>
    <n v="37.14"/>
    <x v="3222"/>
    <n v="42301.89513888888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s v="plays"/>
    <n v="110"/>
    <n v="45.88"/>
    <x v="3223"/>
    <n v="42236.83537037037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s v="plays"/>
    <n v="102"/>
    <n v="141.71"/>
    <x v="3224"/>
    <n v="42745.20833333332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s v="plays"/>
    <n v="102"/>
    <n v="52.49"/>
    <x v="3225"/>
    <n v="42524.87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s v="plays"/>
    <n v="104"/>
    <n v="59.52"/>
    <x v="3226"/>
    <n v="42307.58347222222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s v="plays"/>
    <n v="125"/>
    <n v="50"/>
    <x v="3227"/>
    <n v="42752.882361111115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s v="plays"/>
    <n v="102"/>
    <n v="193.62"/>
    <x v="3228"/>
    <n v="42355.207638888889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s v="plays"/>
    <n v="108"/>
    <n v="106.8"/>
    <x v="3229"/>
    <n v="41963.33331018518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s v="plays"/>
    <n v="110"/>
    <n v="77.22"/>
    <x v="3230"/>
    <n v="41913.16597222222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s v="plays"/>
    <n v="161"/>
    <n v="57.5"/>
    <x v="3231"/>
    <n v="42476.94383101852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s v="plays"/>
    <n v="131"/>
    <n v="50.46"/>
    <x v="3232"/>
    <n v="42494.165972222225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s v="plays"/>
    <n v="119"/>
    <n v="97.38"/>
    <x v="3233"/>
    <n v="42796.8050347222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s v="plays"/>
    <n v="100"/>
    <n v="34.92"/>
    <x v="3234"/>
    <n v="42767.9798611111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s v="plays"/>
    <n v="103"/>
    <n v="85.53"/>
    <x v="3235"/>
    <n v="42552.34781249999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s v="plays"/>
    <n v="101"/>
    <n v="182.91"/>
    <x v="3236"/>
    <n v="42732.9170486111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s v="plays"/>
    <n v="101"/>
    <n v="131.13999999999999"/>
    <x v="3237"/>
    <n v="42276.1659722222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s v="plays"/>
    <n v="112"/>
    <n v="39.81"/>
    <x v="3238"/>
    <n v="42186.51039351851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s v="plays"/>
    <n v="106"/>
    <n v="59.7"/>
    <x v="3239"/>
    <n v="42302.99930555555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s v="plays"/>
    <n v="101"/>
    <n v="88.74"/>
    <x v="3240"/>
    <n v="42782.9583333333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s v="plays"/>
    <n v="115"/>
    <n v="58.69"/>
    <x v="3241"/>
    <n v="41926.29097222222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s v="plays"/>
    <n v="127"/>
    <n v="69.569999999999993"/>
    <x v="3242"/>
    <n v="41901.75569444444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s v="plays"/>
    <n v="103"/>
    <n v="115.87"/>
    <x v="3243"/>
    <n v="4228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s v="plays"/>
    <n v="103"/>
    <n v="23.87"/>
    <x v="3244"/>
    <n v="42705.73590277777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s v="plays"/>
    <n v="104"/>
    <n v="81.13"/>
    <x v="3245"/>
    <n v="42167.08333333332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s v="plays"/>
    <n v="111"/>
    <n v="57.63"/>
    <x v="3246"/>
    <n v="42259.1659722222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s v="plays"/>
    <n v="106"/>
    <n v="46.43"/>
    <x v="3247"/>
    <n v="42197.43416666666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s v="plays"/>
    <n v="101"/>
    <n v="60.48"/>
    <x v="3248"/>
    <n v="42098.84672453704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s v="plays"/>
    <n v="105"/>
    <n v="65.58"/>
    <x v="3249"/>
    <n v="42175.74668981481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s v="plays"/>
    <n v="102"/>
    <n v="119.19"/>
    <x v="3250"/>
    <n v="41948.783842592595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s v="plays"/>
    <n v="111"/>
    <n v="83.05"/>
    <x v="3251"/>
    <n v="42176.73108796296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s v="plays"/>
    <n v="128"/>
    <n v="57.52"/>
    <x v="3252"/>
    <n v="42620.47268518518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s v="plays"/>
    <n v="102"/>
    <n v="177.09"/>
    <x v="3253"/>
    <n v="42621.156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s v="plays"/>
    <n v="101"/>
    <n v="70.77"/>
    <x v="3254"/>
    <n v="42089.04408564814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s v="plays"/>
    <n v="175"/>
    <n v="29.17"/>
    <x v="3255"/>
    <n v="41919.76822916666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s v="plays"/>
    <n v="128"/>
    <n v="72.760000000000005"/>
    <x v="3256"/>
    <n v="42166.1659722222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s v="plays"/>
    <n v="106"/>
    <n v="51.85"/>
    <x v="3257"/>
    <n v="42788.559629629628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s v="plays"/>
    <n v="105"/>
    <n v="98.2"/>
    <x v="3258"/>
    <n v="42012.88728009258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s v="plays"/>
    <n v="106"/>
    <n v="251.74"/>
    <x v="3259"/>
    <n v="42644.16597222222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s v="plays"/>
    <n v="109"/>
    <n v="74.819999999999993"/>
    <x v="3260"/>
    <n v="42338.71432870370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s v="plays"/>
    <n v="100"/>
    <n v="67.650000000000006"/>
    <x v="3261"/>
    <n v="42201.725416666668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s v="plays"/>
    <n v="103"/>
    <n v="93.81"/>
    <x v="3262"/>
    <n v="41995.16666666667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s v="plays"/>
    <n v="112"/>
    <n v="41.24"/>
    <x v="3263"/>
    <n v="42307.87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s v="plays"/>
    <n v="103"/>
    <n v="52.55"/>
    <x v="3264"/>
    <n v="42032.91666666667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s v="plays"/>
    <n v="164"/>
    <n v="70.290000000000006"/>
    <x v="3265"/>
    <n v="42341.70833333332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s v="plays"/>
    <n v="131"/>
    <n v="48.33"/>
    <x v="3266"/>
    <n v="42167.87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s v="plays"/>
    <n v="102"/>
    <n v="53.18"/>
    <x v="3267"/>
    <n v="42202.75763888888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s v="plays"/>
    <n v="128"/>
    <n v="60.95"/>
    <x v="3268"/>
    <n v="42606.9042592592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s v="plays"/>
    <n v="102"/>
    <n v="116"/>
    <x v="3269"/>
    <n v="42171.45833333332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s v="plays"/>
    <n v="102"/>
    <n v="61"/>
    <x v="3270"/>
    <n v="42197.53315972222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s v="plays"/>
    <n v="130"/>
    <n v="38.24"/>
    <x v="3271"/>
    <n v="41945.47887731481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s v="plays"/>
    <n v="154"/>
    <n v="106.5"/>
    <x v="3272"/>
    <n v="42314.54177083333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s v="plays"/>
    <n v="107"/>
    <n v="204.57"/>
    <x v="3273"/>
    <n v="42627.79166666667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s v="plays"/>
    <n v="101"/>
    <n v="54.91"/>
    <x v="3274"/>
    <n v="42444.87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s v="plays"/>
    <n v="100"/>
    <n v="150.41999999999999"/>
    <x v="3275"/>
    <n v="42044.18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s v="plays"/>
    <n v="117"/>
    <n v="52.58"/>
    <x v="3276"/>
    <n v="42461.16597222222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s v="plays"/>
    <n v="109"/>
    <n v="54.3"/>
    <x v="3277"/>
    <n v="41961.72460648148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s v="plays"/>
    <n v="103"/>
    <n v="76.03"/>
    <x v="3278"/>
    <n v="42154.84841435185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s v="plays"/>
    <n v="114"/>
    <n v="105.21"/>
    <x v="3279"/>
    <n v="42461.0608680555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s v="plays"/>
    <n v="103"/>
    <n v="68.67"/>
    <x v="3280"/>
    <n v="42156.20833333332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s v="plays"/>
    <n v="122"/>
    <n v="129.36000000000001"/>
    <x v="3281"/>
    <n v="42249.01973379629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s v="plays"/>
    <n v="103"/>
    <n v="134.26"/>
    <x v="3282"/>
    <n v="42489.1943055555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s v="plays"/>
    <n v="105"/>
    <n v="17.829999999999998"/>
    <x v="3283"/>
    <n v="42410.8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s v="plays"/>
    <n v="102"/>
    <n v="203.2"/>
    <x v="3284"/>
    <n v="42398.24930555555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s v="plays"/>
    <n v="112"/>
    <n v="69.19"/>
    <x v="3285"/>
    <n v="42794.20833333332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s v="plays"/>
    <n v="102"/>
    <n v="125.12"/>
    <x v="3286"/>
    <n v="42597.84006944444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s v="plays"/>
    <n v="100"/>
    <n v="73.53"/>
    <x v="3287"/>
    <n v="42336.75032407407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s v="plays"/>
    <n v="100"/>
    <n v="48.44"/>
    <x v="3288"/>
    <n v="42541.95833333332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s v="plays"/>
    <n v="133"/>
    <n v="26.61"/>
    <x v="3289"/>
    <n v="42786.36807870370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s v="plays"/>
    <n v="121"/>
    <n v="33.67"/>
    <x v="3290"/>
    <n v="42805.5149421296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s v="plays"/>
    <n v="114"/>
    <n v="40.71"/>
    <x v="3291"/>
    <n v="42264.16597222222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s v="plays"/>
    <n v="286"/>
    <n v="19.27"/>
    <x v="3292"/>
    <n v="42342.81189814815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s v="plays"/>
    <n v="170"/>
    <n v="84.29"/>
    <x v="3293"/>
    <n v="42798.42537037037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s v="plays"/>
    <n v="118"/>
    <n v="29.58"/>
    <x v="3294"/>
    <n v="42171.54113425925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s v="plays"/>
    <n v="103"/>
    <n v="26.67"/>
    <x v="3295"/>
    <n v="42639.44246527778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s v="plays"/>
    <n v="144"/>
    <n v="45.98"/>
    <x v="3296"/>
    <n v="42330.91666666667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s v="plays"/>
    <n v="100"/>
    <n v="125.09"/>
    <x v="3297"/>
    <n v="42212.9576388888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s v="plays"/>
    <n v="102"/>
    <n v="141.29"/>
    <x v="3298"/>
    <n v="4226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s v="plays"/>
    <n v="116"/>
    <n v="55.33"/>
    <x v="3299"/>
    <n v="42291.91739583333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s v="plays"/>
    <n v="136"/>
    <n v="46.42"/>
    <x v="3300"/>
    <n v="42123.74377314814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s v="plays"/>
    <n v="133"/>
    <n v="57.2"/>
    <x v="3301"/>
    <n v="42583.290972222225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s v="plays"/>
    <n v="103"/>
    <n v="173.7"/>
    <x v="3302"/>
    <n v="42711.3515740740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s v="plays"/>
    <n v="116"/>
    <n v="59.6"/>
    <x v="3303"/>
    <n v="42091.60976851852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s v="plays"/>
    <n v="105"/>
    <n v="89.59"/>
    <x v="3304"/>
    <n v="42726.62444444444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s v="plays"/>
    <n v="102"/>
    <n v="204.05"/>
    <x v="3305"/>
    <n v="42216.8558796296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s v="plays"/>
    <n v="175"/>
    <n v="48.7"/>
    <x v="3306"/>
    <n v="42531.12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s v="plays"/>
    <n v="107"/>
    <n v="53.34"/>
    <x v="3307"/>
    <n v="42505.05716435184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s v="plays"/>
    <n v="122"/>
    <n v="75.09"/>
    <x v="3308"/>
    <n v="42473.87690972222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s v="plays"/>
    <n v="159"/>
    <n v="18"/>
    <x v="3309"/>
    <n v="42659.65020833333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s v="plays"/>
    <n v="100"/>
    <n v="209.84"/>
    <x v="3310"/>
    <n v="42283.92853009259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s v="plays"/>
    <n v="110"/>
    <n v="61.02"/>
    <x v="3311"/>
    <n v="42294.2917824074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s v="plays"/>
    <n v="100"/>
    <n v="61"/>
    <x v="3312"/>
    <n v="42685.91666666667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s v="plays"/>
    <n v="116"/>
    <n v="80.03"/>
    <x v="3313"/>
    <n v="42396.04166666667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s v="plays"/>
    <n v="211"/>
    <n v="29.07"/>
    <x v="3314"/>
    <n v="42132.8368055555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s v="plays"/>
    <n v="110"/>
    <n v="49.44"/>
    <x v="3315"/>
    <n v="42496.30371527778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s v="plays"/>
    <n v="100"/>
    <n v="93.98"/>
    <x v="3316"/>
    <n v="41859.5791666666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s v="plays"/>
    <n v="106"/>
    <n v="61.94"/>
    <x v="3317"/>
    <n v="42529.03962962962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s v="plays"/>
    <n v="126"/>
    <n v="78.5"/>
    <x v="3318"/>
    <n v="42471.10416666667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s v="plays"/>
    <n v="108"/>
    <n v="33.75"/>
    <x v="3319"/>
    <n v="42035.58548611111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s v="plays"/>
    <n v="101"/>
    <n v="66.45"/>
    <x v="3320"/>
    <n v="42543.04579861111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s v="plays"/>
    <n v="107"/>
    <n v="35.799999999999997"/>
    <x v="3321"/>
    <n v="41928.1659722222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s v="plays"/>
    <n v="102"/>
    <n v="145.65"/>
    <x v="3322"/>
    <n v="42543.16319444444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s v="plays"/>
    <n v="126"/>
    <n v="25.69"/>
    <x v="3323"/>
    <n v="42638.3658333333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s v="plays"/>
    <n v="102"/>
    <n v="152.5"/>
    <x v="3324"/>
    <n v="42526.5832175925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s v="plays"/>
    <n v="113"/>
    <n v="30"/>
    <x v="3325"/>
    <n v="42099.74394675926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s v="plays"/>
    <n v="101"/>
    <n v="142.28"/>
    <x v="3326"/>
    <n v="42071.6725115740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s v="plays"/>
    <n v="101"/>
    <n v="24.55"/>
    <x v="3327"/>
    <n v="42498.37460648147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s v="plays"/>
    <n v="146"/>
    <n v="292.77999999999997"/>
    <x v="3328"/>
    <n v="41825.04166666666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s v="plays"/>
    <n v="117"/>
    <n v="44.92"/>
    <x v="3329"/>
    <n v="41847.95833333333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s v="plays"/>
    <n v="106"/>
    <n v="23.1"/>
    <x v="3330"/>
    <n v="42095.8456944444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s v="plays"/>
    <n v="105"/>
    <n v="80.400000000000006"/>
    <x v="3331"/>
    <n v="42283.69775462962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s v="plays"/>
    <n v="100"/>
    <n v="72.290000000000006"/>
    <x v="3332"/>
    <n v="41839.8603009259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s v="plays"/>
    <n v="105"/>
    <n v="32.97"/>
    <x v="3333"/>
    <n v="42170.67685185185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s v="plays"/>
    <n v="139"/>
    <n v="116.65"/>
    <x v="3334"/>
    <n v="42215.52108796295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s v="plays"/>
    <n v="100"/>
    <n v="79.62"/>
    <x v="3335"/>
    <n v="41854.95833333333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s v="plays"/>
    <n v="100"/>
    <n v="27.78"/>
    <x v="3336"/>
    <n v="42465.3570138888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s v="plays"/>
    <n v="110"/>
    <n v="81.03"/>
    <x v="3337"/>
    <n v="41922.875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s v="plays"/>
    <n v="102"/>
    <n v="136.85"/>
    <x v="3338"/>
    <n v="42790.57499999999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s v="plays"/>
    <n v="104"/>
    <n v="177.62"/>
    <x v="3339"/>
    <n v="42579.66571759259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s v="plays"/>
    <n v="138"/>
    <n v="109.08"/>
    <x v="3340"/>
    <n v="42710.97400462962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s v="plays"/>
    <n v="100"/>
    <n v="119.64"/>
    <x v="3341"/>
    <n v="42533.70833333332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s v="plays"/>
    <n v="102"/>
    <n v="78.209999999999994"/>
    <x v="3342"/>
    <n v="42095.207638888889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s v="plays"/>
    <n v="171"/>
    <n v="52.17"/>
    <x v="3343"/>
    <n v="42473.55416666666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s v="plays"/>
    <n v="101"/>
    <n v="114.13"/>
    <x v="3344"/>
    <n v="41881.20015046295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s v="plays"/>
    <n v="130"/>
    <n v="50"/>
    <x v="3345"/>
    <n v="42112.02569444444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s v="plays"/>
    <n v="110"/>
    <n v="91.67"/>
    <x v="3346"/>
    <n v="42061.0244212963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s v="plays"/>
    <n v="119"/>
    <n v="108.59"/>
    <x v="3347"/>
    <n v="42498.875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s v="plays"/>
    <n v="100"/>
    <n v="69.819999999999993"/>
    <x v="3348"/>
    <n v="42490.16597222222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s v="plays"/>
    <n v="153"/>
    <n v="109.57"/>
    <x v="3349"/>
    <n v="42534.708333333328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s v="plays"/>
    <n v="104"/>
    <n v="71.67"/>
    <x v="3350"/>
    <n v="42337.958333333328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s v="plays"/>
    <n v="101"/>
    <n v="93.61"/>
    <x v="3351"/>
    <n v="41843.45833333333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s v="plays"/>
    <n v="108"/>
    <n v="76.8"/>
    <x v="3352"/>
    <n v="42552.95833333332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s v="plays"/>
    <n v="315"/>
    <n v="35.799999999999997"/>
    <x v="3353"/>
    <n v="42492.958333333328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s v="plays"/>
    <n v="102"/>
    <n v="55.6"/>
    <x v="3354"/>
    <n v="42306.1673611111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s v="plays"/>
    <n v="126"/>
    <n v="147.33000000000001"/>
    <x v="3355"/>
    <n v="42500.47013888889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s v="plays"/>
    <n v="101"/>
    <n v="56.33"/>
    <x v="3356"/>
    <n v="42566.81564814814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s v="plays"/>
    <n v="101"/>
    <n v="96.19"/>
    <x v="3357"/>
    <n v="41852.41793981481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s v="plays"/>
    <n v="103"/>
    <n v="63.57"/>
    <x v="3358"/>
    <n v="41962.35276620370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s v="plays"/>
    <n v="106"/>
    <n v="184.78"/>
    <x v="3359"/>
    <n v="42791.057106481487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s v="plays"/>
    <n v="101"/>
    <n v="126.72"/>
    <x v="3360"/>
    <n v="42718.6659722222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s v="plays"/>
    <n v="113"/>
    <n v="83.43"/>
    <x v="3361"/>
    <n v="41883.6659722222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s v="plays"/>
    <n v="218"/>
    <n v="54.5"/>
    <x v="3362"/>
    <n v="42070.20486111110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s v="plays"/>
    <n v="101"/>
    <n v="302.31"/>
    <x v="3363"/>
    <n v="41870.66666666666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s v="plays"/>
    <n v="106"/>
    <n v="44.14"/>
    <x v="3364"/>
    <n v="42444.87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s v="plays"/>
    <n v="104"/>
    <n v="866.67"/>
    <x v="3365"/>
    <n v="42351.10175925926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s v="plays"/>
    <n v="221"/>
    <n v="61.39"/>
    <x v="3366"/>
    <n v="42137.06755787036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s v="plays"/>
    <n v="119"/>
    <n v="29.67"/>
    <x v="3367"/>
    <n v="42217.93395833333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s v="plays"/>
    <n v="105"/>
    <n v="45.48"/>
    <x v="3368"/>
    <n v="42005.20833333332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s v="plays"/>
    <n v="104"/>
    <n v="96.2"/>
    <x v="3369"/>
    <n v="42750.04143518518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s v="plays"/>
    <n v="118"/>
    <n v="67.92"/>
    <x v="3370"/>
    <n v="42721.33333333332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s v="plays"/>
    <n v="139"/>
    <n v="30.78"/>
    <x v="3371"/>
    <n v="42340.874594907407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s v="plays"/>
    <n v="104"/>
    <n v="38.33"/>
    <x v="3372"/>
    <n v="41876.207638888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s v="plays"/>
    <n v="100"/>
    <n v="66.83"/>
    <x v="3373"/>
    <n v="42203.666666666672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s v="plays"/>
    <n v="107"/>
    <n v="71.73"/>
    <x v="3374"/>
    <n v="42305.731666666667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s v="plays"/>
    <n v="100"/>
    <n v="176.47"/>
    <x v="3375"/>
    <n v="41777.610798611109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s v="plays"/>
    <n v="100"/>
    <n v="421.11"/>
    <x v="3376"/>
    <n v="42119.65965277777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s v="plays"/>
    <n v="101"/>
    <n v="104.99"/>
    <x v="3377"/>
    <n v="42083.70555555555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s v="plays"/>
    <n v="108"/>
    <n v="28.19"/>
    <x v="3378"/>
    <n v="41882.54722222222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s v="plays"/>
    <n v="104"/>
    <n v="54.55"/>
    <x v="3379"/>
    <n v="42242.95833333332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s v="plays"/>
    <n v="104"/>
    <n v="111.89"/>
    <x v="3380"/>
    <n v="41972.9951157407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s v="plays"/>
    <n v="102"/>
    <n v="85.21"/>
    <x v="3381"/>
    <n v="42074.14332175925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s v="plays"/>
    <n v="101"/>
    <n v="76.650000000000006"/>
    <x v="3382"/>
    <n v="42583.95763888888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s v="plays"/>
    <n v="112"/>
    <n v="65.17"/>
    <x v="3383"/>
    <n v="42544.78263888889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s v="plays"/>
    <n v="100"/>
    <n v="93.76"/>
    <x v="3384"/>
    <n v="42329.1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s v="plays"/>
    <n v="100"/>
    <n v="133.33000000000001"/>
    <x v="3385"/>
    <n v="41983.86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s v="plays"/>
    <n v="105"/>
    <n v="51.22"/>
    <x v="3386"/>
    <n v="41976.64474537037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s v="plays"/>
    <n v="117"/>
    <n v="100.17"/>
    <x v="3387"/>
    <n v="41987.76259259259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s v="plays"/>
    <n v="104"/>
    <n v="34.6"/>
    <x v="3388"/>
    <n v="42173.46112268518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s v="plays"/>
    <n v="115"/>
    <n v="184.68"/>
    <x v="3389"/>
    <n v="42524.56344907407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s v="plays"/>
    <n v="102"/>
    <n v="69.819999999999993"/>
    <x v="3390"/>
    <n v="41830.77482638888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s v="plays"/>
    <n v="223"/>
    <n v="61.94"/>
    <x v="3391"/>
    <n v="41859.93611111111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s v="plays"/>
    <n v="100"/>
    <n v="41.67"/>
    <x v="3392"/>
    <n v="42496.84554398148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s v="plays"/>
    <n v="106"/>
    <n v="36.07"/>
    <x v="3393"/>
    <n v="41949.03194444444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s v="plays"/>
    <n v="142"/>
    <n v="29"/>
    <x v="3394"/>
    <n v="41847.5954282407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s v="plays"/>
    <n v="184"/>
    <n v="24.21"/>
    <x v="3395"/>
    <n v="42154.75694444444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s v="plays"/>
    <n v="104"/>
    <n v="55.89"/>
    <x v="3396"/>
    <n v="41791.16597222222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s v="plays"/>
    <n v="112"/>
    <n v="11.67"/>
    <x v="3397"/>
    <n v="42418.91666666667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s v="plays"/>
    <n v="111"/>
    <n v="68.349999999999994"/>
    <x v="3398"/>
    <n v="41964.70833333332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s v="plays"/>
    <n v="104"/>
    <n v="27.07"/>
    <x v="3399"/>
    <n v="42056.92042824074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s v="plays"/>
    <n v="100"/>
    <n v="118.13"/>
    <x v="3400"/>
    <n v="41879.9538657407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s v="plays"/>
    <n v="102"/>
    <n v="44.76"/>
    <x v="3401"/>
    <n v="42223.72391203703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s v="plays"/>
    <n v="110"/>
    <n v="99.79"/>
    <x v="3402"/>
    <n v="42320.1048611111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s v="plays"/>
    <n v="100"/>
    <n v="117.65"/>
    <x v="3403"/>
    <n v="42180.46208333333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s v="plays"/>
    <n v="122"/>
    <n v="203.33"/>
    <x v="3404"/>
    <n v="42172.5034953703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s v="plays"/>
    <n v="138"/>
    <n v="28.32"/>
    <x v="3405"/>
    <n v="42430.99930555555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s v="plays"/>
    <n v="100"/>
    <n v="110.23"/>
    <x v="3406"/>
    <n v="41836.492777777778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s v="plays"/>
    <n v="107"/>
    <n v="31.97"/>
    <x v="3407"/>
    <n v="41826.42232638888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s v="plays"/>
    <n v="211"/>
    <n v="58.61"/>
    <x v="3408"/>
    <n v="41838.99194444444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s v="plays"/>
    <n v="124"/>
    <n v="29.43"/>
    <x v="3409"/>
    <n v="42582.87361111110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s v="plays"/>
    <n v="109"/>
    <n v="81.38"/>
    <x v="3410"/>
    <n v="42527.29166666667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s v="plays"/>
    <n v="104"/>
    <n v="199.17"/>
    <x v="3411"/>
    <n v="42285.02282407406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s v="plays"/>
    <n v="100"/>
    <n v="115.38"/>
    <x v="3412"/>
    <n v="41909.9590509259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s v="plays"/>
    <n v="130"/>
    <n v="46.43"/>
    <x v="3413"/>
    <n v="42063.20763888888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s v="plays"/>
    <n v="104"/>
    <n v="70.569999999999993"/>
    <x v="3414"/>
    <n v="42705.33263888888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s v="plays"/>
    <n v="100"/>
    <n v="22.22"/>
    <x v="3415"/>
    <n v="42477.97916666667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s v="plays"/>
    <n v="120"/>
    <n v="159.47"/>
    <x v="3416"/>
    <n v="42117.77083333332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s v="plays"/>
    <n v="100"/>
    <n v="37.78"/>
    <x v="3417"/>
    <n v="41938.0298611111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s v="plays"/>
    <n v="101"/>
    <n v="72.05"/>
    <x v="3418"/>
    <n v="41782.8345717592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s v="plays"/>
    <n v="107"/>
    <n v="63.7"/>
    <x v="3419"/>
    <n v="42466.89583333332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s v="plays"/>
    <n v="138"/>
    <n v="28.41"/>
    <x v="3420"/>
    <n v="4241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s v="plays"/>
    <n v="101"/>
    <n v="103.21"/>
    <x v="3421"/>
    <n v="42067.7912384259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s v="plays"/>
    <n v="109"/>
    <n v="71.150000000000006"/>
    <x v="3422"/>
    <n v="4235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s v="plays"/>
    <n v="140"/>
    <n v="35"/>
    <x v="3423"/>
    <n v="42118.91135416666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s v="plays"/>
    <n v="104"/>
    <n v="81.78"/>
    <x v="3424"/>
    <n v="42040.29097222222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s v="plays"/>
    <n v="103"/>
    <n v="297.02999999999997"/>
    <x v="3425"/>
    <n v="41916.61731481481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s v="plays"/>
    <n v="108"/>
    <n v="46.61"/>
    <x v="3426"/>
    <n v="41903.08333333333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s v="plays"/>
    <n v="100"/>
    <n v="51.72"/>
    <x v="3427"/>
    <n v="41822.64527777777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s v="plays"/>
    <n v="103"/>
    <n v="40.29"/>
    <x v="3428"/>
    <n v="42063.7083333333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s v="plays"/>
    <n v="130"/>
    <n v="16.25"/>
    <x v="3429"/>
    <n v="42676.02153935185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s v="plays"/>
    <n v="109"/>
    <n v="30.15"/>
    <x v="3430"/>
    <n v="41850.9456134259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s v="plays"/>
    <n v="100"/>
    <n v="95.24"/>
    <x v="3431"/>
    <n v="41869.73093750000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s v="plays"/>
    <n v="110"/>
    <n v="52.21"/>
    <x v="3432"/>
    <n v="42405.91666666667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s v="plays"/>
    <n v="100"/>
    <n v="134.15"/>
    <x v="3433"/>
    <n v="41807.12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s v="plays"/>
    <n v="106"/>
    <n v="62.83"/>
    <x v="3434"/>
    <n v="41830.38042824074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s v="plays"/>
    <n v="112"/>
    <n v="58.95"/>
    <x v="3435"/>
    <n v="42589.1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s v="plays"/>
    <n v="106"/>
    <n v="143.11000000000001"/>
    <x v="3436"/>
    <n v="41872.6861111111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s v="plays"/>
    <n v="101"/>
    <n v="84.17"/>
    <x v="3437"/>
    <n v="42235.71087962963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s v="plays"/>
    <n v="104"/>
    <n v="186.07"/>
    <x v="3438"/>
    <n v="42126.87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s v="plays"/>
    <n v="135"/>
    <n v="89.79"/>
    <x v="3439"/>
    <n v="42388.20763888888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s v="plays"/>
    <n v="105"/>
    <n v="64.16"/>
    <x v="3440"/>
    <n v="41831.67708333333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s v="plays"/>
    <n v="103"/>
    <n v="59.65"/>
    <x v="3441"/>
    <n v="42321.84513888889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s v="plays"/>
    <n v="100"/>
    <n v="31.25"/>
    <x v="3442"/>
    <n v="42154.84111111110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s v="plays"/>
    <n v="186"/>
    <n v="41.22"/>
    <x v="3443"/>
    <n v="41891.52483796296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s v="plays"/>
    <n v="289"/>
    <n v="43.35"/>
    <x v="3444"/>
    <n v="42529.582638888889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s v="plays"/>
    <n v="100"/>
    <n v="64.52"/>
    <x v="3445"/>
    <n v="42300.53050925926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s v="plays"/>
    <n v="108"/>
    <n v="43.28"/>
    <x v="3446"/>
    <n v="42040.51388888889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s v="plays"/>
    <n v="108"/>
    <n v="77"/>
    <x v="3447"/>
    <n v="42447.8473611111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s v="plays"/>
    <n v="110"/>
    <n v="51.22"/>
    <x v="3448"/>
    <n v="41990.1190856481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s v="plays"/>
    <n v="171"/>
    <n v="68.25"/>
    <x v="3449"/>
    <n v="42560.16666666667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s v="plays"/>
    <n v="152"/>
    <n v="19.489999999999998"/>
    <x v="3450"/>
    <n v="42096.66285879629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s v="plays"/>
    <n v="101"/>
    <n v="41.13"/>
    <x v="3451"/>
    <n v="42115.72369212962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s v="plays"/>
    <n v="153"/>
    <n v="41.41"/>
    <x v="3452"/>
    <n v="41843.1659722222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s v="plays"/>
    <n v="128"/>
    <n v="27.5"/>
    <x v="3453"/>
    <n v="42595.978657407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s v="plays"/>
    <n v="101"/>
    <n v="33.57"/>
    <x v="3454"/>
    <n v="41851.69859953703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s v="plays"/>
    <n v="101"/>
    <n v="145.87"/>
    <x v="3455"/>
    <n v="42656.750312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s v="plays"/>
    <n v="191"/>
    <n v="358.69"/>
    <x v="3456"/>
    <n v="41852.29097222222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s v="plays"/>
    <n v="140"/>
    <n v="50.98"/>
    <x v="3457"/>
    <n v="42047.24930555555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s v="plays"/>
    <n v="124"/>
    <n v="45.04"/>
    <x v="3458"/>
    <n v="42038.18541666666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s v="plays"/>
    <n v="126"/>
    <n v="17.53"/>
    <x v="3459"/>
    <n v="42510.4798611111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s v="plays"/>
    <n v="190"/>
    <n v="50"/>
    <x v="3460"/>
    <n v="41866.52722222221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s v="plays"/>
    <n v="139"/>
    <n v="57.92"/>
    <x v="3461"/>
    <n v="42672.125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s v="plays"/>
    <n v="202"/>
    <n v="29.71"/>
    <x v="3462"/>
    <n v="42195.7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s v="plays"/>
    <n v="103"/>
    <n v="90.68"/>
    <x v="3463"/>
    <n v="42654.16597222222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s v="plays"/>
    <n v="102"/>
    <n v="55.01"/>
    <x v="3464"/>
    <n v="42605.1300578703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s v="plays"/>
    <n v="103"/>
    <n v="57.22"/>
    <x v="3465"/>
    <n v="42225.66666666667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s v="plays"/>
    <n v="127"/>
    <n v="72.95"/>
    <x v="3466"/>
    <n v="42479.97743055555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s v="plays"/>
    <n v="101"/>
    <n v="64.47"/>
    <x v="3467"/>
    <n v="42083.63000000000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s v="plays"/>
    <n v="122"/>
    <n v="716.35"/>
    <x v="3468"/>
    <n v="42634.12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s v="plays"/>
    <n v="113"/>
    <n v="50.4"/>
    <x v="3469"/>
    <n v="42488.64172453703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s v="plays"/>
    <n v="150"/>
    <n v="41.67"/>
    <x v="3470"/>
    <n v="42566.90138888888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s v="plays"/>
    <n v="215"/>
    <n v="35.770000000000003"/>
    <x v="3471"/>
    <n v="41882.83333333333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s v="plays"/>
    <n v="102"/>
    <n v="88.74"/>
    <x v="3472"/>
    <n v="41949.24930555555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s v="plays"/>
    <n v="100"/>
    <n v="148.47999999999999"/>
    <x v="3473"/>
    <n v="42083.85208333333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s v="plays"/>
    <n v="101"/>
    <n v="51.79"/>
    <x v="3474"/>
    <n v="42571.50151620370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s v="plays"/>
    <n v="113"/>
    <n v="20"/>
    <x v="3475"/>
    <n v="4194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s v="plays"/>
    <n v="104"/>
    <n v="52"/>
    <x v="3476"/>
    <n v="41939.12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s v="plays"/>
    <n v="115"/>
    <n v="53.23"/>
    <x v="3477"/>
    <n v="42141.12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s v="plays"/>
    <n v="113"/>
    <n v="39.6"/>
    <x v="3478"/>
    <n v="42079.875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s v="plays"/>
    <n v="128"/>
    <n v="34.25"/>
    <x v="3479"/>
    <n v="41811.85509259258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s v="plays"/>
    <n v="143"/>
    <n v="164.62"/>
    <x v="3480"/>
    <n v="42195.875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s v="plays"/>
    <n v="119"/>
    <n v="125.05"/>
    <x v="3481"/>
    <n v="42006.2475462962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s v="plays"/>
    <n v="138"/>
    <n v="51.88"/>
    <x v="3482"/>
    <n v="41826.77159722222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s v="plays"/>
    <n v="160"/>
    <n v="40.29"/>
    <x v="3483"/>
    <n v="41823.66876157407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s v="plays"/>
    <n v="114"/>
    <n v="64.91"/>
    <x v="3484"/>
    <n v="42536.76040509258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s v="plays"/>
    <n v="101"/>
    <n v="55.33"/>
    <x v="3485"/>
    <n v="42402.69305555555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s v="plays"/>
    <n v="155"/>
    <n v="83.14"/>
    <x v="3486"/>
    <n v="42158.29097222222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s v="plays"/>
    <n v="128"/>
    <n v="38.71"/>
    <x v="3487"/>
    <n v="42179.94041666666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s v="plays"/>
    <n v="121"/>
    <n v="125.38"/>
    <x v="3488"/>
    <n v="42111.66666666667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s v="plays"/>
    <n v="113"/>
    <n v="78.260000000000005"/>
    <x v="3489"/>
    <n v="41783.87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s v="plays"/>
    <n v="128"/>
    <n v="47.22"/>
    <x v="3490"/>
    <n v="42473.80236111111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s v="plays"/>
    <n v="158"/>
    <n v="79.099999999999994"/>
    <x v="3491"/>
    <n v="42142.2498148148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s v="plays"/>
    <n v="105"/>
    <n v="114.29"/>
    <x v="3492"/>
    <n v="42303.00922453703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s v="plays"/>
    <n v="100"/>
    <n v="51.72"/>
    <x v="3493"/>
    <n v="41868.2159722222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s v="plays"/>
    <n v="100"/>
    <n v="30.77"/>
    <x v="3494"/>
    <n v="42700.2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s v="plays"/>
    <n v="107"/>
    <n v="74.209999999999994"/>
    <x v="3495"/>
    <n v="41944.72083333333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s v="plays"/>
    <n v="124"/>
    <n v="47.85"/>
    <x v="3496"/>
    <n v="42624.84682870370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s v="plays"/>
    <n v="109"/>
    <n v="34.409999999999997"/>
    <x v="3497"/>
    <n v="42523.91666666667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s v="plays"/>
    <n v="102"/>
    <n v="40.24"/>
    <x v="3498"/>
    <n v="42518.90555555555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s v="plays"/>
    <n v="106"/>
    <n v="60.29"/>
    <x v="3499"/>
    <n v="42186.2909722222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s v="plays"/>
    <n v="106"/>
    <n v="25.31"/>
    <x v="3500"/>
    <n v="42436.207638888889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s v="plays"/>
    <n v="101"/>
    <n v="35.950000000000003"/>
    <x v="3501"/>
    <n v="42258.76383101851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s v="plays"/>
    <n v="105"/>
    <n v="136"/>
    <x v="3502"/>
    <n v="42445.165972222225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s v="plays"/>
    <n v="108"/>
    <n v="70.760000000000005"/>
    <x v="3503"/>
    <n v="42575.47833333333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s v="plays"/>
    <n v="100"/>
    <n v="125"/>
    <x v="3504"/>
    <n v="42327.79040509259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s v="plays"/>
    <n v="104"/>
    <n v="66.510000000000005"/>
    <x v="3505"/>
    <n v="41772.16666666666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s v="plays"/>
    <n v="102"/>
    <n v="105"/>
    <x v="3506"/>
    <n v="41874.73425925926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s v="plays"/>
    <n v="104"/>
    <n v="145"/>
    <x v="3507"/>
    <n v="42521.9228819444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s v="plays"/>
    <n v="180"/>
    <n v="12"/>
    <x v="3508"/>
    <n v="42500.87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s v="plays"/>
    <n v="106"/>
    <n v="96.67"/>
    <x v="3509"/>
    <n v="41964.2048611111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s v="plays"/>
    <n v="101"/>
    <n v="60.33"/>
    <x v="3510"/>
    <n v="41822.6209027777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s v="plays"/>
    <n v="101"/>
    <n v="79.89"/>
    <x v="3511"/>
    <n v="41950.77083333333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s v="plays"/>
    <n v="100"/>
    <n v="58.82"/>
    <x v="3512"/>
    <n v="42117.4952777777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s v="plays"/>
    <n v="118"/>
    <n v="75.34"/>
    <x v="3513"/>
    <n v="41794.20763888888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s v="plays"/>
    <n v="110"/>
    <n v="55"/>
    <x v="3514"/>
    <n v="42037.20763888888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s v="plays"/>
    <n v="103"/>
    <n v="66.959999999999994"/>
    <x v="3515"/>
    <n v="42155.772812499999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s v="plays"/>
    <n v="100"/>
    <n v="227.27"/>
    <x v="3516"/>
    <n v="41890.12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s v="plays"/>
    <n v="100"/>
    <n v="307.69"/>
    <x v="3517"/>
    <n v="41824.45833333333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s v="plays"/>
    <n v="110"/>
    <n v="50.02"/>
    <x v="3518"/>
    <n v="41914.59791666666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s v="plays"/>
    <n v="101"/>
    <n v="72.39"/>
    <x v="3519"/>
    <n v="42067.598958333328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s v="plays"/>
    <n v="101"/>
    <n v="95.95"/>
    <x v="3520"/>
    <n v="42253.5743055555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s v="plays"/>
    <n v="169"/>
    <n v="45.62"/>
    <x v="3521"/>
    <n v="41911.36134259259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s v="plays"/>
    <n v="100"/>
    <n v="41.03"/>
    <x v="3522"/>
    <n v="42262.42083333333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s v="plays"/>
    <n v="114"/>
    <n v="56.83"/>
    <x v="3523"/>
    <n v="42638.95833333332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s v="plays"/>
    <n v="102"/>
    <n v="137.24"/>
    <x v="3524"/>
    <n v="41895.16666666666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s v="plays"/>
    <n v="106"/>
    <n v="75.709999999999994"/>
    <x v="3525"/>
    <n v="42225.66666666667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s v="plays"/>
    <n v="102"/>
    <n v="99"/>
    <x v="3526"/>
    <n v="42488.24930555555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s v="plays"/>
    <n v="117"/>
    <n v="81.569999999999993"/>
    <x v="3527"/>
    <n v="42196.1659722222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s v="plays"/>
    <n v="101"/>
    <n v="45.11"/>
    <x v="3528"/>
    <n v="42753.5013657407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s v="plays"/>
    <n v="132"/>
    <n v="36.67"/>
    <x v="3529"/>
    <n v="42198.041666666672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s v="plays"/>
    <n v="100"/>
    <n v="125"/>
    <x v="3530"/>
    <n v="42470.83333333332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s v="plays"/>
    <n v="128"/>
    <n v="49.23"/>
    <x v="3531"/>
    <n v="42551.65432870370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s v="plays"/>
    <n v="119"/>
    <n v="42.3"/>
    <x v="3532"/>
    <n v="41900.1659722222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s v="plays"/>
    <n v="126"/>
    <n v="78.88"/>
    <x v="3533"/>
    <n v="42319.80285879629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s v="plays"/>
    <n v="156"/>
    <n v="38.28"/>
    <x v="3534"/>
    <n v="42278.625266203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s v="plays"/>
    <n v="103"/>
    <n v="44.85"/>
    <x v="3535"/>
    <n v="42279.7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s v="plays"/>
    <n v="153"/>
    <n v="13.53"/>
    <x v="3536"/>
    <n v="42358.4993055555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s v="plays"/>
    <n v="180"/>
    <n v="43.5"/>
    <x v="3537"/>
    <n v="41960.33263888888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s v="plays"/>
    <n v="128"/>
    <n v="30.95"/>
    <x v="3538"/>
    <n v="42599.42060185185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s v="plays"/>
    <n v="120"/>
    <n v="55.23"/>
    <x v="3539"/>
    <n v="42621.756041666667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s v="plays"/>
    <n v="123"/>
    <n v="46.13"/>
    <x v="3540"/>
    <n v="42547.00336805555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s v="plays"/>
    <n v="105"/>
    <n v="39.380000000000003"/>
    <x v="3541"/>
    <n v="42247.730034722219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s v="plays"/>
    <n v="102"/>
    <n v="66.150000000000006"/>
    <x v="3542"/>
    <n v="41889.59979166666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s v="plays"/>
    <n v="105"/>
    <n v="54.14"/>
    <x v="3543"/>
    <n v="42180.755312499998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s v="plays"/>
    <n v="100"/>
    <n v="104.17"/>
    <x v="3544"/>
    <n v="42070.8316782407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s v="plays"/>
    <n v="100"/>
    <n v="31.38"/>
    <x v="3545"/>
    <n v="42105.80739583333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s v="plays"/>
    <n v="102"/>
    <n v="59.21"/>
    <x v="3546"/>
    <n v="42095.16597222222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s v="plays"/>
    <n v="114"/>
    <n v="119.18"/>
    <x v="3547"/>
    <n v="42504.16597222222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s v="plays"/>
    <n v="102"/>
    <n v="164.62"/>
    <x v="3548"/>
    <n v="42434.04166666667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s v="plays"/>
    <n v="102"/>
    <n v="24.29"/>
    <x v="3549"/>
    <n v="42251.39436342592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s v="plays"/>
    <n v="105"/>
    <n v="40.94"/>
    <x v="3550"/>
    <n v="42492.89349537037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s v="plays"/>
    <n v="102"/>
    <n v="61.1"/>
    <x v="3551"/>
    <n v="41781.92152777777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s v="plays"/>
    <n v="100"/>
    <n v="38.65"/>
    <x v="3552"/>
    <n v="41818.58708333333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s v="plays"/>
    <n v="106"/>
    <n v="56.2"/>
    <x v="3553"/>
    <n v="42228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s v="plays"/>
    <n v="113"/>
    <n v="107"/>
    <x v="3554"/>
    <n v="42046.70833333332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s v="plays"/>
    <n v="100"/>
    <n v="171.43"/>
    <x v="3555"/>
    <n v="42691.48372685184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s v="plays"/>
    <n v="100"/>
    <n v="110.5"/>
    <x v="3556"/>
    <n v="41868.64958333333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s v="plays"/>
    <n v="100"/>
    <n v="179.28"/>
    <x v="3557"/>
    <n v="41764.27674768518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s v="plays"/>
    <n v="144"/>
    <n v="22.91"/>
    <x v="3558"/>
    <n v="42181.87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s v="plays"/>
    <n v="104"/>
    <n v="43.13"/>
    <x v="3559"/>
    <n v="42216.3736111111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s v="plays"/>
    <n v="108"/>
    <n v="46.89"/>
    <x v="3560"/>
    <n v="42151.11458333332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s v="plays"/>
    <n v="102"/>
    <n v="47.41"/>
    <x v="3561"/>
    <n v="42221.77499999999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s v="plays"/>
    <n v="149"/>
    <n v="15.13"/>
    <x v="3562"/>
    <n v="42442.91666666667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s v="plays"/>
    <n v="105"/>
    <n v="21.1"/>
    <x v="3563"/>
    <n v="42583.79166666667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s v="plays"/>
    <n v="101"/>
    <n v="59.12"/>
    <x v="3564"/>
    <n v="42282.66666666667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s v="plays"/>
    <n v="131"/>
    <n v="97.92"/>
    <x v="3565"/>
    <n v="42004.74314814814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s v="plays"/>
    <n v="105"/>
    <n v="55.13"/>
    <x v="3566"/>
    <n v="42027.50790509259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s v="plays"/>
    <n v="109"/>
    <n v="26.54"/>
    <x v="3567"/>
    <n v="42165.81069444444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s v="plays"/>
    <n v="111"/>
    <n v="58.42"/>
    <x v="3568"/>
    <n v="41899.74067129629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s v="plays"/>
    <n v="100"/>
    <n v="122.54"/>
    <x v="3569"/>
    <n v="42012.68861111110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s v="plays"/>
    <n v="114"/>
    <n v="87.96"/>
    <x v="3570"/>
    <n v="42004.29166666667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s v="plays"/>
    <n v="122"/>
    <n v="73.239999999999995"/>
    <x v="3571"/>
    <n v="41942.85894675926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s v="plays"/>
    <n v="100"/>
    <n v="55.56"/>
    <x v="3572"/>
    <n v="42176.57039351851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s v="plays"/>
    <n v="103"/>
    <n v="39.54"/>
    <x v="3573"/>
    <n v="41951.41719907407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s v="plays"/>
    <n v="106"/>
    <n v="136.78"/>
    <x v="3574"/>
    <n v="41956.98435185184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s v="plays"/>
    <n v="101"/>
    <n v="99.34"/>
    <x v="3575"/>
    <n v="42593.16597222222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s v="plays"/>
    <n v="100"/>
    <n v="20"/>
    <x v="3576"/>
    <n v="42709.59090277778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s v="plays"/>
    <n v="130"/>
    <n v="28.89"/>
    <x v="3577"/>
    <n v="42120.2694444444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s v="plays"/>
    <n v="100"/>
    <n v="40.549999999999997"/>
    <x v="3578"/>
    <n v="42490.73353009259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s v="plays"/>
    <n v="100"/>
    <n v="35.71"/>
    <x v="3579"/>
    <n v="42460.72055555555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s v="plays"/>
    <n v="114"/>
    <n v="37.96"/>
    <x v="3580"/>
    <n v="42064.20763888888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s v="plays"/>
    <n v="100"/>
    <n v="33.33"/>
    <x v="3581"/>
    <n v="41850.47118055555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s v="plays"/>
    <n v="287"/>
    <n v="58.57"/>
    <x v="3582"/>
    <n v="42465.09585648147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s v="plays"/>
    <n v="109"/>
    <n v="135.63"/>
    <x v="3583"/>
    <n v="42478.38431712963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s v="plays"/>
    <n v="116"/>
    <n v="30.94"/>
    <x v="3584"/>
    <n v="42198.31648148148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s v="plays"/>
    <n v="119"/>
    <n v="176.09"/>
    <x v="3585"/>
    <n v="41994.71631944444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s v="plays"/>
    <n v="109"/>
    <n v="151.97999999999999"/>
    <x v="3586"/>
    <n v="42636.69756944444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s v="plays"/>
    <n v="127"/>
    <n v="22.61"/>
    <x v="3587"/>
    <n v="42548.79166666667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s v="plays"/>
    <n v="101"/>
    <n v="18.27"/>
    <x v="3588"/>
    <n v="42123.95833333332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s v="plays"/>
    <n v="128"/>
    <n v="82.26"/>
    <x v="3589"/>
    <n v="42150.64753472222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s v="plays"/>
    <n v="100"/>
    <n v="68.53"/>
    <x v="3590"/>
    <n v="41932.33372685185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s v="plays"/>
    <n v="175"/>
    <n v="68.06"/>
    <x v="3591"/>
    <n v="42028.207638888889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s v="plays"/>
    <n v="127"/>
    <n v="72.709999999999994"/>
    <x v="3592"/>
    <n v="42046.20763888888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s v="plays"/>
    <n v="111"/>
    <n v="77.19"/>
    <x v="3593"/>
    <n v="42009.85138888888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s v="plays"/>
    <n v="126"/>
    <n v="55.97"/>
    <x v="3594"/>
    <n v="42617.0669212962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s v="plays"/>
    <n v="119"/>
    <n v="49.69"/>
    <x v="3595"/>
    <n v="42076.29097222222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s v="plays"/>
    <n v="108"/>
    <n v="79"/>
    <x v="3596"/>
    <n v="41877.71506944444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s v="plays"/>
    <n v="103"/>
    <n v="77.73"/>
    <x v="3597"/>
    <n v="42432.24930555555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s v="plays"/>
    <n v="110"/>
    <n v="40.78"/>
    <x v="3598"/>
    <n v="41885.20763888888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s v="plays"/>
    <n v="202"/>
    <n v="59.41"/>
    <x v="3599"/>
    <n v="4224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s v="plays"/>
    <n v="130"/>
    <n v="3.25"/>
    <x v="3600"/>
    <n v="42656.84912037037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s v="plays"/>
    <n v="104"/>
    <n v="39.380000000000003"/>
    <x v="3601"/>
    <n v="42020.9986342592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s v="plays"/>
    <n v="100"/>
    <n v="81.67"/>
    <x v="3602"/>
    <n v="42507.89443287036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s v="plays"/>
    <n v="171"/>
    <n v="44.91"/>
    <x v="3603"/>
    <n v="42313.90601851852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s v="plays"/>
    <n v="113"/>
    <n v="49.06"/>
    <x v="3604"/>
    <n v="42489.2909722222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s v="plays"/>
    <n v="184"/>
    <n v="30.67"/>
    <x v="3605"/>
    <n v="42413.79312499999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s v="plays"/>
    <n v="130"/>
    <n v="61.06"/>
    <x v="3606"/>
    <n v="42596.604826388888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s v="plays"/>
    <n v="105"/>
    <n v="29"/>
    <x v="3607"/>
    <n v="4235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s v="plays"/>
    <n v="100"/>
    <n v="29.63"/>
    <x v="3608"/>
    <n v="42538.5833333333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s v="plays"/>
    <n v="153"/>
    <n v="143.1"/>
    <x v="3609"/>
    <n v="42459.95005787037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s v="plays"/>
    <n v="162"/>
    <n v="52.35"/>
    <x v="3610"/>
    <n v="42233.4321296296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s v="plays"/>
    <n v="136"/>
    <n v="66.67"/>
    <x v="3611"/>
    <n v="42102.37038194444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s v="plays"/>
    <n v="144"/>
    <n v="126.67"/>
    <x v="3612"/>
    <n v="41799.726979166669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s v="plays"/>
    <n v="100"/>
    <n v="62.5"/>
    <x v="3613"/>
    <n v="41818.5899768518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s v="plays"/>
    <n v="101"/>
    <n v="35.49"/>
    <x v="3614"/>
    <n v="42174.04185185185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s v="plays"/>
    <n v="107"/>
    <n v="37.08"/>
    <x v="3615"/>
    <n v="42348.5937037037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s v="plays"/>
    <n v="125"/>
    <n v="69.33"/>
    <x v="3616"/>
    <n v="42082.90814814814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s v="plays"/>
    <n v="119"/>
    <n v="17.25"/>
    <x v="3617"/>
    <n v="4279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s v="plays"/>
    <n v="101"/>
    <n v="36.07"/>
    <x v="3618"/>
    <n v="42158.6278935185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s v="plays"/>
    <n v="113"/>
    <n v="66.47"/>
    <x v="3619"/>
    <n v="42693.91666666667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s v="plays"/>
    <n v="105"/>
    <n v="56.07"/>
    <x v="3620"/>
    <n v="42068.16666666667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s v="plays"/>
    <n v="110"/>
    <n v="47.03"/>
    <x v="3621"/>
    <n v="42643.87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s v="plays"/>
    <n v="100"/>
    <n v="47.67"/>
    <x v="3622"/>
    <n v="41910.14097222222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s v="plays"/>
    <n v="120"/>
    <n v="88.24"/>
    <x v="3623"/>
    <n v="41846.29166666666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s v="plays"/>
    <n v="105"/>
    <n v="80.72"/>
    <x v="3624"/>
    <n v="42605.77418981480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s v="plays"/>
    <n v="103"/>
    <n v="39.49"/>
    <x v="3625"/>
    <n v="42187.65251157407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s v="plays"/>
    <n v="102"/>
    <n v="84.85"/>
    <x v="3626"/>
    <n v="41867.667326388888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s v="plays"/>
    <n v="100"/>
    <n v="68.97"/>
    <x v="3627"/>
    <n v="42511.16597222222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s v="musical"/>
    <n v="0"/>
    <n v="0"/>
    <x v="3628"/>
    <n v="42351.8749537037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s v="musical"/>
    <n v="0"/>
    <n v="1"/>
    <x v="3629"/>
    <n v="42495.708333333328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s v="musical"/>
    <n v="0"/>
    <n v="1"/>
    <x v="3630"/>
    <n v="41972.88877314815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s v="musical"/>
    <n v="51"/>
    <n v="147.88"/>
    <x v="3631"/>
    <n v="41905.165972222225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s v="musical"/>
    <n v="20"/>
    <n v="100"/>
    <x v="3632"/>
    <n v="41966.93690972222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s v="musical"/>
    <n v="35"/>
    <n v="56.84"/>
    <x v="3633"/>
    <n v="42693.04166666667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s v="musical"/>
    <n v="4"/>
    <n v="176.94"/>
    <x v="3634"/>
    <n v="42749.165972222225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s v="musical"/>
    <n v="36"/>
    <n v="127.6"/>
    <x v="3635"/>
    <n v="42480.88282407407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s v="musical"/>
    <n v="0"/>
    <n v="0"/>
    <x v="3636"/>
    <n v="42261.69478009259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s v="musical"/>
    <n v="31"/>
    <n v="66.14"/>
    <x v="3637"/>
    <n v="42005.70063657407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s v="musical"/>
    <n v="7"/>
    <n v="108"/>
    <x v="3638"/>
    <n v="42113.63115740740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s v="musical"/>
    <n v="0"/>
    <n v="1"/>
    <x v="3639"/>
    <n v="42650.63263888888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s v="musical"/>
    <n v="6"/>
    <n v="18.329999999999998"/>
    <x v="3640"/>
    <n v="42134.78159722222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s v="musical"/>
    <n v="0"/>
    <n v="0"/>
    <x v="3641"/>
    <n v="41917.208333333336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s v="musical"/>
    <n v="2"/>
    <n v="7.5"/>
    <x v="3642"/>
    <n v="42338.7083333333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s v="musical"/>
    <n v="0"/>
    <n v="0"/>
    <x v="3643"/>
    <n v="42325.18563657407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s v="musical"/>
    <n v="16"/>
    <n v="68.42"/>
    <x v="3644"/>
    <n v="42437.207638888889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s v="musical"/>
    <n v="0"/>
    <n v="1"/>
    <x v="3645"/>
    <n v="42696.012013888889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s v="musical"/>
    <n v="5"/>
    <n v="60.13"/>
    <x v="3646"/>
    <n v="42171.97916666667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s v="musical"/>
    <n v="6"/>
    <n v="15"/>
    <x v="3647"/>
    <n v="42643.74915509259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s v="plays"/>
    <n v="100"/>
    <n v="550.04"/>
    <x v="3648"/>
    <n v="41917.29218750000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s v="plays"/>
    <n v="104"/>
    <n v="97.5"/>
    <x v="3649"/>
    <n v="41806.71289351851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s v="plays"/>
    <n v="100"/>
    <n v="29.41"/>
    <x v="3650"/>
    <n v="42402.47898148148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s v="plays"/>
    <n v="104"/>
    <n v="57.78"/>
    <x v="3651"/>
    <n v="41861.665972222225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s v="plays"/>
    <n v="251"/>
    <n v="44.24"/>
    <x v="3652"/>
    <n v="42607.16597222222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s v="plays"/>
    <n v="101"/>
    <n v="60.91"/>
    <x v="3653"/>
    <n v="42221.36350694444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s v="plays"/>
    <n v="174"/>
    <n v="68.84"/>
    <x v="3654"/>
    <n v="42463.708333333328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s v="plays"/>
    <n v="116"/>
    <n v="73.58"/>
    <x v="3655"/>
    <n v="42203.29097222222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s v="plays"/>
    <n v="106"/>
    <n v="115.02"/>
    <x v="3656"/>
    <n v="42767.95763888888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s v="plays"/>
    <n v="111"/>
    <n v="110.75"/>
    <x v="3657"/>
    <n v="42522.90416666666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s v="plays"/>
    <n v="101"/>
    <n v="75.5"/>
    <x v="3658"/>
    <n v="41822.16597222222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s v="plays"/>
    <n v="102"/>
    <n v="235.46"/>
    <x v="3659"/>
    <n v="42082.61041666666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s v="plays"/>
    <n v="100"/>
    <n v="11.36"/>
    <x v="3660"/>
    <n v="41996.88107638889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s v="plays"/>
    <n v="111"/>
    <n v="92.5"/>
    <x v="3661"/>
    <n v="42470.16666666667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s v="plays"/>
    <n v="101"/>
    <n v="202.85"/>
    <x v="3662"/>
    <n v="42094.17840277777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s v="plays"/>
    <n v="104"/>
    <n v="26"/>
    <x v="3663"/>
    <n v="42725.493402777778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s v="plays"/>
    <n v="109"/>
    <n v="46.05"/>
    <x v="3664"/>
    <n v="42537.24871527777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s v="plays"/>
    <n v="115"/>
    <n v="51"/>
    <x v="3665"/>
    <n v="42305.82916666666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s v="plays"/>
    <n v="100"/>
    <n v="31.58"/>
    <x v="3666"/>
    <n v="41844.29166666666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s v="plays"/>
    <n v="103"/>
    <n v="53.36"/>
    <x v="3667"/>
    <n v="42203.97012731481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s v="plays"/>
    <n v="104"/>
    <n v="36.96"/>
    <x v="3668"/>
    <n v="42208.77291666666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s v="plays"/>
    <n v="138"/>
    <n v="81.290000000000006"/>
    <x v="3669"/>
    <n v="42166.67519675925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s v="plays"/>
    <n v="110"/>
    <n v="20.079999999999998"/>
    <x v="3670"/>
    <n v="42155.95833333332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s v="plays"/>
    <n v="101"/>
    <n v="88.25"/>
    <x v="3671"/>
    <n v="41841.1659722222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s v="plays"/>
    <n v="102"/>
    <n v="53.44"/>
    <x v="3672"/>
    <n v="41908.94657407407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s v="plays"/>
    <n v="114"/>
    <n v="39.869999999999997"/>
    <x v="3673"/>
    <n v="41948.53611111111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s v="plays"/>
    <n v="100"/>
    <n v="145.16"/>
    <x v="3674"/>
    <n v="42616.87302083332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s v="plays"/>
    <n v="140"/>
    <n v="23.33"/>
    <x v="3675"/>
    <n v="42505.958333333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s v="plays"/>
    <n v="129"/>
    <n v="64.38"/>
    <x v="3676"/>
    <n v="41894.81578703703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s v="plays"/>
    <n v="103"/>
    <n v="62.05"/>
    <x v="3677"/>
    <n v="41823.16597222222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s v="plays"/>
    <n v="103"/>
    <n v="66.13"/>
    <x v="3678"/>
    <n v="42155.53122685184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s v="plays"/>
    <n v="110"/>
    <n v="73.400000000000006"/>
    <x v="3679"/>
    <n v="41821.20763888888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s v="plays"/>
    <n v="113"/>
    <n v="99.5"/>
    <x v="3680"/>
    <n v="42648.4540972222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s v="plays"/>
    <n v="112"/>
    <n v="62.17"/>
    <x v="3681"/>
    <n v="42384.65150462962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s v="plays"/>
    <n v="139"/>
    <n v="62.33"/>
    <x v="3682"/>
    <n v="41806.290972222225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s v="plays"/>
    <n v="111"/>
    <n v="58.79"/>
    <x v="3683"/>
    <n v="42663.11685185185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s v="plays"/>
    <n v="139"/>
    <n v="45.35"/>
    <x v="3684"/>
    <n v="42249.18039351851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s v="plays"/>
    <n v="106"/>
    <n v="41.94"/>
    <x v="3685"/>
    <n v="41778.87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s v="plays"/>
    <n v="101"/>
    <n v="59.17"/>
    <x v="3686"/>
    <n v="42245.1659722222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s v="plays"/>
    <n v="100"/>
    <n v="200.49"/>
    <x v="3687"/>
    <n v="41817.21822916666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s v="plays"/>
    <n v="109"/>
    <n v="83.97"/>
    <x v="3688"/>
    <n v="41859.787083333329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s v="plays"/>
    <n v="118"/>
    <n v="57.26"/>
    <x v="3689"/>
    <n v="42176.93402777778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s v="plays"/>
    <n v="120"/>
    <n v="58.06"/>
    <x v="3690"/>
    <n v="41970.639849537038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s v="plays"/>
    <n v="128"/>
    <n v="186.8"/>
    <x v="3691"/>
    <n v="42065.207638888889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s v="plays"/>
    <n v="126"/>
    <n v="74.12"/>
    <x v="3692"/>
    <n v="4190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s v="plays"/>
    <n v="129"/>
    <n v="30.71"/>
    <x v="3693"/>
    <n v="42338.937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s v="plays"/>
    <n v="107"/>
    <n v="62.67"/>
    <x v="3694"/>
    <n v="42527.083333333328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s v="plays"/>
    <n v="100"/>
    <n v="121.36"/>
    <x v="3695"/>
    <n v="42015.8704861111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s v="plays"/>
    <n v="155"/>
    <n v="39.74"/>
    <x v="3696"/>
    <n v="42048.61708333333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s v="plays"/>
    <n v="108"/>
    <n v="72"/>
    <x v="3697"/>
    <n v="42500.46583333333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s v="plays"/>
    <n v="111"/>
    <n v="40.630000000000003"/>
    <x v="3698"/>
    <n v="42431.80656250000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s v="plays"/>
    <n v="101"/>
    <n v="63"/>
    <x v="3699"/>
    <n v="41927.60203703703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s v="plays"/>
    <n v="121"/>
    <n v="33.67"/>
    <x v="3700"/>
    <n v="41912.66666666666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s v="plays"/>
    <n v="100"/>
    <n v="38.590000000000003"/>
    <x v="3701"/>
    <n v="42159.54158564814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s v="plays"/>
    <n v="109"/>
    <n v="155.94999999999999"/>
    <x v="3702"/>
    <n v="42561.95763888888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s v="plays"/>
    <n v="123"/>
    <n v="43.2"/>
    <x v="3703"/>
    <n v="42595.2909722222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s v="plays"/>
    <n v="136"/>
    <n v="15.15"/>
    <x v="3704"/>
    <n v="42521.68974537037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s v="plays"/>
    <n v="103"/>
    <n v="83.57"/>
    <x v="3705"/>
    <n v="41813.7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s v="plays"/>
    <n v="121"/>
    <n v="140"/>
    <x v="3706"/>
    <n v="41894.91376157407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s v="plays"/>
    <n v="186"/>
    <n v="80.87"/>
    <x v="3707"/>
    <n v="42573.22638888888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s v="plays"/>
    <n v="300"/>
    <n v="53.85"/>
    <x v="3708"/>
    <n v="41824.14219907407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s v="plays"/>
    <n v="108"/>
    <n v="30.93"/>
    <x v="3709"/>
    <n v="41815.70770833333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s v="plays"/>
    <n v="141"/>
    <n v="67.959999999999994"/>
    <x v="3710"/>
    <n v="42097.57624999999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s v="plays"/>
    <n v="114"/>
    <n v="27.14"/>
    <x v="3711"/>
    <n v="41805.66666666666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s v="plays"/>
    <n v="154"/>
    <n v="110.87"/>
    <x v="3712"/>
    <n v="42155.29097222222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s v="plays"/>
    <n v="102"/>
    <n v="106.84"/>
    <x v="3713"/>
    <n v="42525.73803240740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s v="plays"/>
    <n v="102"/>
    <n v="105.52"/>
    <x v="3714"/>
    <n v="42150.16597222222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s v="plays"/>
    <n v="103"/>
    <n v="132.96"/>
    <x v="3715"/>
    <n v="42094.53611111111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s v="plays"/>
    <n v="156"/>
    <n v="51.92"/>
    <x v="3716"/>
    <n v="42390.88783564814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s v="plays"/>
    <n v="101"/>
    <n v="310"/>
    <x v="3717"/>
    <n v="42133.86630787036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s v="plays"/>
    <n v="239"/>
    <n v="26.02"/>
    <x v="3718"/>
    <n v="42062.71614583332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s v="plays"/>
    <n v="210"/>
    <n v="105"/>
    <x v="3719"/>
    <n v="42177.729930555557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s v="plays"/>
    <n v="105"/>
    <n v="86.23"/>
    <x v="3720"/>
    <n v="42187.99312500000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s v="plays"/>
    <n v="101"/>
    <n v="114.55"/>
    <x v="3721"/>
    <n v="41948.97782407407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s v="plays"/>
    <n v="111"/>
    <n v="47.66"/>
    <x v="3722"/>
    <n v="42411.957638888889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s v="plays"/>
    <n v="102"/>
    <n v="72.89"/>
    <x v="3723"/>
    <n v="41973.79469907407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s v="plays"/>
    <n v="103"/>
    <n v="49.55"/>
    <x v="3724"/>
    <n v="42494.95833333332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s v="plays"/>
    <n v="127"/>
    <n v="25.4"/>
    <x v="3725"/>
    <n v="42418.895833333328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s v="plays"/>
    <n v="339"/>
    <n v="62.59"/>
    <x v="3726"/>
    <n v="42489.87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s v="plays"/>
    <n v="101"/>
    <n v="61.06"/>
    <x v="3727"/>
    <n v="42663.204861111109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s v="plays"/>
    <n v="9"/>
    <n v="60.06"/>
    <x v="3728"/>
    <n v="42235.17101851852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s v="plays"/>
    <n v="7"/>
    <n v="72.400000000000006"/>
    <x v="3729"/>
    <n v="42086.1633333333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s v="plays"/>
    <n v="10"/>
    <n v="100"/>
    <x v="3730"/>
    <n v="42233.67776620370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s v="plays"/>
    <n v="11"/>
    <n v="51.67"/>
    <x v="3731"/>
    <n v="42014.14097222222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s v="plays"/>
    <n v="15"/>
    <n v="32.75"/>
    <x v="3732"/>
    <n v="42028.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s v="plays"/>
    <n v="0"/>
    <n v="0"/>
    <x v="3733"/>
    <n v="42112.937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s v="plays"/>
    <n v="28"/>
    <n v="61"/>
    <x v="3734"/>
    <n v="42149.901574074072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s v="plays"/>
    <n v="13"/>
    <n v="10"/>
    <x v="3735"/>
    <n v="42152.69315972222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s v="plays"/>
    <n v="1"/>
    <n v="10"/>
    <x v="3736"/>
    <n v="42086.7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s v="plays"/>
    <n v="21"/>
    <n v="37.5"/>
    <x v="3737"/>
    <n v="42320.29097222222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s v="plays"/>
    <n v="18"/>
    <n v="45"/>
    <x v="3738"/>
    <n v="41835.91666666666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s v="plays"/>
    <n v="20"/>
    <n v="100.63"/>
    <x v="3739"/>
    <n v="42568.44986111111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s v="plays"/>
    <n v="18"/>
    <n v="25.57"/>
    <x v="3740"/>
    <n v="41863.07914351851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s v="plays"/>
    <n v="0"/>
    <n v="0"/>
    <x v="3741"/>
    <n v="42355.92071759259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s v="plays"/>
    <n v="2"/>
    <n v="25"/>
    <x v="3742"/>
    <n v="41888.2146296296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s v="plays"/>
    <n v="0"/>
    <n v="0"/>
    <x v="3743"/>
    <n v="41823.71023148148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s v="plays"/>
    <n v="0"/>
    <n v="0"/>
    <x v="3744"/>
    <n v="41825.165972222225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s v="plays"/>
    <n v="10"/>
    <n v="10"/>
    <x v="3745"/>
    <n v="41861.69793981481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s v="plays"/>
    <n v="2"/>
    <n v="202"/>
    <x v="3746"/>
    <n v="42651.38934027777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s v="plays"/>
    <n v="1"/>
    <n v="25"/>
    <x v="3747"/>
    <n v="42190.957638888889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s v="musical"/>
    <n v="104"/>
    <n v="99.54"/>
    <x v="3748"/>
    <n v="42416.24930555555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s v="musical"/>
    <n v="105"/>
    <n v="75"/>
    <x v="3749"/>
    <n v="42489.1659722222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s v="musical"/>
    <n v="100"/>
    <n v="215.25"/>
    <x v="3750"/>
    <n v="42045.33263888888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s v="musical"/>
    <n v="133"/>
    <n v="120.55"/>
    <x v="3751"/>
    <n v="42462.99390046295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s v="musical"/>
    <n v="113"/>
    <n v="37.67"/>
    <x v="3752"/>
    <n v="42659.87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s v="musical"/>
    <n v="103"/>
    <n v="172.23"/>
    <x v="3753"/>
    <n v="4215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s v="musical"/>
    <n v="120"/>
    <n v="111.11"/>
    <x v="3754"/>
    <n v="41846.20763888888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s v="musical"/>
    <n v="130"/>
    <n v="25.46"/>
    <x v="3755"/>
    <n v="42475.86697916666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s v="musical"/>
    <n v="101"/>
    <n v="267.64999999999998"/>
    <x v="3756"/>
    <n v="41801.81479166666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s v="musical"/>
    <n v="109"/>
    <n v="75.959999999999994"/>
    <x v="3757"/>
    <n v="41974.85086805555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s v="musical"/>
    <n v="102"/>
    <n v="59.04"/>
    <x v="3758"/>
    <n v="41778.20833333333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s v="musical"/>
    <n v="110"/>
    <n v="50.11"/>
    <x v="3759"/>
    <n v="42242.10825231481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s v="musical"/>
    <n v="101"/>
    <n v="55.5"/>
    <x v="3760"/>
    <n v="41764.5253009259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s v="musical"/>
    <n v="100"/>
    <n v="166.67"/>
    <x v="3761"/>
    <n v="42226.958333333328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s v="musical"/>
    <n v="106"/>
    <n v="47.43"/>
    <x v="3762"/>
    <n v="42218.81353009259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s v="musical"/>
    <n v="100"/>
    <n v="64.94"/>
    <x v="3763"/>
    <n v="42095.70863425925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s v="musical"/>
    <n v="100"/>
    <n v="55.56"/>
    <x v="3764"/>
    <n v="42519.02499999999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s v="musical"/>
    <n v="113"/>
    <n v="74.22"/>
    <x v="3765"/>
    <n v="41850.77641203704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s v="musical"/>
    <n v="103"/>
    <n v="106.93"/>
    <x v="3766"/>
    <n v="41823.16718750000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s v="musical"/>
    <n v="117"/>
    <n v="41.7"/>
    <x v="3767"/>
    <n v="42064.20763888888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s v="musical"/>
    <n v="108"/>
    <n v="74.239999999999995"/>
    <x v="3768"/>
    <n v="41802.72789351851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s v="musical"/>
    <n v="100"/>
    <n v="73.33"/>
    <x v="3769"/>
    <n v="42475.59813657407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s v="musical"/>
    <n v="100"/>
    <n v="100"/>
    <x v="3770"/>
    <n v="42168.93067129630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s v="musical"/>
    <n v="146"/>
    <n v="38.42"/>
    <x v="3771"/>
    <n v="4250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s v="musical"/>
    <n v="110"/>
    <n v="166.97"/>
    <x v="3772"/>
    <n v="42703.2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s v="musical"/>
    <n v="108"/>
    <n v="94.91"/>
    <x v="3773"/>
    <n v="42689.088888888888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s v="musical"/>
    <n v="100"/>
    <n v="100"/>
    <x v="3774"/>
    <n v="42103.79230324074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s v="musical"/>
    <n v="100"/>
    <n v="143.21"/>
    <x v="3775"/>
    <n v="42103.1666666666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s v="musical"/>
    <n v="107"/>
    <n v="90.82"/>
    <x v="3776"/>
    <n v="41852.04166666666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s v="musical"/>
    <n v="143"/>
    <n v="48.54"/>
    <x v="3777"/>
    <n v="41909.16666666666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s v="musical"/>
    <n v="105"/>
    <n v="70.03"/>
    <x v="3778"/>
    <n v="42049.81921296296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s v="musical"/>
    <n v="104"/>
    <n v="135.63"/>
    <x v="3779"/>
    <n v="42455.69375000000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s v="musical"/>
    <n v="120"/>
    <n v="100"/>
    <x v="3780"/>
    <n v="42198.83749999999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s v="musical"/>
    <n v="110"/>
    <n v="94.9"/>
    <x v="3781"/>
    <n v="41890.88292824073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s v="musical"/>
    <n v="102"/>
    <n v="75.37"/>
    <x v="3782"/>
    <n v="42575.95833333332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s v="musical"/>
    <n v="129"/>
    <n v="64.459999999999994"/>
    <x v="3783"/>
    <n v="42444.66666666667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s v="musical"/>
    <n v="115"/>
    <n v="115"/>
    <x v="3784"/>
    <n v="42561.9806944444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s v="musical"/>
    <n v="151"/>
    <n v="100.5"/>
    <x v="3785"/>
    <n v="42584.41874999999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s v="musical"/>
    <n v="111"/>
    <n v="93.77"/>
    <x v="3786"/>
    <n v="42517.03790509259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s v="musical"/>
    <n v="100"/>
    <n v="35.1"/>
    <x v="3787"/>
    <n v="42196.1659722222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s v="musical"/>
    <n v="1"/>
    <n v="500"/>
    <x v="3788"/>
    <n v="42361.67916666666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s v="musical"/>
    <n v="3"/>
    <n v="29"/>
    <x v="3789"/>
    <n v="42170.79881944444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s v="musical"/>
    <n v="0"/>
    <n v="0"/>
    <x v="3790"/>
    <n v="42696.70859953703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s v="musical"/>
    <n v="0"/>
    <n v="0"/>
    <x v="3791"/>
    <n v="41826.69203703703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s v="musical"/>
    <n v="0"/>
    <n v="17.5"/>
    <x v="3792"/>
    <n v="42200.44701388888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s v="musical"/>
    <n v="60"/>
    <n v="174"/>
    <x v="3793"/>
    <n v="41989.93899305555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s v="musical"/>
    <n v="1"/>
    <n v="50"/>
    <x v="3794"/>
    <n v="42162.580486111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s v="musical"/>
    <n v="2"/>
    <n v="5"/>
    <x v="3795"/>
    <n v="42244.937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s v="musical"/>
    <n v="0"/>
    <n v="1"/>
    <x v="3796"/>
    <n v="42749.02958333333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s v="musical"/>
    <n v="90"/>
    <n v="145.41"/>
    <x v="3797"/>
    <n v="42114.88153935185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s v="musical"/>
    <n v="1"/>
    <n v="205"/>
    <x v="3798"/>
    <n v="41861.722777777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s v="musical"/>
    <n v="4"/>
    <n v="100.5"/>
    <x v="3799"/>
    <n v="42440.9310532407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s v="musical"/>
    <n v="4"/>
    <n v="55.06"/>
    <x v="3800"/>
    <n v="42015.207638888889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s v="musical"/>
    <n v="9"/>
    <n v="47.33"/>
    <x v="3801"/>
    <n v="42006.67611111111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s v="musical"/>
    <n v="0"/>
    <n v="0"/>
    <x v="3802"/>
    <n v="42299.126226851848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s v="musical"/>
    <n v="20"/>
    <n v="58.95"/>
    <x v="3803"/>
    <n v="42433.97185185184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s v="musical"/>
    <n v="0"/>
    <n v="0"/>
    <x v="3804"/>
    <n v="42582.29166666667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s v="musical"/>
    <n v="0"/>
    <n v="1.5"/>
    <x v="3805"/>
    <n v="41909.88703703703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s v="musical"/>
    <n v="0"/>
    <n v="5"/>
    <x v="3806"/>
    <n v="41819.25903935184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s v="musical"/>
    <n v="30"/>
    <n v="50.56"/>
    <x v="3807"/>
    <n v="42097.90901620370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s v="plays"/>
    <n v="100"/>
    <n v="41.67"/>
    <x v="3808"/>
    <n v="42119.41225694444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s v="plays"/>
    <n v="101"/>
    <n v="53.29"/>
    <x v="3809"/>
    <n v="41850.95833333333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s v="plays"/>
    <n v="122"/>
    <n v="70.23"/>
    <x v="3810"/>
    <n v="42084.807384259257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s v="plays"/>
    <n v="330"/>
    <n v="43.42"/>
    <x v="3811"/>
    <n v="42521.45833333332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s v="plays"/>
    <n v="110"/>
    <n v="199.18"/>
    <x v="3812"/>
    <n v="42156.16597222222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s v="plays"/>
    <n v="101"/>
    <n v="78.52"/>
    <x v="3813"/>
    <n v="42535.90486111110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s v="plays"/>
    <n v="140"/>
    <n v="61.82"/>
    <x v="3814"/>
    <n v="42095.165972222225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s v="plays"/>
    <n v="100"/>
    <n v="50"/>
    <x v="3815"/>
    <n v="42236.95833333332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s v="plays"/>
    <n v="119"/>
    <n v="48.34"/>
    <x v="3816"/>
    <n v="41837.6900810185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s v="plays"/>
    <n v="107"/>
    <n v="107.25"/>
    <x v="3817"/>
    <n v="42301.1659722222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s v="plays"/>
    <n v="228"/>
    <n v="57"/>
    <x v="3818"/>
    <n v="42075.8007175925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s v="plays"/>
    <n v="106"/>
    <n v="40.92"/>
    <x v="3819"/>
    <n v="42202.87638888889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s v="plays"/>
    <n v="143"/>
    <n v="21.5"/>
    <x v="3820"/>
    <n v="42190.65181712963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s v="plays"/>
    <n v="105"/>
    <n v="79.540000000000006"/>
    <x v="3821"/>
    <n v="42373.18063657407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s v="plays"/>
    <n v="110"/>
    <n v="72.38"/>
    <x v="3822"/>
    <n v="42388.95763888888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s v="plays"/>
    <n v="106"/>
    <n v="64.63"/>
    <x v="3823"/>
    <n v="42205.16597222222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s v="plays"/>
    <n v="108"/>
    <n v="38.57"/>
    <x v="3824"/>
    <n v="42583.57013888888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s v="plays"/>
    <n v="105"/>
    <n v="107.57"/>
    <x v="3825"/>
    <n v="42172.06960648148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s v="plays"/>
    <n v="119"/>
    <n v="27.5"/>
    <x v="3826"/>
    <n v="42131.42354166666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s v="plays"/>
    <n v="153"/>
    <n v="70.459999999999994"/>
    <x v="3827"/>
    <n v="4209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s v="plays"/>
    <n v="100"/>
    <n v="178.57"/>
    <x v="3828"/>
    <n v="42004.56929398148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s v="plays"/>
    <n v="100"/>
    <n v="62.63"/>
    <x v="3829"/>
    <n v="42613.865405092598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s v="plays"/>
    <n v="225"/>
    <n v="75"/>
    <x v="3830"/>
    <n v="42517.74086805555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s v="plays"/>
    <n v="106"/>
    <n v="58.9"/>
    <x v="3831"/>
    <n v="41948.8905671296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s v="plays"/>
    <n v="105"/>
    <n v="139.56"/>
    <x v="3832"/>
    <n v="42420.11498842592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s v="plays"/>
    <n v="117"/>
    <n v="70"/>
    <x v="3833"/>
    <n v="41974.79791666666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s v="plays"/>
    <n v="109"/>
    <n v="57.39"/>
    <x v="3834"/>
    <n v="42173.44521990740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s v="plays"/>
    <n v="160"/>
    <n v="40"/>
    <x v="3835"/>
    <n v="42481.9422222222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s v="plays"/>
    <n v="113"/>
    <n v="64.290000000000006"/>
    <x v="3836"/>
    <n v="42585.17291666666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s v="plays"/>
    <n v="102"/>
    <n v="120.12"/>
    <x v="3837"/>
    <n v="42188.76571759259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s v="plays"/>
    <n v="101"/>
    <n v="1008.24"/>
    <x v="3838"/>
    <n v="42146.7107523148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s v="plays"/>
    <n v="101"/>
    <n v="63.28"/>
    <x v="3839"/>
    <n v="42215.142638888887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s v="plays"/>
    <n v="6500"/>
    <n v="21.67"/>
    <x v="3840"/>
    <n v="42457.66005787036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s v="plays"/>
    <n v="9"/>
    <n v="25.65"/>
    <x v="3841"/>
    <n v="41840.78572916666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s v="plays"/>
    <n v="22"/>
    <n v="47.7"/>
    <x v="3842"/>
    <n v="41770.493657407409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s v="plays"/>
    <n v="21"/>
    <n v="56.05"/>
    <x v="3843"/>
    <n v="41791.0725000000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s v="plays"/>
    <n v="41"/>
    <n v="81.319999999999993"/>
    <x v="3844"/>
    <n v="41793.2909722222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s v="plays"/>
    <n v="2"/>
    <n v="70.17"/>
    <x v="3845"/>
    <n v="42278.62701388888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s v="plays"/>
    <n v="3"/>
    <n v="23.63"/>
    <x v="3846"/>
    <n v="41916.290972222225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s v="plays"/>
    <n v="16"/>
    <n v="188.56"/>
    <x v="3847"/>
    <n v="42204.22443287036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s v="plays"/>
    <n v="16"/>
    <n v="49.51"/>
    <x v="3848"/>
    <n v="42295.81700231481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s v="plays"/>
    <n v="7"/>
    <n v="75.459999999999994"/>
    <x v="3849"/>
    <n v="42166.76717592592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s v="plays"/>
    <n v="4"/>
    <n v="9.5"/>
    <x v="3850"/>
    <n v="42005.12434027777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s v="plays"/>
    <n v="34"/>
    <n v="35.5"/>
    <x v="3851"/>
    <n v="42202.43957175925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s v="plays"/>
    <n v="0"/>
    <n v="10"/>
    <x v="3852"/>
    <n v="42090.14902777777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s v="plays"/>
    <n v="0"/>
    <n v="13"/>
    <x v="3853"/>
    <n v="41883.84002314815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s v="plays"/>
    <n v="16"/>
    <n v="89.4"/>
    <x v="3854"/>
    <n v="42133.88493055555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s v="plays"/>
    <n v="3"/>
    <n v="25"/>
    <x v="3855"/>
    <n v="42089.92906249999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s v="plays"/>
    <n v="0"/>
    <n v="1"/>
    <x v="3856"/>
    <n v="42071.701423611114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s v="plays"/>
    <n v="5"/>
    <n v="65"/>
    <x v="3857"/>
    <n v="41852.71666666666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s v="plays"/>
    <n v="2"/>
    <n v="10"/>
    <x v="3858"/>
    <n v="42146.87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s v="plays"/>
    <n v="0"/>
    <n v="1"/>
    <x v="3859"/>
    <n v="41815.87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s v="plays"/>
    <n v="18"/>
    <n v="81.540000000000006"/>
    <x v="3860"/>
    <n v="41863.66099537036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s v="plays"/>
    <n v="5"/>
    <n v="100"/>
    <x v="3861"/>
    <n v="41955.90763888889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s v="plays"/>
    <n v="0"/>
    <n v="1"/>
    <x v="3862"/>
    <n v="42625.70763888888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s v="plays"/>
    <n v="0"/>
    <n v="0"/>
    <x v="3863"/>
    <n v="42313.674826388888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s v="plays"/>
    <n v="1"/>
    <n v="20"/>
    <x v="3864"/>
    <n v="42325.93349537036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s v="plays"/>
    <n v="27"/>
    <n v="46.43"/>
    <x v="3865"/>
    <n v="41881.22916666666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s v="plays"/>
    <n v="1"/>
    <n v="5.5"/>
    <x v="3866"/>
    <n v="42452.14513888888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s v="plays"/>
    <n v="13"/>
    <n v="50.2"/>
    <x v="3867"/>
    <n v="42539.81410879630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s v="musical"/>
    <n v="0"/>
    <n v="10"/>
    <x v="3868"/>
    <n v="41890.65978009258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s v="musical"/>
    <n v="3"/>
    <n v="30.13"/>
    <x v="3869"/>
    <n v="42077.13263888888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s v="musical"/>
    <n v="15"/>
    <n v="150"/>
    <x v="3870"/>
    <n v="41823.17219907407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s v="musical"/>
    <n v="3"/>
    <n v="13.33"/>
    <x v="3871"/>
    <n v="42823.73900462963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s v="musical"/>
    <n v="0"/>
    <n v="0"/>
    <x v="3872"/>
    <n v="42230.1457870370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s v="musical"/>
    <n v="0"/>
    <n v="0"/>
    <x v="3873"/>
    <n v="42285.69600694444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s v="musical"/>
    <n v="0"/>
    <n v="0"/>
    <x v="3874"/>
    <n v="42028.04166666667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s v="musical"/>
    <n v="0"/>
    <n v="0"/>
    <x v="3875"/>
    <n v="42616.41666666667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s v="musical"/>
    <n v="53"/>
    <n v="44.76"/>
    <x v="3876"/>
    <n v="42402.62416666666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s v="musical"/>
    <n v="5"/>
    <n v="88.64"/>
    <x v="3877"/>
    <n v="42712.677685185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s v="musical"/>
    <n v="0"/>
    <n v="10"/>
    <x v="3878"/>
    <n v="42185.16597222222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s v="musical"/>
    <n v="0"/>
    <n v="0"/>
    <x v="3879"/>
    <n v="42029.86106481481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s v="musical"/>
    <n v="13"/>
    <n v="57.65"/>
    <x v="3880"/>
    <n v="41850.95833333333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s v="musical"/>
    <n v="5"/>
    <n v="25"/>
    <x v="3881"/>
    <n v="42786.0185069444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s v="musical"/>
    <n v="0"/>
    <n v="0"/>
    <x v="3882"/>
    <n v="42400.96041666666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s v="musical"/>
    <n v="0"/>
    <n v="0"/>
    <x v="3883"/>
    <n v="41884.6026504629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s v="musical"/>
    <n v="0"/>
    <n v="0"/>
    <x v="3884"/>
    <n v="42090.7499074074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s v="musical"/>
    <n v="0"/>
    <n v="0"/>
    <x v="3885"/>
    <n v="42499.951284722221"/>
  </r>
  <r>
    <n v="3886"/>
    <s v="a (Canceled)"/>
    <n v="1"/>
    <n v="10000"/>
    <n v="0"/>
    <x v="1"/>
    <x v="2"/>
    <s v="AUD"/>
    <n v="1418275702"/>
    <n v="1415683702"/>
    <b v="0"/>
    <n v="0"/>
    <b v="0"/>
    <x v="1"/>
    <s v="musical"/>
    <n v="0"/>
    <n v="0"/>
    <x v="3886"/>
    <n v="41984.22803240740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s v="musical"/>
    <n v="2"/>
    <n v="17.5"/>
    <x v="3887"/>
    <n v="42125.91666666667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s v="plays"/>
    <n v="27"/>
    <n v="38.71"/>
    <x v="3888"/>
    <n v="42792.54581018518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s v="plays"/>
    <n v="1"/>
    <n v="13.11"/>
    <x v="3889"/>
    <n v="42008.97638888888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s v="plays"/>
    <n v="17"/>
    <n v="315.5"/>
    <x v="3890"/>
    <n v="42231.75861111111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s v="plays"/>
    <n v="33"/>
    <n v="37.14"/>
    <x v="3891"/>
    <n v="42086.20763888888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s v="plays"/>
    <n v="0"/>
    <n v="0"/>
    <x v="3892"/>
    <n v="41875.29166666666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s v="plays"/>
    <n v="22"/>
    <n v="128.27000000000001"/>
    <x v="3893"/>
    <n v="41821.2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s v="plays"/>
    <n v="3"/>
    <n v="47.27"/>
    <x v="3894"/>
    <n v="42710.20763888888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s v="plays"/>
    <n v="5"/>
    <n v="50"/>
    <x v="3895"/>
    <n v="42063.2502083333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s v="plays"/>
    <n v="11"/>
    <n v="42.5"/>
    <x v="3896"/>
    <n v="41807.19187500000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s v="plays"/>
    <n v="18"/>
    <n v="44"/>
    <x v="3897"/>
    <n v="42012.8736458333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s v="plays"/>
    <n v="33"/>
    <n v="50.88"/>
    <x v="3898"/>
    <n v="42233.66666666667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s v="plays"/>
    <n v="1"/>
    <n v="62.5"/>
    <x v="3899"/>
    <n v="41863.77501157407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s v="plays"/>
    <n v="5"/>
    <n v="27"/>
    <x v="3900"/>
    <n v="42166.0924884259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s v="plays"/>
    <n v="1"/>
    <n v="25"/>
    <x v="3901"/>
    <n v="42357.82637731482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s v="plays"/>
    <n v="49"/>
    <n v="47.26"/>
    <x v="3902"/>
    <n v="42688.50974537037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s v="plays"/>
    <n v="0"/>
    <n v="0"/>
    <x v="3903"/>
    <n v="42230.81805555555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s v="plays"/>
    <n v="0"/>
    <n v="1.5"/>
    <x v="3904"/>
    <n v="42109.2111111111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s v="plays"/>
    <n v="12"/>
    <n v="24.71"/>
    <x v="3905"/>
    <n v="42166.958333333328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s v="plays"/>
    <n v="67"/>
    <n v="63.13"/>
    <x v="3906"/>
    <n v="42181.55902777778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s v="plays"/>
    <n v="15"/>
    <n v="38.25"/>
    <x v="3907"/>
    <n v="41938.838888888888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s v="plays"/>
    <n v="9"/>
    <n v="16.25"/>
    <x v="3908"/>
    <n v="41849.135370370372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s v="plays"/>
    <n v="0"/>
    <n v="33.75"/>
    <x v="3909"/>
    <n v="41893.35928240740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s v="plays"/>
    <n v="3"/>
    <n v="61.67"/>
    <x v="3910"/>
    <n v="42254.756909722222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s v="plays"/>
    <n v="37"/>
    <n v="83.14"/>
    <x v="3911"/>
    <n v="41969.85390046296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s v="plays"/>
    <n v="0"/>
    <n v="1"/>
    <x v="3912"/>
    <n v="42119.19097222221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s v="plays"/>
    <n v="10"/>
    <n v="142.86000000000001"/>
    <x v="3913"/>
    <n v="42338.2528819444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s v="plays"/>
    <n v="36"/>
    <n v="33.67"/>
    <x v="3914"/>
    <n v="42134.95763888888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s v="plays"/>
    <n v="0"/>
    <n v="5"/>
    <x v="3915"/>
    <n v="42522.98505787037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s v="plays"/>
    <n v="0"/>
    <n v="0"/>
    <x v="3916"/>
    <n v="42524.471666666665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s v="plays"/>
    <n v="0"/>
    <n v="10"/>
    <x v="3917"/>
    <n v="41893.527326388888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s v="plays"/>
    <n v="0"/>
    <n v="40"/>
    <x v="3918"/>
    <n v="41855.66666666666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s v="plays"/>
    <n v="2"/>
    <n v="30"/>
    <x v="3919"/>
    <n v="4238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s v="plays"/>
    <n v="5"/>
    <n v="45"/>
    <x v="3920"/>
    <n v="42687.42893518519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s v="plays"/>
    <n v="0"/>
    <n v="0"/>
    <x v="3921"/>
    <n v="41938.7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s v="plays"/>
    <n v="8"/>
    <n v="10.17"/>
    <x v="3922"/>
    <n v="42065.9583333333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s v="plays"/>
    <n v="12"/>
    <n v="81.41"/>
    <x v="3923"/>
    <n v="42103.97998842592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s v="plays"/>
    <n v="15"/>
    <n v="57.25"/>
    <x v="3924"/>
    <n v="41816.959745370368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s v="plays"/>
    <n v="10"/>
    <n v="5"/>
    <x v="3925"/>
    <n v="41850.870821759258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s v="plays"/>
    <n v="0"/>
    <n v="15"/>
    <x v="3926"/>
    <n v="42000.08504629629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s v="plays"/>
    <n v="1"/>
    <n v="12.5"/>
    <x v="3927"/>
    <n v="41860.26740740740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s v="plays"/>
    <n v="13"/>
    <n v="93"/>
    <x v="3928"/>
    <n v="42293.20763888888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s v="plays"/>
    <n v="2"/>
    <n v="32.36"/>
    <x v="3929"/>
    <n v="42631.82714120369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s v="plays"/>
    <n v="0"/>
    <n v="0"/>
    <x v="3930"/>
    <n v="42461.25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s v="plays"/>
    <n v="0"/>
    <n v="0"/>
    <x v="3931"/>
    <n v="42253.15170138888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s v="plays"/>
    <n v="0"/>
    <n v="1"/>
    <x v="3932"/>
    <n v="42445.12689814814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s v="plays"/>
    <n v="16"/>
    <n v="91.83"/>
    <x v="3933"/>
    <n v="42568.029861111107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s v="plays"/>
    <n v="11"/>
    <n v="45.83"/>
    <x v="3934"/>
    <n v="42278.54166666667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s v="plays"/>
    <n v="44"/>
    <n v="57.17"/>
    <x v="3935"/>
    <n v="42281.65678240740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s v="plays"/>
    <n v="0"/>
    <n v="0"/>
    <x v="3936"/>
    <n v="42705.30462962963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s v="plays"/>
    <n v="86"/>
    <n v="248.5"/>
    <x v="3937"/>
    <n v="42562.63148148148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s v="plays"/>
    <n v="12"/>
    <n v="79.400000000000006"/>
    <x v="3938"/>
    <n v="42182.905717592599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s v="plays"/>
    <n v="0"/>
    <n v="5"/>
    <x v="3939"/>
    <n v="41919.187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s v="plays"/>
    <n v="0"/>
    <n v="5.5"/>
    <x v="3940"/>
    <n v="42006.49248842592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s v="plays"/>
    <n v="1"/>
    <n v="25"/>
    <x v="3941"/>
    <n v="41968.041666666672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s v="plays"/>
    <n v="0"/>
    <n v="0"/>
    <x v="3942"/>
    <n v="42171.9040972222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s v="plays"/>
    <n v="36"/>
    <n v="137.08000000000001"/>
    <x v="3943"/>
    <n v="42310.70138888889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s v="plays"/>
    <n v="0"/>
    <n v="0"/>
    <x v="3944"/>
    <n v="42243.66290509259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s v="plays"/>
    <n v="0"/>
    <n v="5"/>
    <x v="3945"/>
    <n v="42139.801712962959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s v="plays"/>
    <n v="3"/>
    <n v="39"/>
    <x v="3946"/>
    <n v="42063.33333333332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s v="plays"/>
    <n v="3"/>
    <n v="50.5"/>
    <x v="3947"/>
    <n v="42645.14287037037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s v="plays"/>
    <n v="0"/>
    <n v="0"/>
    <x v="3948"/>
    <n v="41889.32549768518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s v="plays"/>
    <n v="16"/>
    <n v="49.28"/>
    <x v="3949"/>
    <n v="42046.1206134259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s v="plays"/>
    <n v="1"/>
    <n v="25"/>
    <x v="3950"/>
    <n v="42468.77430555555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s v="plays"/>
    <n v="0"/>
    <n v="1"/>
    <x v="3951"/>
    <n v="42493.7840509259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s v="plays"/>
    <n v="0"/>
    <n v="25"/>
    <x v="3952"/>
    <n v="42303.790393518517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s v="plays"/>
    <n v="0"/>
    <n v="0"/>
    <x v="3953"/>
    <n v="42580.978472222225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s v="plays"/>
    <n v="0"/>
    <n v="0"/>
    <x v="3954"/>
    <n v="41834.65120370370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s v="plays"/>
    <n v="24"/>
    <n v="53.13"/>
    <x v="3955"/>
    <n v="42336.89052083333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s v="plays"/>
    <n v="0"/>
    <n v="0"/>
    <x v="3956"/>
    <n v="42485.01388888889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s v="plays"/>
    <n v="0"/>
    <n v="7"/>
    <x v="3957"/>
    <n v="42559.97631944443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s v="plays"/>
    <n v="32"/>
    <n v="40.06"/>
    <x v="3958"/>
    <n v="41853.58333333333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s v="plays"/>
    <n v="24"/>
    <n v="24.33"/>
    <x v="3959"/>
    <n v="41910.78884259259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s v="plays"/>
    <n v="2"/>
    <n v="11.25"/>
    <x v="3960"/>
    <n v="42372.84555555555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s v="plays"/>
    <n v="0"/>
    <n v="10.5"/>
    <x v="3961"/>
    <n v="41767.89131944444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s v="plays"/>
    <n v="3"/>
    <n v="15"/>
    <x v="3962"/>
    <n v="42336.62145833333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s v="plays"/>
    <n v="0"/>
    <n v="0"/>
    <x v="3963"/>
    <n v="42326.195798611108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s v="plays"/>
    <n v="6"/>
    <n v="42"/>
    <x v="3964"/>
    <n v="42113.68039351851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s v="plays"/>
    <n v="14"/>
    <n v="71.25"/>
    <x v="3965"/>
    <n v="42474.19421296296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s v="plays"/>
    <n v="1"/>
    <n v="22.5"/>
    <x v="3966"/>
    <n v="41844.12430555555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s v="plays"/>
    <n v="24"/>
    <n v="41"/>
    <x v="3967"/>
    <n v="42800.290590277778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s v="plays"/>
    <n v="11"/>
    <n v="47.91"/>
    <x v="3968"/>
    <n v="42512.81565972222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s v="plays"/>
    <n v="7"/>
    <n v="35.17"/>
    <x v="3969"/>
    <n v="42611.16319444444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s v="plays"/>
    <n v="0"/>
    <n v="5.5"/>
    <x v="3970"/>
    <n v="42477.86355324073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s v="plays"/>
    <n v="1"/>
    <n v="22.67"/>
    <x v="3971"/>
    <n v="41841.536180555559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s v="plays"/>
    <n v="21"/>
    <n v="26.38"/>
    <x v="3972"/>
    <n v="42041.06752314814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s v="plays"/>
    <n v="78"/>
    <n v="105.54"/>
    <x v="3973"/>
    <n v="42499.16666666667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s v="plays"/>
    <n v="32"/>
    <n v="29.09"/>
    <x v="3974"/>
    <n v="42523.54685185184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s v="plays"/>
    <n v="0"/>
    <n v="0"/>
    <x v="3975"/>
    <n v="42564.8668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s v="plays"/>
    <n v="48"/>
    <n v="62"/>
    <x v="3976"/>
    <n v="41852.2916666666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s v="plays"/>
    <n v="1"/>
    <n v="217.5"/>
    <x v="3977"/>
    <n v="42573.78856481481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s v="plays"/>
    <n v="11"/>
    <n v="26.75"/>
    <x v="3978"/>
    <n v="42035.6429745370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s v="plays"/>
    <n v="2"/>
    <n v="18.329999999999998"/>
    <x v="3979"/>
    <n v="42092.83333333332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s v="plays"/>
    <n v="18"/>
    <n v="64.290000000000006"/>
    <x v="3980"/>
    <n v="41825.59892361111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s v="plays"/>
    <n v="4"/>
    <n v="175"/>
    <x v="3981"/>
    <n v="42568.17996527777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s v="plays"/>
    <n v="20"/>
    <n v="34"/>
    <x v="3982"/>
    <n v="42192.80995370370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s v="plays"/>
    <n v="35"/>
    <n v="84.28"/>
    <x v="3983"/>
    <n v="41779.290972222225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s v="plays"/>
    <n v="6"/>
    <n v="9.5"/>
    <x v="3984"/>
    <n v="4195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s v="plays"/>
    <n v="32"/>
    <n v="33.74"/>
    <x v="3985"/>
    <n v="42420.878472222219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s v="plays"/>
    <n v="10"/>
    <n v="37.54"/>
    <x v="3986"/>
    <n v="42496.54444444444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s v="plays"/>
    <n v="38"/>
    <n v="11.62"/>
    <x v="3987"/>
    <n v="41775.92465277778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s v="plays"/>
    <n v="2"/>
    <n v="8"/>
    <x v="3988"/>
    <n v="42245.0811689814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s v="plays"/>
    <n v="0"/>
    <n v="0"/>
    <x v="3989"/>
    <n v="42316.7914467592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s v="plays"/>
    <n v="4"/>
    <n v="23"/>
    <x v="3990"/>
    <n v="42431.672372685185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s v="plays"/>
    <n v="20"/>
    <n v="100"/>
    <x v="3991"/>
    <n v="42155.644467592589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s v="plays"/>
    <n v="5"/>
    <n v="60.11"/>
    <x v="3992"/>
    <n v="42349.98216435185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s v="plays"/>
    <n v="0"/>
    <n v="3"/>
    <x v="3993"/>
    <n v="42137.86472222222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s v="plays"/>
    <n v="0"/>
    <n v="5"/>
    <x v="3994"/>
    <n v="41839.38993055555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s v="plays"/>
    <n v="35"/>
    <n v="17.5"/>
    <x v="3995"/>
    <n v="42049.47708333333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s v="plays"/>
    <n v="17"/>
    <n v="29.24"/>
    <x v="3996"/>
    <n v="41963.66944444444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s v="plays"/>
    <n v="0"/>
    <n v="0"/>
    <x v="3997"/>
    <n v="42099.349780092598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s v="plays"/>
    <n v="57"/>
    <n v="59.58"/>
    <x v="3998"/>
    <n v="42091.9215972222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s v="plays"/>
    <n v="17"/>
    <n v="82.57"/>
    <x v="3999"/>
    <n v="41882.82765046296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s v="plays"/>
    <n v="0"/>
    <n v="10"/>
    <x v="4000"/>
    <n v="42497.6036805555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s v="plays"/>
    <n v="38"/>
    <n v="32.36"/>
    <x v="4001"/>
    <n v="42795.791666666672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s v="plays"/>
    <n v="2"/>
    <n v="5.75"/>
    <x v="4002"/>
    <n v="41909.04353009258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s v="plays"/>
    <n v="10"/>
    <n v="100.5"/>
    <x v="4003"/>
    <n v="42050.58734953703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s v="plays"/>
    <n v="0"/>
    <n v="1"/>
    <x v="4004"/>
    <n v="41920.1626967592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s v="plays"/>
    <n v="1"/>
    <n v="20"/>
    <x v="4005"/>
    <n v="41932.80769675925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s v="plays"/>
    <n v="0"/>
    <n v="2"/>
    <x v="4006"/>
    <n v="42416.772997685184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s v="plays"/>
    <n v="0"/>
    <n v="5"/>
    <x v="4007"/>
    <n v="41877.6861111111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s v="plays"/>
    <n v="6"/>
    <n v="15"/>
    <x v="4008"/>
    <n v="42207.96420138888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s v="plays"/>
    <n v="4"/>
    <n v="25"/>
    <x v="4009"/>
    <n v="41891.70092592592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s v="plays"/>
    <n v="24"/>
    <n v="45.84"/>
    <x v="4010"/>
    <n v="41938.77043981481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s v="plays"/>
    <n v="8"/>
    <n v="4.75"/>
    <x v="4011"/>
    <n v="42032.5448842592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s v="plays"/>
    <n v="0"/>
    <n v="0"/>
    <x v="4012"/>
    <n v="42126.5445486111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s v="plays"/>
    <n v="1"/>
    <n v="13"/>
    <x v="4013"/>
    <n v="42051.301192129627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s v="plays"/>
    <n v="0"/>
    <n v="0"/>
    <x v="4014"/>
    <n v="42434.24616898148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s v="plays"/>
    <n v="0"/>
    <n v="1"/>
    <x v="4015"/>
    <n v="42204.78082175925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s v="plays"/>
    <n v="14"/>
    <n v="10"/>
    <x v="4016"/>
    <n v="41899.87268518518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s v="plays"/>
    <n v="1"/>
    <n v="52.5"/>
    <x v="4017"/>
    <n v="41886.67215277777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s v="plays"/>
    <n v="9"/>
    <n v="32.5"/>
    <x v="4018"/>
    <n v="42650.9109722222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s v="plays"/>
    <n v="1"/>
    <n v="7.25"/>
    <x v="4019"/>
    <n v="42475.68611111110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s v="plays"/>
    <n v="17"/>
    <n v="33.33"/>
    <x v="4020"/>
    <n v="42087.149293981478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s v="plays"/>
    <n v="1"/>
    <n v="62.5"/>
    <x v="4021"/>
    <n v="41938.91155092592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s v="plays"/>
    <n v="70"/>
    <n v="63.56"/>
    <x v="4022"/>
    <n v="42036.120833333334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s v="plays"/>
    <n v="0"/>
    <n v="0"/>
    <x v="4023"/>
    <n v="42453.95790509259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s v="plays"/>
    <n v="1"/>
    <n v="10"/>
    <x v="4024"/>
    <n v="42247.67010416666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s v="plays"/>
    <n v="5"/>
    <n v="62.5"/>
    <x v="4025"/>
    <n v="42211.237685185188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s v="plays"/>
    <n v="0"/>
    <n v="0"/>
    <x v="4026"/>
    <n v="42342.69721064814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s v="plays"/>
    <n v="7"/>
    <n v="30.71"/>
    <x v="4027"/>
    <n v="42789.04166666667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s v="plays"/>
    <n v="28"/>
    <n v="51"/>
    <x v="4028"/>
    <n v="41795.938657407409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s v="plays"/>
    <n v="0"/>
    <n v="0"/>
    <x v="4029"/>
    <n v="42352.02511574074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s v="plays"/>
    <n v="16"/>
    <n v="66.67"/>
    <x v="4030"/>
    <n v="42403.78402777777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s v="plays"/>
    <n v="0"/>
    <n v="0"/>
    <x v="4031"/>
    <n v="41991.62689814814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s v="plays"/>
    <n v="7"/>
    <n v="59"/>
    <x v="4032"/>
    <n v="42353.8508796296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s v="plays"/>
    <n v="26"/>
    <n v="65.34"/>
    <x v="4033"/>
    <n v="42645.3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s v="plays"/>
    <n v="1"/>
    <n v="100"/>
    <x v="4034"/>
    <n v="42097.905671296292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s v="plays"/>
    <n v="37"/>
    <n v="147.4"/>
    <x v="4035"/>
    <n v="41933.88295138888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s v="plays"/>
    <n v="47"/>
    <n v="166.06"/>
    <x v="4036"/>
    <n v="41821.937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s v="plays"/>
    <n v="11"/>
    <n v="40"/>
    <x v="4037"/>
    <n v="42514.60069444444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s v="plays"/>
    <n v="12"/>
    <n v="75.25"/>
    <x v="4038"/>
    <n v="41929.79872685185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s v="plays"/>
    <n v="60"/>
    <n v="60"/>
    <x v="4039"/>
    <n v="42339.249305555553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s v="plays"/>
    <n v="31"/>
    <n v="1250"/>
    <x v="4040"/>
    <n v="42203.12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s v="plays"/>
    <n v="0"/>
    <n v="10.5"/>
    <x v="4041"/>
    <n v="42619.4740046296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s v="plays"/>
    <n v="0"/>
    <n v="7"/>
    <x v="4042"/>
    <n v="42024.802777777775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s v="plays"/>
    <n v="0"/>
    <n v="0"/>
    <x v="4043"/>
    <n v="41963.95746527778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s v="plays"/>
    <n v="38"/>
    <n v="56.25"/>
    <x v="4044"/>
    <n v="42104.208333333328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s v="plays"/>
    <n v="0"/>
    <n v="1"/>
    <x v="4045"/>
    <n v="41872.20126157407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s v="plays"/>
    <n v="8"/>
    <n v="38.33"/>
    <x v="4046"/>
    <n v="41934.65057870370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s v="plays"/>
    <n v="2"/>
    <n v="27.5"/>
    <x v="4047"/>
    <n v="42015.041666666672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s v="plays"/>
    <n v="18"/>
    <n v="32.979999999999997"/>
    <x v="4048"/>
    <n v="42471.4674421296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s v="plays"/>
    <n v="0"/>
    <n v="16"/>
    <x v="4049"/>
    <n v="42199.958506944444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s v="plays"/>
    <n v="0"/>
    <n v="1"/>
    <x v="4050"/>
    <n v="41935.636469907404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s v="plays"/>
    <n v="0"/>
    <n v="0"/>
    <x v="4051"/>
    <n v="41768.28680555555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s v="plays"/>
    <n v="38"/>
    <n v="86.62"/>
    <x v="4052"/>
    <n v="41925.87865740740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s v="plays"/>
    <n v="22"/>
    <n v="55"/>
    <x v="4053"/>
    <n v="41958.83333333332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s v="plays"/>
    <n v="0"/>
    <n v="0"/>
    <x v="4054"/>
    <n v="42644.16666666667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s v="plays"/>
    <n v="18"/>
    <n v="41.95"/>
    <x v="4055"/>
    <n v="41809.64850694444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s v="plays"/>
    <n v="53"/>
    <n v="88.33"/>
    <x v="4056"/>
    <n v="42554.83263888888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s v="plays"/>
    <n v="22"/>
    <n v="129.16999999999999"/>
    <x v="4057"/>
    <n v="42333.958333333328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s v="plays"/>
    <n v="3"/>
    <n v="23.75"/>
    <x v="4058"/>
    <n v="42461.16597222222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s v="plays"/>
    <n v="3"/>
    <n v="35.71"/>
    <x v="4059"/>
    <n v="41898.1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s v="plays"/>
    <n v="3"/>
    <n v="57"/>
    <x v="4060"/>
    <n v="41813.66666666666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s v="plays"/>
    <n v="0"/>
    <n v="0"/>
    <x v="4061"/>
    <n v="42481.09980324073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s v="plays"/>
    <n v="2"/>
    <n v="163.33000000000001"/>
    <x v="4062"/>
    <n v="42553.73921296295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s v="plays"/>
    <n v="1"/>
    <n v="15"/>
    <x v="4063"/>
    <n v="41817.68152777777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s v="plays"/>
    <n v="19"/>
    <n v="64.17"/>
    <x v="4064"/>
    <n v="42123.58826388888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s v="plays"/>
    <n v="1"/>
    <n v="6.75"/>
    <x v="4065"/>
    <n v="41863.95151620370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s v="plays"/>
    <n v="0"/>
    <n v="25"/>
    <x v="4066"/>
    <n v="42509.03921296296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s v="plays"/>
    <n v="61"/>
    <n v="179.12"/>
    <x v="4067"/>
    <n v="42275.11747685185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s v="plays"/>
    <n v="1"/>
    <n v="34.950000000000003"/>
    <x v="4068"/>
    <n v="42748.96180555555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s v="plays"/>
    <n v="34"/>
    <n v="33.08"/>
    <x v="4069"/>
    <n v="42063.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s v="plays"/>
    <n v="17"/>
    <n v="27.5"/>
    <x v="4070"/>
    <n v="42064.12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s v="plays"/>
    <n v="0"/>
    <n v="0"/>
    <x v="4071"/>
    <n v="42730.80475694444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s v="plays"/>
    <n v="0"/>
    <n v="2"/>
    <x v="4072"/>
    <n v="41872.7744328703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s v="plays"/>
    <n v="1"/>
    <n v="18.5"/>
    <x v="4073"/>
    <n v="42133.16666666667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s v="plays"/>
    <n v="27"/>
    <n v="35"/>
    <x v="4074"/>
    <n v="42313.59461805555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s v="plays"/>
    <n v="29"/>
    <n v="44.31"/>
    <x v="4075"/>
    <n v="41820.727777777778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s v="plays"/>
    <n v="0"/>
    <n v="0"/>
    <x v="4076"/>
    <n v="41933.8270833333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s v="plays"/>
    <n v="9"/>
    <n v="222.5"/>
    <x v="4077"/>
    <n v="42725.710578703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s v="plays"/>
    <n v="0"/>
    <n v="0"/>
    <x v="4078"/>
    <n v="42762.78752314814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s v="plays"/>
    <n v="0"/>
    <n v="5"/>
    <x v="4079"/>
    <n v="42540.938900462963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s v="plays"/>
    <n v="0"/>
    <n v="0"/>
    <x v="4080"/>
    <n v="42535.78750000000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s v="plays"/>
    <n v="16"/>
    <n v="29.17"/>
    <x v="4081"/>
    <n v="42071.53964120370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s v="plays"/>
    <n v="2"/>
    <n v="1.5"/>
    <x v="4082"/>
    <n v="42322.95833333332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s v="plays"/>
    <n v="22"/>
    <n v="126.5"/>
    <x v="4083"/>
    <n v="42383.761759259258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s v="plays"/>
    <n v="0"/>
    <n v="10"/>
    <x v="4084"/>
    <n v="42652.43641203703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s v="plays"/>
    <n v="0"/>
    <n v="10"/>
    <x v="4085"/>
    <n v="42087.16597222222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s v="plays"/>
    <n v="5"/>
    <n v="9.4"/>
    <x v="4086"/>
    <n v="42329.166666666672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s v="plays"/>
    <n v="0"/>
    <n v="0"/>
    <x v="4087"/>
    <n v="42568.74289351851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s v="plays"/>
    <n v="11"/>
    <n v="72"/>
    <x v="4088"/>
    <n v="42020.43472222222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s v="plays"/>
    <n v="5"/>
    <n v="30"/>
    <x v="4089"/>
    <n v="42155.73263888889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s v="plays"/>
    <n v="3"/>
    <n v="10.67"/>
    <x v="4090"/>
    <n v="42223.6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s v="plays"/>
    <n v="13"/>
    <n v="25.5"/>
    <x v="4091"/>
    <n v="42020.506377314814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s v="plays"/>
    <n v="0"/>
    <n v="20"/>
    <x v="4092"/>
    <n v="42099.15332175926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s v="plays"/>
    <n v="2"/>
    <n v="15"/>
    <x v="4093"/>
    <n v="42238.81589120370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s v="plays"/>
    <n v="37"/>
    <n v="91.25"/>
    <x v="4094"/>
    <n v="41934.20763888888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s v="plays"/>
    <n v="3"/>
    <n v="800"/>
    <x v="4095"/>
    <n v="42723.03182870370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s v="plays"/>
    <n v="11"/>
    <n v="80"/>
    <x v="4096"/>
    <n v="42794.36874999999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s v="plays"/>
    <n v="0"/>
    <n v="0"/>
    <x v="4097"/>
    <n v="42400.99652777778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s v="plays"/>
    <n v="0"/>
    <n v="0"/>
    <x v="4098"/>
    <n v="42525.72218749999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s v="plays"/>
    <n v="1"/>
    <n v="50"/>
    <x v="4099"/>
    <n v="42615.850381944445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s v="plays"/>
    <n v="0"/>
    <n v="0"/>
    <x v="4100"/>
    <n v="41937.12488425926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s v="plays"/>
    <n v="0"/>
    <n v="0"/>
    <x v="4101"/>
    <n v="42760.90372685185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s v="plays"/>
    <n v="27"/>
    <n v="22.83"/>
    <x v="4102"/>
    <n v="42505.84806712962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s v="plays"/>
    <n v="10"/>
    <n v="16.670000000000002"/>
    <x v="4103"/>
    <n v="42242.77222222222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s v="plays"/>
    <n v="21"/>
    <n v="45.79"/>
    <x v="4104"/>
    <n v="42670.27817129629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s v="plays"/>
    <n v="7"/>
    <n v="383.33"/>
    <x v="4105"/>
    <n v="42730.0105208333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s v="plays"/>
    <n v="71"/>
    <n v="106.97"/>
    <x v="4106"/>
    <n v="42096.041666666672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s v="plays"/>
    <n v="2"/>
    <n v="10.25"/>
    <x v="4107"/>
    <n v="41906.91667824074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s v="plays"/>
    <n v="2"/>
    <n v="59"/>
    <x v="4108"/>
    <n v="42797.20833333332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s v="plays"/>
    <n v="0"/>
    <n v="0"/>
    <x v="4109"/>
    <n v="42337.5810648148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s v="plays"/>
    <n v="29"/>
    <n v="14.33"/>
    <x v="4110"/>
    <n v="42572.626747685179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s v="plays"/>
    <n v="3"/>
    <n v="15.67"/>
    <x v="4111"/>
    <n v="42059.13587962962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s v="plays"/>
    <n v="0"/>
    <n v="1"/>
    <x v="4112"/>
    <n v="4242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s v="plays"/>
    <n v="0"/>
    <n v="1"/>
    <x v="4113"/>
    <n v="42377.27361111111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x v="1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x v="2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x v="3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x v="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x v="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x v="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x v="8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x v="9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x v="1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x v="11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x v="12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x v="13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x v="14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x v="16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x v="17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x v="18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x v="21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x v="2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x v="26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x v="2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x v="29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x v="3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x v="3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x v="3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x v="34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x v="3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x v="3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x v="4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x v="4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x v="42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x v="4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x v="4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x v="45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x v="4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x v="52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x v="5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x v="55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x v="58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x v="6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x v="61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x v="6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x v="63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x v="6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x v="65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x v="6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x v="67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x v="68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x v="69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x v="7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x v="71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x v="72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x v="73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x v="75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x v="76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x v="7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x v="78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x v="79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x v="8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x v="81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x v="82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x v="8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x v="85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x v="87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x v="88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x v="89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x v="9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x v="91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x v="92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x v="9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x v="94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x v="95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x v="96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x v="97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x v="98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x v="9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x v="1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x v="101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x v="102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x v="103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x v="104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x v="105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x v="106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x v="10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x v="108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x v="109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x v="11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x v="112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x v="113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x v="114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x v="115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x v="11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x v="117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x v="11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x v="119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x v="120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x v="122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x v="123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x v="125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x v="128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x v="129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x v="130"/>
    <x v="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x v="131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x v="132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x v="133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x v="135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x v="14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x v="14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x v="146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x v="14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x v="14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x v="149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x v="152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x v="153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x v="1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x v="157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x v="15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x v="159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x v="161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x v="162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x v="164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x v="166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x v="16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x v="171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x v="175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x v="179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x v="18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x v="183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x v="184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x v="185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x v="186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x v="188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x v="189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x v="190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x v="19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x v="193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x v="194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x v="197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x v="198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x v="199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x v="20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x v="20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x v="204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x v="20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x v="207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x v="208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x v="212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x v="215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x v="217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x v="219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x v="223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x v="225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x v="229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x v="233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x v="237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x v="238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x v="24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x v="241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x v="242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x v="243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x v="24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x v="24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x v="246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x v="247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x v="248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x v="249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x v="25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x v="251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x v="252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x v="253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x v="255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x v="256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x v="25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x v="258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x v="26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x v="261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x v="262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x v="263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x v="264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x v="26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x v="266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x v="267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x v="26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x v="269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x v="27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x v="271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x v="27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x v="273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x v="274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x v="27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x v="276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x v="27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x v="27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x v="28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x v="281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x v="282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x v="283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x v="284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x v="285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x v="286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x v="287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x v="288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x v="289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x v="29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x v="291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x v="292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x v="29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x v="29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x v="295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x v="296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x v="298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x v="299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x v="300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x v="301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x v="3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x v="303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x v="304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x v="305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x v="306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x v="307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x v="308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x v="309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x v="31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x v="31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x v="31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x v="313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x v="31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x v="315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x v="316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x v="31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x v="31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x v="319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x v="321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x v="322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x v="323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x v="325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x v="326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x v="33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x v="331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x v="333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x v="33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x v="34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x v="3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x v="342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x v="343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x v="349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x v="35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x v="35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x v="352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x v="354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x v="355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x v="35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x v="358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x v="359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x v="361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x v="362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x v="363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x v="364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x v="36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x v="366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x v="367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x v="36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x v="37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x v="371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x v="372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x v="373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x v="374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x v="375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x v="37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x v="378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x v="379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x v="38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x v="382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x v="383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x v="38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x v="38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x v="388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x v="389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x v="391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x v="392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x v="393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x v="394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x v="395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x v="39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x v="397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x v="399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x v="4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x v="401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x v="40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x v="404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x v="405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x v="406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x v="407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x v="408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x v="409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x v="41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x v="412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x v="413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x v="414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x v="415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x v="416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x v="417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x v="419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x v="42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x v="422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x v="423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x v="42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x v="426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x v="428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x v="429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x v="43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x v="431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x v="434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x v="435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x v="436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x v="437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x v="439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x v="44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x v="441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x v="443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x v="444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x v="447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x v="448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x v="44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x v="45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x v="4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x v="454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x v="45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x v="456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x v="457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x v="458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x v="459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x v="46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x v="461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x v="462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x v="46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x v="464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x v="46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x v="466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x v="467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x v="468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x v="469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x v="47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x v="471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x v="47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x v="473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x v="47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x v="476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x v="477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x v="479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x v="480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x v="48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x v="48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x v="483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x v="485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x v="486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x v="487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x v="488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x v="489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x v="490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x v="492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x v="494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x v="496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x v="497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x v="498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x v="499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x v="5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x v="50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x v="502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x v="5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x v="504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x v="506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x v="50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x v="508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x v="51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x v="511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x v="512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x v="513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x v="514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x v="517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x v="519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x v="521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x v="522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x v="524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x v="525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x v="527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x v="529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x v="531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x v="53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x v="533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x v="53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x v="538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x v="539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x v="542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x v="543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x v="544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x v="547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x v="55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x v="553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x v="55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x v="555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x v="557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x v="56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x v="56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x v="564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x v="56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x v="56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x v="570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x v="57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x v="574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x v="577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x v="579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x v="58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x v="588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x v="59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x v="592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x v="594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x v="596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x v="597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x v="598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x v="601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x v="60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x v="604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x v="612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x v="614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x v="616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x v="619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x v="62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x v="621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x v="62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x v="625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x v="62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x v="628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x v="629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x v="631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x v="633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x v="637"/>
    <x v="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x v="638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x v="639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x v="64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x v="644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x v="645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x v="646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x v="647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x v="64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x v="649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x v="65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x v="65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x v="652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x v="656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x v="660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x v="66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x v="66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x v="665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x v="666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x v="667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x v="669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x v="67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x v="67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x v="672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x v="673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x v="67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x v="675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x v="677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x v="67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x v="67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x v="68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x v="681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x v="68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x v="683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x v="684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x v="68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x v="687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x v="689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x v="69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x v="692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x v="694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x v="695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x v="696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x v="697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x v="698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x v="699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x v="7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x v="701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x v="702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x v="703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x v="704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x v="705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x v="706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x v="70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x v="708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x v="70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x v="71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x v="711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x v="71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x v="713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x v="714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x v="716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x v="717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x v="718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x v="719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x v="72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x v="721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x v="722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x v="724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x v="726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x v="727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x v="728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x v="729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x v="73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x v="731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x v="732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x v="733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x v="735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x v="736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x v="737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x v="73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x v="73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x v="741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x v="74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x v="743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x v="744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x v="74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x v="746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x v="74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x v="748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x v="749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x v="75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x v="751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x v="752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x v="754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x v="755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x v="756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x v="757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x v="75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x v="75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x v="76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x v="761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x v="762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x v="763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x v="765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x v="768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x v="769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x v="77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x v="772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x v="774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x v="77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x v="77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x v="778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x v="779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x v="78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x v="781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x v="78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x v="783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x v="784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x v="78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x v="786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x v="787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x v="788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x v="789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x v="79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x v="791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x v="792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x v="793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x v="79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x v="795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x v="796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x v="79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x v="798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x v="799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x v="800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x v="801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x v="802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x v="803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x v="804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x v="805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x v="806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x v="807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x v="808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x v="809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x v="810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x v="811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x v="812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x v="813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x v="814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x v="815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x v="816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x v="817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x v="818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x v="819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x v="82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x v="822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x v="824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x v="825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x v="826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x v="827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x v="828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x v="829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x v="83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x v="831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x v="832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x v="833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x v="834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x v="835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x v="836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x v="837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x v="838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x v="839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x v="84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x v="841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x v="842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x v="843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x v="844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x v="845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x v="846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x v="85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x v="851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x v="852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x v="854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x v="855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x v="856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x v="86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x v="861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x v="862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x v="863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x v="86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x v="865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x v="867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x v="86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x v="869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x v="87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x v="871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x v="872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x v="873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x v="87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x v="876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x v="87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x v="878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x v="879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x v="88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x v="881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x v="882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x v="883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x v="884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x v="885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x v="886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x v="887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x v="888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x v="889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x v="890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x v="891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x v="892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x v="894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x v="895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x v="897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x v="898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x v="899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x v="90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x v="901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x v="902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x v="903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x v="905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x v="906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x v="907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x v="908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x v="909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x v="91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x v="911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x v="912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x v="913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x v="914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x v="915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x v="916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x v="917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x v="918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x v="919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x v="920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x v="921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x v="922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x v="92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x v="924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x v="925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x v="926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x v="927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x v="928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x v="92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x v="93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x v="931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x v="932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x v="933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x v="934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x v="936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x v="93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x v="93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x v="939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x v="941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x v="942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x v="943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x v="944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x v="945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x v="946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x v="947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x v="948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x v="951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x v="95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x v="95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x v="955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x v="957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x v="95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x v="96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x v="961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x v="962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x v="963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x v="965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x v="966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x v="967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x v="968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x v="969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x v="97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x v="972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x v="974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x v="97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x v="97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x v="978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x v="979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x v="98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x v="981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x v="98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x v="983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x v="987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x v="988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x v="989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x v="99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x v="991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x v="992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x v="993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x v="994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x v="995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x v="996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x v="99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x v="999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x v="10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x v="1001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x v="1003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x v="1004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x v="1006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x v="1007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x v="1008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x v="1009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x v="101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x v="1011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x v="10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x v="1014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x v="10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x v="1018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x v="1024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x v="102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x v="102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x v="1028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x v="103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x v="1032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x v="1033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x v="1034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x v="1036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x v="1038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x v="103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x v="1040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x v="1041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x v="104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x v="1045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x v="1047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x v="1048"/>
    <x v="0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x v="1049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x v="1051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x v="1052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x v="1053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x v="1054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x v="105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x v="1057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x v="106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x v="1062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x v="1063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x v="1064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x v="1065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x v="1066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x v="1067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x v="1068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x v="106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x v="1070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x v="1072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x v="1073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x v="1074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x v="107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x v="1076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x v="1078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x v="1079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x v="1080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x v="1081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x v="1082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x v="108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x v="108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x v="108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x v="1086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x v="108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x v="1088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x v="1091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x v="1092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x v="1093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x v="109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x v="1095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x v="109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x v="109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x v="1098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x v="1100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x v="1101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x v="1102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x v="1103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x v="1104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x v="1105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x v="1106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x v="1107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x v="1108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x v="1109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x v="11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x v="1112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x v="1113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x v="1114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x v="111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x v="1116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x v="1118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x v="1119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x v="112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x v="1121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x v="1122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x v="1123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x v="112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x v="1127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x v="1128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x v="1129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x v="113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x v="1132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x v="1133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x v="1134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x v="1135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x v="1137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x v="1138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x v="1139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x v="1145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x v="1146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x v="1147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x v="1148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x v="1149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x v="1155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x v="1157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x v="115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x v="1162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x v="1163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x v="1164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x v="1165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x v="1167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x v="1168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x v="1171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x v="117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x v="1174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x v="1176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x v="1177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x v="1178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x v="1180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x v="1182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x v="1183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x v="1184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x v="1188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x v="1189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x v="119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x v="1191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x v="1192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x v="119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x v="1197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x v="1201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x v="1206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x v="1207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x v="1208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x v="1209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x v="121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x v="1213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x v="1215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x v="1217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x v="1219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x v="1221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x v="1222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x v="1223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x v="122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x v="1225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x v="1226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x v="1227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x v="122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x v="1229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x v="12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x v="1232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x v="1233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x v="1235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x v="1236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x v="1237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x v="1238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x v="1239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x v="124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x v="124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x v="1242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x v="1243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x v="1244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x v="1245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x v="1246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x v="1247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x v="1248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x v="1249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x v="125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x v="1251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x v="1252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x v="1253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x v="1254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x v="125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x v="1256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x v="1257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x v="1258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x v="1259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x v="126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x v="1261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x v="126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x v="1263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x v="1264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x v="126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x v="1266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x v="126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x v="1268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x v="1269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x v="127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x v="1271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x v="1272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x v="1273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x v="1274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x v="1275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x v="1276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x v="127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x v="1278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x v="1279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x v="128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x v="1281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x v="128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x v="1283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x v="1284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x v="1288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x v="128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x v="1296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x v="1297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x v="1298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x v="13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x v="1302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x v="1303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x v="1304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x v="1305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x v="1306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x v="1307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x v="1308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x v="131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x v="1311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x v="1313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x v="1314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x v="1316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x v="1317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x v="131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x v="1319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x v="132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x v="1321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x v="1323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x v="1324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x v="132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x v="132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x v="1328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x v="1329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x v="133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x v="1331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x v="1332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x v="13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x v="1334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x v="1336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x v="1337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x v="1339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x v="134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x v="1341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x v="1343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x v="1344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x v="1345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x v="1346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x v="1348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x v="135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x v="1353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x v="1354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x v="1355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x v="1356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x v="1357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x v="1358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x v="1359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x v="136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x v="1361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x v="1362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x v="1363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x v="136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x v="1366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x v="1369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x v="137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x v="137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x v="137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x v="137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x v="1375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x v="137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x v="1377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x v="1378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x v="1381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x v="1382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x v="1383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x v="1385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x v="1388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x v="1389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x v="1392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x v="139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x v="1394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x v="139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x v="1397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x v="1398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x v="1399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x v="14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x v="1401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x v="1403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x v="1405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x v="1407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x v="14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x v="141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x v="1412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x v="141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x v="1418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x v="141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x v="142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x v="1422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x v="1424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x v="1427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x v="1428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x v="143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x v="1433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x v="143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x v="1437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x v="1438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x v="144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x v="1442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x v="1443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x v="1446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x v="1447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x v="145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x v="1451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x v="1452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x v="1453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x v="1454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x v="1455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x v="1456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x v="1458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x v="146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x v="1461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x v="1462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x v="1463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x v="1464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x v="1465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x v="1467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x v="1468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x v="146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x v="147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x v="1472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x v="1473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x v="1474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x v="1475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x v="1476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x v="1477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x v="1478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x v="1479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x v="148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x v="1481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x v="1482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x v="1483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x v="1484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x v="1487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x v="1488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x v="1489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x v="1490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x v="149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x v="1492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x v="1493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x v="1495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x v="1496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x v="1497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x v="149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x v="149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x v="150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x v="1502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x v="1503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x v="150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x v="150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x v="1506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x v="150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x v="1508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x v="1509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x v="151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x v="1512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x v="151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x v="1515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x v="1516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x v="1517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x v="1518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x v="1519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x v="152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x v="152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x v="1522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x v="1523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x v="1524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x v="1525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x v="1527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x v="1528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x v="153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x v="1532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x v="1533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x v="1535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x v="1537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x v="153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x v="15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x v="154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x v="1541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x v="1543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x v="1546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x v="1547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x v="1550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x v="341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x v="1555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x v="1556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x v="1559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x v="156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x v="156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x v="1562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x v="1564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x v="1565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x v="1566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x v="1567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x v="1568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x v="1569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x v="1571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x v="157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x v="157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x v="1576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x v="1577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x v="1578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x v="1579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x v="1582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x v="1583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x v="1584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x v="1586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x v="1590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x v="1593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x v="1594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x v="1595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x v="1596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x v="1598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x v="1599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x v="1600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x v="1601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x v="1602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x v="1603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x v="1604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x v="1605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x v="1606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x v="1607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x v="1608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x v="1609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x v="161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x v="1611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x v="161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x v="161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x v="1614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x v="1615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x v="1616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x v="1617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x v="1618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x v="1619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x v="162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x v="1621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x v="1622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x v="1623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x v="1624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x v="1625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x v="1626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x v="1627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x v="1628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x v="162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x v="163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x v="1631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x v="1632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x v="1633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x v="1634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x v="1635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x v="1636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x v="1637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x v="1638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x v="1639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x v="1640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x v="164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x v="164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x v="1643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x v="1644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x v="1645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x v="1646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x v="1647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x v="1648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x v="1649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x v="165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x v="1651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x v="1652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x v="1653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x v="1654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x v="165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x v="1656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x v="1657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x v="1658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x v="1659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x v="1661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x v="1663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x v="1664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x v="1665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x v="166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x v="1667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x v="1668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x v="1669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x v="167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x v="1671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x v="1673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x v="1674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x v="1675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x v="1676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x v="1677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x v="1678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x v="167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x v="168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x v="1681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x v="1682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x v="1683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x v="1684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x v="1685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x v="1686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x v="1687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x v="1688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x v="1689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x v="169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x v="1691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x v="1692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x v="1693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x v="1694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x v="1695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x v="1696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x v="1697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x v="1698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x v="1699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x v="1700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x v="1706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x v="1707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x v="1708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x v="1710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x v="171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x v="1715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x v="1716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x v="1717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x v="1718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x v="1719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x v="1721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x v="1723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x v="1724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x v="1725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x v="1728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x v="1732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x v="1734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x v="1737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x v="1738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x v="1741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x v="1742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x v="1744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x v="1745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x v="1748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x v="1749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x v="1751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x v="1752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x v="1755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x v="1756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x v="1757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x v="1759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x v="1761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x v="1762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x v="176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x v="1764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x v="1765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x v="1766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x v="1767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x v="1768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x v="1769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x v="177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x v="1771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x v="177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x v="1773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x v="1774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x v="1775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x v="1778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x v="1779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x v="178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x v="1781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x v="178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x v="1784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x v="1785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x v="1787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x v="1788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x v="1790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x v="1792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x v="1794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x v="1795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x v="1796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x v="179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x v="1799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x v="1805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x v="180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x v="1807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x v="1809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x v="181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x v="1811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x v="18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x v="1815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x v="1816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x v="1818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x v="182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x v="1821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x v="1822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x v="1823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x v="182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x v="1825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x v="1826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x v="1827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x v="1828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x v="1829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x v="1830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x v="1831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x v="1832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x v="1833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x v="1834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x v="1835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x v="1836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x v="1837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x v="1838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x v="1839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x v="184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x v="1842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x v="1843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x v="1844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x v="1845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x v="1847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x v="1848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x v="1849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x v="185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x v="1852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x v="1853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x v="1854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x v="1855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x v="1856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x v="1857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x v="1858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x v="1859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x v="186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x v="1861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x v="1862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x v="1863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x v="1864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x v="1865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x v="1866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x v="1868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x v="1869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x v="1870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x v="187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x v="1874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x v="187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x v="1877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x v="1878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x v="1879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x v="188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x v="1882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x v="1883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x v="1884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x v="1885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x v="1887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x v="1888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x v="1889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x v="189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x v="189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x v="189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x v="189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x v="189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x v="1896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x v="1899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x v="1902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x v="190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x v="1905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x v="1906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x v="1907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x v="1908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x v="191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x v="1912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x v="1913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x v="1914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x v="191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x v="1916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x v="1917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x v="192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x v="1921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x v="1922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x v="1923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x v="1924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x v="1925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x v="1926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x v="1927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x v="1928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x v="1929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x v="193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x v="1931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x v="1932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x v="1933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x v="1934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x v="1935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x v="1936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x v="1937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x v="193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x v="1939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x v="194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x v="1941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x v="194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x v="1943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x v="1945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x v="1946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x v="1947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x v="1948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x v="1949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x v="195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x v="1951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x v="1952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x v="195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x v="1954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x v="1956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x v="19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x v="1958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x v="1959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x v="196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x v="1961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x v="196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x v="1963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x v="1964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x v="1965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x v="1966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x v="1967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x v="196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x v="1969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x v="197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x v="1971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x v="197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x v="1973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x v="1974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x v="197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x v="1977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x v="1979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x v="1980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x v="1981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x v="1982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x v="1983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x v="1984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x v="1985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x v="198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x v="1989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x v="1993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x v="1995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x v="1996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x v="1997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x v="199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x v="2001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x v="2002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x v="20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x v="2004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x v="200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x v="2006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x v="2007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x v="2008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x v="2009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x v="20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x v="2013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x v="2014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x v="2015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x v="2016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x v="2018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x v="2019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x v="202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x v="2021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x v="202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x v="2025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x v="2027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x v="2028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x v="2029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x v="203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x v="2031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x v="2032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x v="2035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x v="2036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x v="2037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x v="2038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x v="2039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x v="204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x v="2042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x v="2044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x v="2045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x v="2047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x v="20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x v="205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x v="2051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x v="2053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x v="2054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x v="2055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x v="2056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x v="2059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x v="206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x v="2061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x v="2062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x v="2063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x v="2064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x v="2065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x v="2067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x v="2069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x v="207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x v="2071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x v="2073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x v="207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x v="207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x v="207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x v="208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x v="2081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x v="2082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x v="2083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x v="2084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x v="2085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x v="2086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x v="2087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x v="2088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x v="208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x v="209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x v="2091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x v="209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x v="2093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x v="2094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x v="2095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x v="2096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x v="2097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x v="2099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x v="21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x v="2101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x v="2102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x v="2103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x v="2104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x v="2105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x v="2106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x v="2107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x v="2109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x v="211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x v="2111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x v="2112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x v="2113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x v="2114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x v="2115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x v="2117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x v="2118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x v="2119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x v="2120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x v="2121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x v="2122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x v="2123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x v="2125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x v="2127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x v="2128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x v="2129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x v="2131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x v="2132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x v="2133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x v="2134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x v="2135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x v="2136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x v="2137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x v="213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x v="2139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x v="214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x v="2142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x v="2143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x v="214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x v="2145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x v="2146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x v="2148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x v="214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x v="2150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x v="2151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x v="215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x v="2153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x v="2154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x v="2155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x v="2156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x v="2157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x v="2158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x v="2159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x v="216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x v="2163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x v="2164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x v="2165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x v="2166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x v="2167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x v="2168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x v="2172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x v="2173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x v="2174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x v="2176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x v="217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x v="2180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x v="2181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x v="2182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x v="2183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x v="2184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x v="2185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x v="2187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x v="2188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x v="2189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x v="219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x v="2191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x v="2192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x v="2193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x v="2195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x v="22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x v="2201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x v="2203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x v="2204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x v="2205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x v="2206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x v="2207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x v="2208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x v="2209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x v="221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x v="2211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x v="2213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x v="2214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x v="2217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x v="2219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x v="222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x v="2221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x v="2223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x v="2224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x v="2225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x v="2226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x v="2228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x v="2229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x v="223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x v="2231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x v="2233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x v="2235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x v="2236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x v="2237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x v="223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x v="2239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x v="22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x v="2241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x v="224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x v="2243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x v="2244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x v="2247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x v="2248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x v="2249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x v="225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x v="225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x v="2253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x v="2254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x v="2255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x v="2256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x v="2258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x v="2259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x v="226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x v="2261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x v="2263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x v="2264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x v="2265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x v="2266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x v="2267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x v="2268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x v="2269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x v="227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x v="227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x v="2273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x v="2274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x v="2275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x v="2276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x v="228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x v="2282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x v="2283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x v="2284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x v="2285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x v="2286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x v="2287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x v="2288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x v="228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x v="229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x v="2291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x v="2292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x v="2293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x v="2294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x v="2295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x v="2296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x v="2297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x v="2298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x v="2299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x v="23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x v="2301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x v="2302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x v="1254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x v="2303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x v="2304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x v="2305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x v="2306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x v="230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x v="2308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x v="230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x v="231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x v="2311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x v="2312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x v="231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x v="2314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x v="2315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x v="2316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x v="2317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x v="2318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x v="2319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x v="232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x v="2321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x v="2322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x v="2323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x v="2324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x v="2325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x v="2327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x v="2329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x v="2331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x v="2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x v="233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x v="2334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x v="2335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x v="2336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x v="2337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x v="23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x v="234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x v="2342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x v="2344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x v="2345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x v="2348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x v="2352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x v="2356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x v="2358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x v="2359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x v="236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x v="2365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x v="2367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x v="2368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x v="2373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x v="2375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x v="2382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x v="238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x v="2385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x v="2386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x v="2388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x v="2393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x v="2395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x v="2397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x v="2398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x v="2399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x v="2401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x v="2403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x v="2404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x v="2406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x v="2410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x v="2411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x v="24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x v="2415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x v="241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x v="2418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x v="2421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x v="2422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x v="2423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x v="2425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x v="242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x v="2428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x v="2429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x v="2431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x v="2438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x v="2441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x v="2442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x v="244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x v="2445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x v="2446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x v="2447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x v="2448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x v="2449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x v="2451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x v="2452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x v="2453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x v="2454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x v="2455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x v="245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x v="2457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x v="2458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x v="1837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x v="2459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x v="246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x v="2462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x v="246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x v="2464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x v="2465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x v="2466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x v="2467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x v="2468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x v="2469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x v="247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x v="2471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x v="2472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x v="2473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x v="2474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x v="2475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x v="2476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x v="247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x v="2479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x v="248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x v="2481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x v="2482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x v="2483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x v="2484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x v="2485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x v="2486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x v="2487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x v="2488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x v="2489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x v="249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x v="2491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x v="2492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x v="2493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x v="249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x v="2496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x v="2497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x v="2499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x v="25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x v="2501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x v="2505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x v="2508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x v="2509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x v="2510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x v="2511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x v="2513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x v="2515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x v="2516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x v="2517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x v="2519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x v="2520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x v="252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x v="2522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x v="2523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x v="2524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x v="2526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x v="2529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x v="253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x v="2531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x v="2532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x v="2533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x v="2534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x v="2535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x v="2536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x v="2537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x v="253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x v="2539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x v="254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x v="2541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x v="2543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x v="2544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x v="2545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x v="25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x v="2548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x v="2549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x v="255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x v="255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x v="2553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x v="2554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x v="2556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x v="255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x v="2561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x v="2562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x v="2563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x v="2565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x v="2567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x v="2568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x v="257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x v="2571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x v="2572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x v="2574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x v="2576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x v="2579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x v="258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x v="2586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x v="258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x v="2588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x v="2589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x v="2591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x v="2592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x v="2593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x v="2594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x v="2596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x v="2597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x v="2598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x v="2599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x v="26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x v="2601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x v="2602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x v="2603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x v="2605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x v="2606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x v="2607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x v="2608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x v="2609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x v="26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x v="2611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x v="2612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x v="2614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x v="2619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x v="262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x v="2621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x v="2622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x v="262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x v="2627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x v="262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x v="263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x v="263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x v="2633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x v="2634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x v="263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x v="2638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x v="2639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x v="323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x v="264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x v="2641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x v="2644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x v="2646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x v="2648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x v="2649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x v="2651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x v="265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x v="2653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x v="265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x v="2657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x v="2663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x v="266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x v="2667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x v="266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x v="267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x v="2671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x v="2672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x v="267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x v="2676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x v="2677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x v="2678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x v="2680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x v="2682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x v="2685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x v="2689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x v="2690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x v="269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x v="2694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x v="2695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x v="2696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x v="2697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x v="2698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x v="2699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x v="2700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x v="2701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x v="2702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x v="2703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x v="2704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x v="2705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x v="2706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x v="2707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x v="2708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x v="271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x v="2711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x v="2713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x v="2714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x v="2715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x v="2716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x v="2717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x v="2718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x v="271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x v="2721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x v="2722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x v="2726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x v="2727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x v="2728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x v="273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x v="273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x v="2732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x v="2733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x v="273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x v="2735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x v="2737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x v="2738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x v="2739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x v="2740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x v="2741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x v="2742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x v="2743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x v="2744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x v="2746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x v="2747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x v="2748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x v="2749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x v="2750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x v="2752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x v="2753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x v="2754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x v="2755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x v="2756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x v="2757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x v="2758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x v="2759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x v="276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x v="2761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x v="2762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x v="2764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x v="2765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x v="2766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x v="2767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x v="2768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x v="2769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x v="277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x v="2771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x v="2774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x v="2776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x v="278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x v="2781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x v="2782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x v="278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x v="2784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x v="2787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x v="279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x v="2791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x v="2792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x v="279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x v="2795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x v="279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x v="2797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x v="28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x v="2805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x v="2806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x v="2809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x v="2811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x v="2816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x v="2817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x v="2823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x v="2825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x v="282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x v="2828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x v="2832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x v="2834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x v="2835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x v="2838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x v="2839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x v="284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x v="2843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x v="2845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x v="2846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x v="2847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x v="2848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x v="2849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x v="2851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x v="2853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x v="2854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x v="28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x v="2858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x v="2859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x v="2861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x v="2862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x v="2863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x v="286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x v="2865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x v="2866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x v="2867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x v="2869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x v="2870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x v="2871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x v="2873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x v="2877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x v="287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x v="2879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x v="2880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x v="2883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x v="2884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x v="288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x v="2886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x v="2887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x v="2888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x v="2889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x v="2891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x v="2892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x v="2895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x v="2896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x v="2897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x v="29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x v="2901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x v="2903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x v="2904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x v="2905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x v="290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x v="2911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x v="2912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x v="291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x v="2917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x v="2918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x v="2921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x v="292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x v="2924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x v="2925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x v="2926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x v="2927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x v="2929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x v="293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x v="293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x v="2932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x v="29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x v="29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x v="2935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x v="2936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x v="294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x v="2943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x v="294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x v="2948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x v="2950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x v="2952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x v="2954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x v="295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x v="295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x v="296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x v="2964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x v="296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x v="2967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x v="2968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x v="297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x v="2971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x v="2972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x v="2974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x v="2975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x v="2978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x v="2979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x v="298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x v="2981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x v="2982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x v="2983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x v="2984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x v="2987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x v="2988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x v="2989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x v="299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x v="299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x v="2993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x v="2994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x v="80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x v="2995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x v="2996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x v="2997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x v="2998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x v="2999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x v="300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x v="300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x v="3004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x v="3005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x v="3009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x v="301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x v="3011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x v="3012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x v="3014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x v="3016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x v="3017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x v="3019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x v="302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x v="302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x v="3023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x v="3024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x v="3026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x v="3028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x v="302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x v="3030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x v="3031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x v="3032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x v="30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x v="3034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x v="3039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x v="304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x v="3041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x v="3042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x v="3043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x v="304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x v="3046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x v="3048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x v="30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x v="3051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x v="3052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x v="3053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x v="3054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x v="3056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x v="30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x v="3060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x v="3061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x v="306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x v="3065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x v="3067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x v="306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x v="307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x v="3072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x v="3075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x v="3078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x v="3082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x v="3083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x v="3084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x v="3086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x v="2806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x v="3089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x v="3091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x v="3093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x v="3094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x v="3096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x v="3099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x v="3103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x v="3104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x v="3105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x v="3106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x v="3108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x v="3109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x v="3111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x v="311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x v="3114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x v="311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x v="3116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x v="3117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x v="3118"/>
    <x v="0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x v="312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x v="3122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x v="3123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x v="3124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x v="312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x v="3126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x v="3127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x v="3128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x v="3129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x v="313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x v="3131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x v="3132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x v="3133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x v="3134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x v="3135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x v="3136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x v="3137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x v="3138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x v="3139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x v="314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x v="3141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x v="3142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x v="3143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x v="3144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x v="3145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x v="3146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x v="3147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x v="314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x v="3149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x v="3150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x v="3151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x v="315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x v="3153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x v="3154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x v="3155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x v="3156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x v="3157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x v="3158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x v="73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x v="3159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x v="3160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x v="3161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x v="3162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x v="3163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x v="3164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x v="3165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x v="3166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x v="3167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x v="3168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x v="3169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x v="317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x v="3171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x v="3172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x v="3173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x v="3174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x v="3175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x v="3176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x v="3177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x v="3178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x v="3179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x v="318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x v="3181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x v="3183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x v="3184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x v="318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x v="318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x v="3192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x v="3193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x v="3194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x v="3198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x v="3201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x v="3202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x v="3203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x v="3204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x v="3205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x v="321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x v="3211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x v="3213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x v="3217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x v="3218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x v="322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x v="3222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x v="341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x v="3223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x v="3224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x v="322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x v="3226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x v="3227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x v="3228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x v="3232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x v="3233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x v="3234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x v="3236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x v="3242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x v="3244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x v="3245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x v="3247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x v="3249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x v="325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x v="3251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x v="3254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x v="326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x v="3263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x v="3265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x v="3266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x v="3268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x v="3269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x v="3271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x v="3274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x v="3275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x v="3276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x v="3277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x v="3278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x v="328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x v="3281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x v="3282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x v="3285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x v="3287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x v="3293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x v="3294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x v="3296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x v="3298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x v="329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x v="3300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x v="3301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x v="3304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x v="3305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x v="3307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x v="3308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x v="3309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x v="331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x v="3311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x v="3312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x v="3313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x v="3314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x v="3315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x v="3316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x v="3319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x v="332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x v="3321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x v="3324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x v="3327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x v="3328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x v="3329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x v="333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x v="3331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x v="3332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x v="3333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x v="3335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x v="3336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x v="3339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x v="334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x v="3341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x v="334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x v="3344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x v="3345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x v="3347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x v="3348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x v="3349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x v="3350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x v="3351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x v="3352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x v="3353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x v="3355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x v="3266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x v="3359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x v="336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x v="3361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x v="2835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x v="3365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x v="3368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x v="337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x v="3372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x v="3373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x v="3375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x v="337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x v="3377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x v="3379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x v="338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x v="3381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x v="3382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x v="3383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x v="3384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x v="2806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x v="3386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x v="3387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x v="3389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x v="3394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x v="3395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x v="3396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x v="3397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x v="3398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x v="3399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x v="3401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x v="3403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x v="3404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x v="3406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x v="340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x v="3408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x v="3409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x v="3413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x v="3414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x v="3415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x v="3417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x v="3418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x v="3419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x v="342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x v="3421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x v="3422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x v="3423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x v="3424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x v="3427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x v="3428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x v="3431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x v="3432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x v="3435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x v="3436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x v="3437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x v="344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x v="3441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x v="3442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x v="3443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x v="3444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x v="3447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x v="3448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x v="3449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x v="3451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x v="3452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x v="3454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x v="3456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x v="3457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x v="3458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x v="3459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x v="346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x v="346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x v="3463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x v="3464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x v="3467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x v="3469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x v="347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x v="347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x v="3472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x v="3473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x v="3477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x v="3478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x v="3481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x v="3482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x v="3483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x v="3484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x v="3485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x v="3486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x v="3488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x v="349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x v="349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x v="3493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x v="3494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x v="3495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x v="3496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x v="3497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x v="3498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x v="3499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x v="3501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x v="3504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x v="3505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x v="3506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x v="3509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x v="3511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x v="3512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x v="3513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x v="3515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x v="3517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x v="3518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x v="3519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x v="3523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x v="3524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x v="3525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x v="3526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x v="3528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x v="3533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x v="3534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x v="3536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x v="3537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x v="3538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x v="3541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x v="3542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x v="3543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x v="354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x v="3549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x v="3551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x v="3552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x v="355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x v="3555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x v="3556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x v="3557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x v="3559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x v="356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x v="3561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x v="3562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x v="3564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x v="3565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x v="3567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x v="3568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x v="3569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x v="3571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x v="3572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x v="3573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x v="3576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x v="3577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x v="3578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x v="3579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x v="3580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x v="358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x v="3583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x v="3584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x v="3586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x v="3587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x v="3588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x v="359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x v="3591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x v="3592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x v="359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x v="359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x v="3598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x v="3599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x v="3603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x v="360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x v="3607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x v="3608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x v="3609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x v="361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x v="3612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x v="3613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x v="3615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x v="3616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x v="3617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x v="3618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x v="361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x v="362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x v="3621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x v="3623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x v="3625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x v="3627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x v="363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x v="3631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x v="3633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x v="3634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x v="3635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x v="3636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x v="3637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x v="3638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x v="364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x v="3642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x v="3643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x v="3644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x v="3646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x v="3647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x v="3649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x v="365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x v="3652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x v="3657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x v="3658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x v="3659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x v="366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x v="3661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x v="3662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x v="366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x v="3665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x v="3666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x v="3667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x v="3668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x v="3669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x v="3671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x v="3673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x v="367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x v="3676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x v="3678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x v="368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x v="3681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x v="3682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x v="3683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x v="3684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x v="3685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x v="3686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x v="3688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x v="3689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x v="369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x v="3691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x v="3692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x v="3693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x v="369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x v="3695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x v="3174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x v="3698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x v="3706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x v="3707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x v="3708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x v="3709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x v="371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x v="3711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x v="3712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x v="3716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x v="3717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x v="372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x v="3724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x v="3725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x v="3727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x v="3728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x v="3729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x v="3730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x v="3731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x v="3733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x v="3734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x v="3736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x v="3737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x v="3739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x v="3740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x v="3741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x v="3742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x v="3743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x v="3745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x v="3746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x v="3747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x v="3749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x v="375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x v="3751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x v="3752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x v="3753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x v="3754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x v="3755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x v="3756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x v="375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x v="376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x v="3761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x v="3762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x v="3763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x v="376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x v="3766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x v="3767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x v="3768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x v="3769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x v="377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x v="3772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x v="377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x v="3774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x v="3776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x v="3777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x v="377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x v="3779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x v="3781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x v="3782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x v="3783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x v="3784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x v="378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x v="3787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x v="3788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x v="3789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x v="3792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x v="3794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x v="3795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x v="3797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x v="3805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x v="3809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x v="3810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x v="381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x v="3812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x v="3813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x v="3814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x v="3816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x v="3817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x v="3821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x v="3822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x v="3823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x v="38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x v="3825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x v="3827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x v="3831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x v="3834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x v="3838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x v="384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x v="3841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x v="3842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x v="3843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x v="3846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x v="3847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x v="3848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x v="3849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x v="3851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x v="3852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x v="3856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x v="3857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x v="3858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x v="386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x v="3792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x v="3861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x v="3862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x v="3863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x v="3865"/>
    <x v="0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x v="3866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x v="386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x v="386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x v="3872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x v="3873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x v="3874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x v="3876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x v="3877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x v="3879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x v="388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x v="3887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x v="3888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x v="3889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x v="3891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x v="3895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x v="3896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x v="3897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x v="3898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x v="390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x v="3901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x v="3904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x v="3905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x v="3906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x v="3907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x v="3909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x v="391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x v="3912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x v="3913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x v="3916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x v="3917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x v="3919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x v="392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x v="3921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x v="3927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x v="3928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x v="393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x v="3931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x v="3933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x v="393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x v="393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x v="3937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x v="3938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x v="3939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x v="3941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x v="3945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x v="394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x v="394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x v="3948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x v="3949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x v="395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x v="3951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x v="3952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x v="3953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x v="3954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x v="3955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x v="3956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x v="3957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x v="3958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x v="3960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x v="3961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x v="3963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x v="3964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x v="3965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x v="3966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x v="3967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x v="3970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x v="3974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x v="3976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x v="397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x v="398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x v="1748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x v="398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x v="3983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x v="3984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x v="3985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x v="3986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x v="3988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x v="3989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x v="399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x v="3993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x v="3995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x v="3996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x v="3997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x v="3998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x v="4000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x v="4001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x v="4002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x v="4006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x v="4007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x v="4009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x v="401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x v="4012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x v="4014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x v="4015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x v="4016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x v="4017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x v="4020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x v="4021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x v="4022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x v="4024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x v="4025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x v="4026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x v="402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x v="4029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x v="403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x v="4031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x v="4032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x v="4033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x v="4034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x v="4035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x v="3268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x v="4037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x v="4038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x v="4039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x v="404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x v="4041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x v="40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x v="4044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x v="4046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x v="4049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x v="405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x v="4053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x v="4054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x v="4055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x v="4056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x v="4057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x v="4058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x v="4062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x v="4065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x v="406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x v="4069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x v="4072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x v="4073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x v="4074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x v="4076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x v="4077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x v="4078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x v="4079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x v="4080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x v="4082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x v="4083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x v="408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x v="4086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x v="4088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x v="409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F16495-5101-5F40-ADFB-648F4CCA0069}" name="PivotTable10" cacheId="5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ame="Parent Category "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C5CEC8-A05D-D643-BEB5-8E2F7589F1BA}" name="PivotTable2" cacheId="4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E049CD-98DE-054B-90C9-82E145A2FAA4}" name="PivotTable3" cacheId="4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BF5263-ED12-414C-A11F-AA2863B5D1AE}" name="PivotTable5" cacheId="4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30" zoomScaleNormal="130" workbookViewId="0">
      <pane ySplit="1" topLeftCell="A2" activePane="bottomLeft" state="frozen"/>
      <selection pane="bottomLeft" activeCell="E48" sqref="E4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10" width="21.1640625" style="12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23.6640625" customWidth="1"/>
    <col min="17" max="17" width="23" customWidth="1"/>
    <col min="18" max="18" width="23.1640625" style="10" customWidth="1"/>
    <col min="19" max="19" width="24" customWidth="1"/>
    <col min="20" max="20" width="17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1" t="s">
        <v>8258</v>
      </c>
      <c r="J1" s="11" t="s">
        <v>8259</v>
      </c>
      <c r="K1" s="1" t="s">
        <v>8260</v>
      </c>
      <c r="L1" s="1" t="s">
        <v>8261</v>
      </c>
      <c r="M1" s="1" t="s">
        <v>8262</v>
      </c>
      <c r="N1" s="1" t="s">
        <v>8355</v>
      </c>
      <c r="O1" s="1" t="s">
        <v>8317</v>
      </c>
      <c r="P1" s="1" t="s">
        <v>8264</v>
      </c>
      <c r="Q1" s="1" t="s">
        <v>8265</v>
      </c>
      <c r="R1" s="9" t="s">
        <v>8323</v>
      </c>
      <c r="S1" s="1" t="s">
        <v>8324</v>
      </c>
      <c r="T1" s="1" t="s">
        <v>8354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2">
        <v>1437620400</v>
      </c>
      <c r="J2" s="12">
        <v>1434931811</v>
      </c>
      <c r="K2" t="b">
        <v>0</v>
      </c>
      <c r="L2">
        <v>182</v>
      </c>
      <c r="M2" t="b">
        <v>1</v>
      </c>
      <c r="N2" t="s">
        <v>8266</v>
      </c>
      <c r="O2" t="s">
        <v>8267</v>
      </c>
      <c r="P2">
        <f t="shared" ref="P2:P65" si="0">ROUND((E2/D2)*100,0)</f>
        <v>137</v>
      </c>
      <c r="Q2">
        <f>IFERROR(ROUND(E2/L2,2),0)</f>
        <v>63.92</v>
      </c>
      <c r="R2" s="10">
        <f>(((J2/60)/60)/24)+DATE(1970,1,1)</f>
        <v>42177.007071759261</v>
      </c>
      <c r="S2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 s="12">
        <v>1488464683</v>
      </c>
      <c r="J3" s="12">
        <v>1485872683</v>
      </c>
      <c r="K3" t="b">
        <v>0</v>
      </c>
      <c r="L3">
        <v>79</v>
      </c>
      <c r="M3" t="b">
        <v>1</v>
      </c>
      <c r="N3" t="s">
        <v>8266</v>
      </c>
      <c r="O3" t="s">
        <v>8267</v>
      </c>
      <c r="P3">
        <f t="shared" si="0"/>
        <v>143</v>
      </c>
      <c r="Q3">
        <f t="shared" ref="Q3:Q66" si="1">IFERROR(ROUND(E3/L3,2),0)</f>
        <v>185.48</v>
      </c>
      <c r="R3" s="10">
        <f t="shared" ref="R3:R66" si="2">(((J3/60)/60)/24)+DATE(1970,1,1)</f>
        <v>42766.600497685184</v>
      </c>
      <c r="S3">
        <f t="shared" ref="S3:S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 s="12">
        <v>1455555083</v>
      </c>
      <c r="J4" s="12">
        <v>1454691083</v>
      </c>
      <c r="K4" t="b">
        <v>0</v>
      </c>
      <c r="L4">
        <v>35</v>
      </c>
      <c r="M4" t="b">
        <v>1</v>
      </c>
      <c r="N4" t="s">
        <v>8266</v>
      </c>
      <c r="O4" t="s">
        <v>8267</v>
      </c>
      <c r="P4">
        <f t="shared" si="0"/>
        <v>105</v>
      </c>
      <c r="Q4">
        <f t="shared" si="1"/>
        <v>15</v>
      </c>
      <c r="R4" s="10">
        <f t="shared" si="2"/>
        <v>42405.702349537038</v>
      </c>
      <c r="S4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 s="12">
        <v>1407414107</v>
      </c>
      <c r="J5" s="12">
        <v>1404822107</v>
      </c>
      <c r="K5" t="b">
        <v>0</v>
      </c>
      <c r="L5">
        <v>150</v>
      </c>
      <c r="M5" t="b">
        <v>1</v>
      </c>
      <c r="N5" t="s">
        <v>8266</v>
      </c>
      <c r="O5" t="s">
        <v>8267</v>
      </c>
      <c r="P5">
        <f t="shared" si="0"/>
        <v>104</v>
      </c>
      <c r="Q5">
        <f t="shared" si="1"/>
        <v>69.27</v>
      </c>
      <c r="R5" s="10">
        <f t="shared" si="2"/>
        <v>41828.515127314815</v>
      </c>
      <c r="S5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 s="12">
        <v>1450555279</v>
      </c>
      <c r="J6" s="12">
        <v>1447963279</v>
      </c>
      <c r="K6" t="b">
        <v>0</v>
      </c>
      <c r="L6">
        <v>284</v>
      </c>
      <c r="M6" t="b">
        <v>1</v>
      </c>
      <c r="N6" t="s">
        <v>8266</v>
      </c>
      <c r="O6" t="s">
        <v>8267</v>
      </c>
      <c r="P6">
        <f t="shared" si="0"/>
        <v>123</v>
      </c>
      <c r="Q6">
        <f t="shared" si="1"/>
        <v>190.55</v>
      </c>
      <c r="R6" s="10">
        <f t="shared" si="2"/>
        <v>42327.834247685183</v>
      </c>
      <c r="S6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 s="12">
        <v>1469770500</v>
      </c>
      <c r="J7" s="12">
        <v>1468362207</v>
      </c>
      <c r="K7" t="b">
        <v>0</v>
      </c>
      <c r="L7">
        <v>47</v>
      </c>
      <c r="M7" t="b">
        <v>1</v>
      </c>
      <c r="N7" t="s">
        <v>8266</v>
      </c>
      <c r="O7" t="s">
        <v>8267</v>
      </c>
      <c r="P7">
        <f t="shared" si="0"/>
        <v>110</v>
      </c>
      <c r="Q7">
        <f t="shared" si="1"/>
        <v>93.4</v>
      </c>
      <c r="R7" s="10">
        <f t="shared" si="2"/>
        <v>42563.932951388888</v>
      </c>
      <c r="S7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 s="12">
        <v>1402710250</v>
      </c>
      <c r="J8" s="12">
        <v>1401846250</v>
      </c>
      <c r="K8" t="b">
        <v>0</v>
      </c>
      <c r="L8">
        <v>58</v>
      </c>
      <c r="M8" t="b">
        <v>1</v>
      </c>
      <c r="N8" t="s">
        <v>8266</v>
      </c>
      <c r="O8" t="s">
        <v>8267</v>
      </c>
      <c r="P8">
        <f t="shared" si="0"/>
        <v>106</v>
      </c>
      <c r="Q8">
        <f t="shared" si="1"/>
        <v>146.88</v>
      </c>
      <c r="R8" s="10">
        <f t="shared" si="2"/>
        <v>41794.072337962964</v>
      </c>
      <c r="S8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 s="12">
        <v>1467680867</v>
      </c>
      <c r="J9" s="12">
        <v>1464224867</v>
      </c>
      <c r="K9" t="b">
        <v>0</v>
      </c>
      <c r="L9">
        <v>57</v>
      </c>
      <c r="M9" t="b">
        <v>1</v>
      </c>
      <c r="N9" t="s">
        <v>8266</v>
      </c>
      <c r="O9" t="s">
        <v>8267</v>
      </c>
      <c r="P9">
        <f t="shared" si="0"/>
        <v>101</v>
      </c>
      <c r="Q9">
        <f t="shared" si="1"/>
        <v>159.82</v>
      </c>
      <c r="R9" s="10">
        <f t="shared" si="2"/>
        <v>42516.047071759262</v>
      </c>
      <c r="S9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 s="12">
        <v>1460754000</v>
      </c>
      <c r="J10" s="12">
        <v>1460155212</v>
      </c>
      <c r="K10" t="b">
        <v>0</v>
      </c>
      <c r="L10">
        <v>12</v>
      </c>
      <c r="M10" t="b">
        <v>1</v>
      </c>
      <c r="N10" t="s">
        <v>8266</v>
      </c>
      <c r="O10" t="s">
        <v>8267</v>
      </c>
      <c r="P10">
        <f t="shared" si="0"/>
        <v>100</v>
      </c>
      <c r="Q10">
        <f t="shared" si="1"/>
        <v>291.79000000000002</v>
      </c>
      <c r="R10" s="10">
        <f t="shared" si="2"/>
        <v>42468.94458333333</v>
      </c>
      <c r="S10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 s="12">
        <v>1460860144</v>
      </c>
      <c r="J11" s="12">
        <v>1458268144</v>
      </c>
      <c r="K11" t="b">
        <v>0</v>
      </c>
      <c r="L11">
        <v>20</v>
      </c>
      <c r="M11" t="b">
        <v>1</v>
      </c>
      <c r="N11" t="s">
        <v>8266</v>
      </c>
      <c r="O11" t="s">
        <v>8267</v>
      </c>
      <c r="P11">
        <f t="shared" si="0"/>
        <v>126</v>
      </c>
      <c r="Q11">
        <f t="shared" si="1"/>
        <v>31.5</v>
      </c>
      <c r="R11" s="10">
        <f t="shared" si="2"/>
        <v>42447.103518518517</v>
      </c>
      <c r="S11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 s="12">
        <v>1403660279</v>
      </c>
      <c r="J12" s="12">
        <v>1400636279</v>
      </c>
      <c r="K12" t="b">
        <v>0</v>
      </c>
      <c r="L12">
        <v>19</v>
      </c>
      <c r="M12" t="b">
        <v>1</v>
      </c>
      <c r="N12" t="s">
        <v>8266</v>
      </c>
      <c r="O12" t="s">
        <v>8267</v>
      </c>
      <c r="P12">
        <f t="shared" si="0"/>
        <v>101</v>
      </c>
      <c r="Q12">
        <f t="shared" si="1"/>
        <v>158.68</v>
      </c>
      <c r="R12" s="10">
        <f t="shared" si="2"/>
        <v>41780.068043981482</v>
      </c>
      <c r="S12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 s="12">
        <v>1471834800</v>
      </c>
      <c r="J13" s="12">
        <v>1469126462</v>
      </c>
      <c r="K13" t="b">
        <v>0</v>
      </c>
      <c r="L13">
        <v>75</v>
      </c>
      <c r="M13" t="b">
        <v>1</v>
      </c>
      <c r="N13" t="s">
        <v>8266</v>
      </c>
      <c r="O13" t="s">
        <v>8267</v>
      </c>
      <c r="P13">
        <f t="shared" si="0"/>
        <v>121</v>
      </c>
      <c r="Q13">
        <f t="shared" si="1"/>
        <v>80.33</v>
      </c>
      <c r="R13" s="10">
        <f t="shared" si="2"/>
        <v>42572.778495370367</v>
      </c>
      <c r="S13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 s="12">
        <v>1405479600</v>
      </c>
      <c r="J14" s="12">
        <v>1401642425</v>
      </c>
      <c r="K14" t="b">
        <v>0</v>
      </c>
      <c r="L14">
        <v>827</v>
      </c>
      <c r="M14" t="b">
        <v>1</v>
      </c>
      <c r="N14" t="s">
        <v>8266</v>
      </c>
      <c r="O14" t="s">
        <v>8267</v>
      </c>
      <c r="P14">
        <f t="shared" si="0"/>
        <v>165</v>
      </c>
      <c r="Q14">
        <f t="shared" si="1"/>
        <v>59.96</v>
      </c>
      <c r="R14" s="10">
        <f t="shared" si="2"/>
        <v>41791.713252314818</v>
      </c>
      <c r="S14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 s="12">
        <v>1466713620</v>
      </c>
      <c r="J15" s="12">
        <v>1463588109</v>
      </c>
      <c r="K15" t="b">
        <v>0</v>
      </c>
      <c r="L15">
        <v>51</v>
      </c>
      <c r="M15" t="b">
        <v>1</v>
      </c>
      <c r="N15" t="s">
        <v>8266</v>
      </c>
      <c r="O15" t="s">
        <v>8267</v>
      </c>
      <c r="P15">
        <f t="shared" si="0"/>
        <v>160</v>
      </c>
      <c r="Q15">
        <f t="shared" si="1"/>
        <v>109.78</v>
      </c>
      <c r="R15" s="10">
        <f t="shared" si="2"/>
        <v>42508.677187499998</v>
      </c>
      <c r="S15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 s="12">
        <v>1405259940</v>
      </c>
      <c r="J16" s="12">
        <v>1403051888</v>
      </c>
      <c r="K16" t="b">
        <v>0</v>
      </c>
      <c r="L16">
        <v>41</v>
      </c>
      <c r="M16" t="b">
        <v>1</v>
      </c>
      <c r="N16" t="s">
        <v>8266</v>
      </c>
      <c r="O16" t="s">
        <v>8267</v>
      </c>
      <c r="P16">
        <f t="shared" si="0"/>
        <v>101</v>
      </c>
      <c r="Q16">
        <f t="shared" si="1"/>
        <v>147.71</v>
      </c>
      <c r="R16" s="10">
        <f t="shared" si="2"/>
        <v>41808.02648148148</v>
      </c>
      <c r="S16">
        <f t="shared" si="3"/>
        <v>41833.582638888889</v>
      </c>
    </row>
    <row r="17" spans="1:19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 s="12">
        <v>1443384840</v>
      </c>
      <c r="J17" s="12">
        <v>1441790658</v>
      </c>
      <c r="K17" t="b">
        <v>0</v>
      </c>
      <c r="L17">
        <v>98</v>
      </c>
      <c r="M17" t="b">
        <v>1</v>
      </c>
      <c r="N17" t="s">
        <v>8266</v>
      </c>
      <c r="O17" t="s">
        <v>8267</v>
      </c>
      <c r="P17">
        <f t="shared" si="0"/>
        <v>107</v>
      </c>
      <c r="Q17">
        <f t="shared" si="1"/>
        <v>21.76</v>
      </c>
      <c r="R17" s="10">
        <f t="shared" si="2"/>
        <v>42256.391875000001</v>
      </c>
      <c r="S17">
        <f t="shared" si="3"/>
        <v>42274.843055555553</v>
      </c>
    </row>
    <row r="18" spans="1:19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 s="12">
        <v>1402896600</v>
      </c>
      <c r="J18" s="12">
        <v>1398971211</v>
      </c>
      <c r="K18" t="b">
        <v>0</v>
      </c>
      <c r="L18">
        <v>70</v>
      </c>
      <c r="M18" t="b">
        <v>1</v>
      </c>
      <c r="N18" t="s">
        <v>8266</v>
      </c>
      <c r="O18" t="s">
        <v>8267</v>
      </c>
      <c r="P18">
        <f t="shared" si="0"/>
        <v>100</v>
      </c>
      <c r="Q18">
        <f t="shared" si="1"/>
        <v>171.84</v>
      </c>
      <c r="R18" s="10">
        <f t="shared" si="2"/>
        <v>41760.796423611115</v>
      </c>
      <c r="S18">
        <f t="shared" si="3"/>
        <v>41806.229166666664</v>
      </c>
    </row>
    <row r="19" spans="1:19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 s="12">
        <v>1415126022</v>
      </c>
      <c r="J19" s="12">
        <v>1412530422</v>
      </c>
      <c r="K19" t="b">
        <v>0</v>
      </c>
      <c r="L19">
        <v>36</v>
      </c>
      <c r="M19" t="b">
        <v>1</v>
      </c>
      <c r="N19" t="s">
        <v>8266</v>
      </c>
      <c r="O19" t="s">
        <v>8267</v>
      </c>
      <c r="P19">
        <f t="shared" si="0"/>
        <v>101</v>
      </c>
      <c r="Q19">
        <f t="shared" si="1"/>
        <v>41.94</v>
      </c>
      <c r="R19" s="10">
        <f t="shared" si="2"/>
        <v>41917.731736111113</v>
      </c>
      <c r="S19">
        <f t="shared" si="3"/>
        <v>41947.773402777777</v>
      </c>
    </row>
    <row r="20" spans="1:19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 s="12">
        <v>1410958856</v>
      </c>
      <c r="J20" s="12">
        <v>1408366856</v>
      </c>
      <c r="K20" t="b">
        <v>0</v>
      </c>
      <c r="L20">
        <v>342</v>
      </c>
      <c r="M20" t="b">
        <v>1</v>
      </c>
      <c r="N20" t="s">
        <v>8266</v>
      </c>
      <c r="O20" t="s">
        <v>8267</v>
      </c>
      <c r="P20">
        <f t="shared" si="0"/>
        <v>106</v>
      </c>
      <c r="Q20">
        <f t="shared" si="1"/>
        <v>93.26</v>
      </c>
      <c r="R20" s="10">
        <f t="shared" si="2"/>
        <v>41869.542314814818</v>
      </c>
      <c r="S20">
        <f t="shared" si="3"/>
        <v>41899.542314814818</v>
      </c>
    </row>
    <row r="21" spans="1:19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 s="12">
        <v>1437420934</v>
      </c>
      <c r="J21" s="12">
        <v>1434828934</v>
      </c>
      <c r="K21" t="b">
        <v>0</v>
      </c>
      <c r="L21">
        <v>22</v>
      </c>
      <c r="M21" t="b">
        <v>1</v>
      </c>
      <c r="N21" t="s">
        <v>8266</v>
      </c>
      <c r="O21" t="s">
        <v>8267</v>
      </c>
      <c r="P21">
        <f t="shared" si="0"/>
        <v>145</v>
      </c>
      <c r="Q21">
        <f t="shared" si="1"/>
        <v>56.14</v>
      </c>
      <c r="R21" s="10">
        <f t="shared" si="2"/>
        <v>42175.816365740742</v>
      </c>
      <c r="S21">
        <f t="shared" si="3"/>
        <v>42205.816365740742</v>
      </c>
    </row>
    <row r="22" spans="1:19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 s="12">
        <v>1442167912</v>
      </c>
      <c r="J22" s="12">
        <v>1436983912</v>
      </c>
      <c r="K22" t="b">
        <v>0</v>
      </c>
      <c r="L22">
        <v>25</v>
      </c>
      <c r="M22" t="b">
        <v>1</v>
      </c>
      <c r="N22" t="s">
        <v>8266</v>
      </c>
      <c r="O22" t="s">
        <v>8267</v>
      </c>
      <c r="P22">
        <f t="shared" si="0"/>
        <v>100</v>
      </c>
      <c r="Q22">
        <f t="shared" si="1"/>
        <v>80.16</v>
      </c>
      <c r="R22" s="10">
        <f t="shared" si="2"/>
        <v>42200.758240740746</v>
      </c>
      <c r="S22">
        <f t="shared" si="3"/>
        <v>42260.758240740746</v>
      </c>
    </row>
    <row r="23" spans="1:19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 s="12">
        <v>1411743789</v>
      </c>
      <c r="J23" s="12">
        <v>1409151789</v>
      </c>
      <c r="K23" t="b">
        <v>0</v>
      </c>
      <c r="L23">
        <v>101</v>
      </c>
      <c r="M23" t="b">
        <v>1</v>
      </c>
      <c r="N23" t="s">
        <v>8266</v>
      </c>
      <c r="O23" t="s">
        <v>8267</v>
      </c>
      <c r="P23">
        <f t="shared" si="0"/>
        <v>109</v>
      </c>
      <c r="Q23">
        <f t="shared" si="1"/>
        <v>199.9</v>
      </c>
      <c r="R23" s="10">
        <f t="shared" si="2"/>
        <v>41878.627187500002</v>
      </c>
      <c r="S23">
        <f t="shared" si="3"/>
        <v>41908.627187500002</v>
      </c>
    </row>
    <row r="24" spans="1:19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 s="12">
        <v>1420099140</v>
      </c>
      <c r="J24" s="12">
        <v>1418766740</v>
      </c>
      <c r="K24" t="b">
        <v>0</v>
      </c>
      <c r="L24">
        <v>8</v>
      </c>
      <c r="M24" t="b">
        <v>1</v>
      </c>
      <c r="N24" t="s">
        <v>8266</v>
      </c>
      <c r="O24" t="s">
        <v>8267</v>
      </c>
      <c r="P24">
        <f t="shared" si="0"/>
        <v>117</v>
      </c>
      <c r="Q24">
        <f t="shared" si="1"/>
        <v>51.25</v>
      </c>
      <c r="R24" s="10">
        <f t="shared" si="2"/>
        <v>41989.91134259259</v>
      </c>
      <c r="S24">
        <f t="shared" si="3"/>
        <v>42005.332638888889</v>
      </c>
    </row>
    <row r="25" spans="1:19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 s="12">
        <v>1430407200</v>
      </c>
      <c r="J25" s="12">
        <v>1428086501</v>
      </c>
      <c r="K25" t="b">
        <v>0</v>
      </c>
      <c r="L25">
        <v>23</v>
      </c>
      <c r="M25" t="b">
        <v>1</v>
      </c>
      <c r="N25" t="s">
        <v>8266</v>
      </c>
      <c r="O25" t="s">
        <v>8267</v>
      </c>
      <c r="P25">
        <f t="shared" si="0"/>
        <v>119</v>
      </c>
      <c r="Q25">
        <f t="shared" si="1"/>
        <v>103.04</v>
      </c>
      <c r="R25" s="10">
        <f t="shared" si="2"/>
        <v>42097.778946759259</v>
      </c>
      <c r="S25">
        <f t="shared" si="3"/>
        <v>42124.638888888891</v>
      </c>
    </row>
    <row r="26" spans="1:19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 s="12">
        <v>1442345940</v>
      </c>
      <c r="J26" s="12">
        <v>1439494863</v>
      </c>
      <c r="K26" t="b">
        <v>0</v>
      </c>
      <c r="L26">
        <v>574</v>
      </c>
      <c r="M26" t="b">
        <v>1</v>
      </c>
      <c r="N26" t="s">
        <v>8266</v>
      </c>
      <c r="O26" t="s">
        <v>8267</v>
      </c>
      <c r="P26">
        <f t="shared" si="0"/>
        <v>109</v>
      </c>
      <c r="Q26">
        <f t="shared" si="1"/>
        <v>66.349999999999994</v>
      </c>
      <c r="R26" s="10">
        <f t="shared" si="2"/>
        <v>42229.820173611108</v>
      </c>
      <c r="S26">
        <f t="shared" si="3"/>
        <v>42262.818750000006</v>
      </c>
    </row>
    <row r="27" spans="1:19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 s="12">
        <v>1452299761</v>
      </c>
      <c r="J27" s="12">
        <v>1447115761</v>
      </c>
      <c r="K27" t="b">
        <v>0</v>
      </c>
      <c r="L27">
        <v>14</v>
      </c>
      <c r="M27" t="b">
        <v>1</v>
      </c>
      <c r="N27" t="s">
        <v>8266</v>
      </c>
      <c r="O27" t="s">
        <v>8267</v>
      </c>
      <c r="P27">
        <f t="shared" si="0"/>
        <v>133</v>
      </c>
      <c r="Q27">
        <f t="shared" si="1"/>
        <v>57.14</v>
      </c>
      <c r="R27" s="10">
        <f t="shared" si="2"/>
        <v>42318.025011574078</v>
      </c>
      <c r="S27">
        <f t="shared" si="3"/>
        <v>42378.025011574078</v>
      </c>
    </row>
    <row r="28" spans="1:19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 s="12">
        <v>1408278144</v>
      </c>
      <c r="J28" s="12">
        <v>1404822144</v>
      </c>
      <c r="K28" t="b">
        <v>0</v>
      </c>
      <c r="L28">
        <v>19</v>
      </c>
      <c r="M28" t="b">
        <v>1</v>
      </c>
      <c r="N28" t="s">
        <v>8266</v>
      </c>
      <c r="O28" t="s">
        <v>8267</v>
      </c>
      <c r="P28">
        <f t="shared" si="0"/>
        <v>155</v>
      </c>
      <c r="Q28">
        <f t="shared" si="1"/>
        <v>102.11</v>
      </c>
      <c r="R28" s="10">
        <f t="shared" si="2"/>
        <v>41828.515555555554</v>
      </c>
      <c r="S28">
        <f t="shared" si="3"/>
        <v>41868.515555555554</v>
      </c>
    </row>
    <row r="29" spans="1:19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 s="12">
        <v>1416113833</v>
      </c>
      <c r="J29" s="12">
        <v>1413518233</v>
      </c>
      <c r="K29" t="b">
        <v>0</v>
      </c>
      <c r="L29">
        <v>150</v>
      </c>
      <c r="M29" t="b">
        <v>1</v>
      </c>
      <c r="N29" t="s">
        <v>8266</v>
      </c>
      <c r="O29" t="s">
        <v>8267</v>
      </c>
      <c r="P29">
        <f t="shared" si="0"/>
        <v>112</v>
      </c>
      <c r="Q29">
        <f t="shared" si="1"/>
        <v>148.97</v>
      </c>
      <c r="R29" s="10">
        <f t="shared" si="2"/>
        <v>41929.164733796293</v>
      </c>
      <c r="S29">
        <f t="shared" si="3"/>
        <v>41959.206400462965</v>
      </c>
    </row>
    <row r="30" spans="1:19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 s="12">
        <v>1450307284</v>
      </c>
      <c r="J30" s="12">
        <v>1447715284</v>
      </c>
      <c r="K30" t="b">
        <v>0</v>
      </c>
      <c r="L30">
        <v>71</v>
      </c>
      <c r="M30" t="b">
        <v>1</v>
      </c>
      <c r="N30" t="s">
        <v>8266</v>
      </c>
      <c r="O30" t="s">
        <v>8267</v>
      </c>
      <c r="P30">
        <f t="shared" si="0"/>
        <v>100</v>
      </c>
      <c r="Q30">
        <f t="shared" si="1"/>
        <v>169.61</v>
      </c>
      <c r="R30" s="10">
        <f t="shared" si="2"/>
        <v>42324.96393518518</v>
      </c>
      <c r="S30">
        <f t="shared" si="3"/>
        <v>42354.96393518518</v>
      </c>
    </row>
    <row r="31" spans="1:19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 s="12">
        <v>1406045368</v>
      </c>
      <c r="J31" s="12">
        <v>1403453368</v>
      </c>
      <c r="K31" t="b">
        <v>0</v>
      </c>
      <c r="L31">
        <v>117</v>
      </c>
      <c r="M31" t="b">
        <v>1</v>
      </c>
      <c r="N31" t="s">
        <v>8266</v>
      </c>
      <c r="O31" t="s">
        <v>8267</v>
      </c>
      <c r="P31">
        <f t="shared" si="0"/>
        <v>123</v>
      </c>
      <c r="Q31">
        <f t="shared" si="1"/>
        <v>31.62</v>
      </c>
      <c r="R31" s="10">
        <f t="shared" si="2"/>
        <v>41812.67324074074</v>
      </c>
      <c r="S31">
        <f t="shared" si="3"/>
        <v>41842.67324074074</v>
      </c>
    </row>
    <row r="32" spans="1:19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 s="12">
        <v>1408604515</v>
      </c>
      <c r="J32" s="12">
        <v>1406012515</v>
      </c>
      <c r="K32" t="b">
        <v>0</v>
      </c>
      <c r="L32">
        <v>53</v>
      </c>
      <c r="M32" t="b">
        <v>1</v>
      </c>
      <c r="N32" t="s">
        <v>8266</v>
      </c>
      <c r="O32" t="s">
        <v>8267</v>
      </c>
      <c r="P32">
        <f t="shared" si="0"/>
        <v>101</v>
      </c>
      <c r="Q32">
        <f t="shared" si="1"/>
        <v>76.45</v>
      </c>
      <c r="R32" s="10">
        <f t="shared" si="2"/>
        <v>41842.292997685188</v>
      </c>
      <c r="S32">
        <f t="shared" si="3"/>
        <v>41872.292997685188</v>
      </c>
    </row>
    <row r="33" spans="1:19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 s="12">
        <v>1453748434</v>
      </c>
      <c r="J33" s="12">
        <v>1452193234</v>
      </c>
      <c r="K33" t="b">
        <v>0</v>
      </c>
      <c r="L33">
        <v>1</v>
      </c>
      <c r="M33" t="b">
        <v>1</v>
      </c>
      <c r="N33" t="s">
        <v>8266</v>
      </c>
      <c r="O33" t="s">
        <v>8267</v>
      </c>
      <c r="P33">
        <f t="shared" si="0"/>
        <v>100</v>
      </c>
      <c r="Q33">
        <f t="shared" si="1"/>
        <v>13</v>
      </c>
      <c r="R33" s="10">
        <f t="shared" si="2"/>
        <v>42376.79206018518</v>
      </c>
      <c r="S33">
        <f t="shared" si="3"/>
        <v>42394.79206018518</v>
      </c>
    </row>
    <row r="34" spans="1:19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 s="12">
        <v>1463111940</v>
      </c>
      <c r="J34" s="12">
        <v>1459523017</v>
      </c>
      <c r="K34" t="b">
        <v>0</v>
      </c>
      <c r="L34">
        <v>89</v>
      </c>
      <c r="M34" t="b">
        <v>1</v>
      </c>
      <c r="N34" t="s">
        <v>8266</v>
      </c>
      <c r="O34" t="s">
        <v>8267</v>
      </c>
      <c r="P34">
        <f t="shared" si="0"/>
        <v>100</v>
      </c>
      <c r="Q34">
        <f t="shared" si="1"/>
        <v>320.45</v>
      </c>
      <c r="R34" s="10">
        <f t="shared" si="2"/>
        <v>42461.627511574072</v>
      </c>
      <c r="S34">
        <f t="shared" si="3"/>
        <v>42503.165972222225</v>
      </c>
    </row>
    <row r="35" spans="1:19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 s="12">
        <v>1447001501</v>
      </c>
      <c r="J35" s="12">
        <v>1444405901</v>
      </c>
      <c r="K35" t="b">
        <v>0</v>
      </c>
      <c r="L35">
        <v>64</v>
      </c>
      <c r="M35" t="b">
        <v>1</v>
      </c>
      <c r="N35" t="s">
        <v>8266</v>
      </c>
      <c r="O35" t="s">
        <v>8267</v>
      </c>
      <c r="P35">
        <f t="shared" si="0"/>
        <v>102</v>
      </c>
      <c r="Q35">
        <f t="shared" si="1"/>
        <v>83.75</v>
      </c>
      <c r="R35" s="10">
        <f t="shared" si="2"/>
        <v>42286.660891203705</v>
      </c>
      <c r="S35">
        <f t="shared" si="3"/>
        <v>42316.702557870376</v>
      </c>
    </row>
    <row r="36" spans="1:19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 s="12">
        <v>1407224601</v>
      </c>
      <c r="J36" s="12">
        <v>1405928601</v>
      </c>
      <c r="K36" t="b">
        <v>0</v>
      </c>
      <c r="L36">
        <v>68</v>
      </c>
      <c r="M36" t="b">
        <v>1</v>
      </c>
      <c r="N36" t="s">
        <v>8266</v>
      </c>
      <c r="O36" t="s">
        <v>8267</v>
      </c>
      <c r="P36">
        <f t="shared" si="0"/>
        <v>130</v>
      </c>
      <c r="Q36">
        <f t="shared" si="1"/>
        <v>49.88</v>
      </c>
      <c r="R36" s="10">
        <f t="shared" si="2"/>
        <v>41841.321770833332</v>
      </c>
      <c r="S36">
        <f t="shared" si="3"/>
        <v>41856.321770833332</v>
      </c>
    </row>
    <row r="37" spans="1:19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 s="12">
        <v>1430179200</v>
      </c>
      <c r="J37" s="12">
        <v>1428130814</v>
      </c>
      <c r="K37" t="b">
        <v>0</v>
      </c>
      <c r="L37">
        <v>28</v>
      </c>
      <c r="M37" t="b">
        <v>1</v>
      </c>
      <c r="N37" t="s">
        <v>8266</v>
      </c>
      <c r="O37" t="s">
        <v>8267</v>
      </c>
      <c r="P37">
        <f t="shared" si="0"/>
        <v>167</v>
      </c>
      <c r="Q37">
        <f t="shared" si="1"/>
        <v>59.46</v>
      </c>
      <c r="R37" s="10">
        <f t="shared" si="2"/>
        <v>42098.291828703703</v>
      </c>
      <c r="S37">
        <f t="shared" si="3"/>
        <v>42122</v>
      </c>
    </row>
    <row r="38" spans="1:19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 s="12">
        <v>1428128525</v>
      </c>
      <c r="J38" s="12">
        <v>1425540125</v>
      </c>
      <c r="K38" t="b">
        <v>0</v>
      </c>
      <c r="L38">
        <v>44</v>
      </c>
      <c r="M38" t="b">
        <v>1</v>
      </c>
      <c r="N38" t="s">
        <v>8266</v>
      </c>
      <c r="O38" t="s">
        <v>8267</v>
      </c>
      <c r="P38">
        <f t="shared" si="0"/>
        <v>142</v>
      </c>
      <c r="Q38">
        <f t="shared" si="1"/>
        <v>193.84</v>
      </c>
      <c r="R38" s="10">
        <f t="shared" si="2"/>
        <v>42068.307002314818</v>
      </c>
      <c r="S38">
        <f t="shared" si="3"/>
        <v>42098.265335648146</v>
      </c>
    </row>
    <row r="39" spans="1:19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 s="12">
        <v>1425055079</v>
      </c>
      <c r="J39" s="12">
        <v>1422463079</v>
      </c>
      <c r="K39" t="b">
        <v>0</v>
      </c>
      <c r="L39">
        <v>253</v>
      </c>
      <c r="M39" t="b">
        <v>1</v>
      </c>
      <c r="N39" t="s">
        <v>8266</v>
      </c>
      <c r="O39" t="s">
        <v>8267</v>
      </c>
      <c r="P39">
        <f t="shared" si="0"/>
        <v>183</v>
      </c>
      <c r="Q39">
        <f t="shared" si="1"/>
        <v>159.51</v>
      </c>
      <c r="R39" s="10">
        <f t="shared" si="2"/>
        <v>42032.693043981482</v>
      </c>
      <c r="S39">
        <f t="shared" si="3"/>
        <v>42062.693043981482</v>
      </c>
    </row>
    <row r="40" spans="1:19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 s="12">
        <v>1368235344</v>
      </c>
      <c r="J40" s="12">
        <v>1365643344</v>
      </c>
      <c r="K40" t="b">
        <v>0</v>
      </c>
      <c r="L40">
        <v>66</v>
      </c>
      <c r="M40" t="b">
        <v>1</v>
      </c>
      <c r="N40" t="s">
        <v>8266</v>
      </c>
      <c r="O40" t="s">
        <v>8267</v>
      </c>
      <c r="P40">
        <f t="shared" si="0"/>
        <v>110</v>
      </c>
      <c r="Q40">
        <f t="shared" si="1"/>
        <v>41.68</v>
      </c>
      <c r="R40" s="10">
        <f t="shared" si="2"/>
        <v>41375.057222222218</v>
      </c>
      <c r="S40">
        <f t="shared" si="3"/>
        <v>41405.057222222218</v>
      </c>
    </row>
    <row r="41" spans="1:19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 s="12">
        <v>1401058740</v>
      </c>
      <c r="J41" s="12">
        <v>1398388068</v>
      </c>
      <c r="K41" t="b">
        <v>0</v>
      </c>
      <c r="L41">
        <v>217</v>
      </c>
      <c r="M41" t="b">
        <v>1</v>
      </c>
      <c r="N41" t="s">
        <v>8266</v>
      </c>
      <c r="O41" t="s">
        <v>8267</v>
      </c>
      <c r="P41">
        <f t="shared" si="0"/>
        <v>131</v>
      </c>
      <c r="Q41">
        <f t="shared" si="1"/>
        <v>150.9</v>
      </c>
      <c r="R41" s="10">
        <f t="shared" si="2"/>
        <v>41754.047083333331</v>
      </c>
      <c r="S41">
        <f t="shared" si="3"/>
        <v>41784.957638888889</v>
      </c>
    </row>
    <row r="42" spans="1:19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 s="12">
        <v>1403150400</v>
      </c>
      <c r="J42" s="12">
        <v>1401426488</v>
      </c>
      <c r="K42" t="b">
        <v>0</v>
      </c>
      <c r="L42">
        <v>16</v>
      </c>
      <c r="M42" t="b">
        <v>1</v>
      </c>
      <c r="N42" t="s">
        <v>8266</v>
      </c>
      <c r="O42" t="s">
        <v>8267</v>
      </c>
      <c r="P42">
        <f t="shared" si="0"/>
        <v>101</v>
      </c>
      <c r="Q42">
        <f t="shared" si="1"/>
        <v>126.69</v>
      </c>
      <c r="R42" s="10">
        <f t="shared" si="2"/>
        <v>41789.21398148148</v>
      </c>
      <c r="S42">
        <f t="shared" si="3"/>
        <v>41809.166666666664</v>
      </c>
    </row>
    <row r="43" spans="1:19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 s="12">
        <v>1412516354</v>
      </c>
      <c r="J43" s="12">
        <v>1409924354</v>
      </c>
      <c r="K43" t="b">
        <v>0</v>
      </c>
      <c r="L43">
        <v>19</v>
      </c>
      <c r="M43" t="b">
        <v>1</v>
      </c>
      <c r="N43" t="s">
        <v>8266</v>
      </c>
      <c r="O43" t="s">
        <v>8267</v>
      </c>
      <c r="P43">
        <f t="shared" si="0"/>
        <v>100</v>
      </c>
      <c r="Q43">
        <f t="shared" si="1"/>
        <v>105.26</v>
      </c>
      <c r="R43" s="10">
        <f t="shared" si="2"/>
        <v>41887.568912037037</v>
      </c>
      <c r="S43">
        <f t="shared" si="3"/>
        <v>41917.568912037037</v>
      </c>
    </row>
    <row r="44" spans="1:19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 s="12">
        <v>1419780026</v>
      </c>
      <c r="J44" s="12">
        <v>1417188026</v>
      </c>
      <c r="K44" t="b">
        <v>0</v>
      </c>
      <c r="L44">
        <v>169</v>
      </c>
      <c r="M44" t="b">
        <v>1</v>
      </c>
      <c r="N44" t="s">
        <v>8266</v>
      </c>
      <c r="O44" t="s">
        <v>8267</v>
      </c>
      <c r="P44">
        <f t="shared" si="0"/>
        <v>142</v>
      </c>
      <c r="Q44">
        <f t="shared" si="1"/>
        <v>117.51</v>
      </c>
      <c r="R44" s="10">
        <f t="shared" si="2"/>
        <v>41971.639189814814</v>
      </c>
      <c r="S44">
        <f t="shared" si="3"/>
        <v>42001.639189814814</v>
      </c>
    </row>
    <row r="45" spans="1:19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 s="12">
        <v>1405209600</v>
      </c>
      <c r="J45" s="12">
        <v>1402599486</v>
      </c>
      <c r="K45" t="b">
        <v>0</v>
      </c>
      <c r="L45">
        <v>263</v>
      </c>
      <c r="M45" t="b">
        <v>1</v>
      </c>
      <c r="N45" t="s">
        <v>8266</v>
      </c>
      <c r="O45" t="s">
        <v>8267</v>
      </c>
      <c r="P45">
        <f t="shared" si="0"/>
        <v>309</v>
      </c>
      <c r="Q45">
        <f t="shared" si="1"/>
        <v>117.36</v>
      </c>
      <c r="R45" s="10">
        <f t="shared" si="2"/>
        <v>41802.790347222224</v>
      </c>
      <c r="S45">
        <f t="shared" si="3"/>
        <v>41833</v>
      </c>
    </row>
    <row r="46" spans="1:19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 s="12">
        <v>1412648537</v>
      </c>
      <c r="J46" s="12">
        <v>1408760537</v>
      </c>
      <c r="K46" t="b">
        <v>0</v>
      </c>
      <c r="L46">
        <v>15</v>
      </c>
      <c r="M46" t="b">
        <v>1</v>
      </c>
      <c r="N46" t="s">
        <v>8266</v>
      </c>
      <c r="O46" t="s">
        <v>8267</v>
      </c>
      <c r="P46">
        <f t="shared" si="0"/>
        <v>100</v>
      </c>
      <c r="Q46">
        <f t="shared" si="1"/>
        <v>133.33000000000001</v>
      </c>
      <c r="R46" s="10">
        <f t="shared" si="2"/>
        <v>41874.098807870374</v>
      </c>
      <c r="S46">
        <f t="shared" si="3"/>
        <v>41919.098807870374</v>
      </c>
    </row>
    <row r="47" spans="1:19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 s="12">
        <v>1461769107</v>
      </c>
      <c r="J47" s="12">
        <v>1459177107</v>
      </c>
      <c r="K47" t="b">
        <v>0</v>
      </c>
      <c r="L47">
        <v>61</v>
      </c>
      <c r="M47" t="b">
        <v>1</v>
      </c>
      <c r="N47" t="s">
        <v>8266</v>
      </c>
      <c r="O47" t="s">
        <v>8267</v>
      </c>
      <c r="P47">
        <f t="shared" si="0"/>
        <v>120</v>
      </c>
      <c r="Q47">
        <f t="shared" si="1"/>
        <v>98.36</v>
      </c>
      <c r="R47" s="10">
        <f t="shared" si="2"/>
        <v>42457.623923611114</v>
      </c>
      <c r="S47">
        <f t="shared" si="3"/>
        <v>42487.623923611114</v>
      </c>
    </row>
    <row r="48" spans="1:19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 s="12">
        <v>1450220974</v>
      </c>
      <c r="J48" s="12">
        <v>1447628974</v>
      </c>
      <c r="K48" t="b">
        <v>0</v>
      </c>
      <c r="L48">
        <v>45</v>
      </c>
      <c r="M48" t="b">
        <v>1</v>
      </c>
      <c r="N48" t="s">
        <v>8266</v>
      </c>
      <c r="O48" t="s">
        <v>8267</v>
      </c>
      <c r="P48">
        <f t="shared" si="0"/>
        <v>104</v>
      </c>
      <c r="Q48">
        <f t="shared" si="1"/>
        <v>194.44</v>
      </c>
      <c r="R48" s="10">
        <f t="shared" si="2"/>
        <v>42323.964976851858</v>
      </c>
      <c r="S48">
        <f t="shared" si="3"/>
        <v>42353.964976851858</v>
      </c>
    </row>
    <row r="49" spans="1:19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 s="12">
        <v>1419021607</v>
      </c>
      <c r="J49" s="12">
        <v>1413834007</v>
      </c>
      <c r="K49" t="b">
        <v>0</v>
      </c>
      <c r="L49">
        <v>70</v>
      </c>
      <c r="M49" t="b">
        <v>1</v>
      </c>
      <c r="N49" t="s">
        <v>8266</v>
      </c>
      <c r="O49" t="s">
        <v>8267</v>
      </c>
      <c r="P49">
        <f t="shared" si="0"/>
        <v>108</v>
      </c>
      <c r="Q49">
        <f t="shared" si="1"/>
        <v>76.87</v>
      </c>
      <c r="R49" s="10">
        <f t="shared" si="2"/>
        <v>41932.819525462961</v>
      </c>
      <c r="S49">
        <f t="shared" si="3"/>
        <v>41992.861192129625</v>
      </c>
    </row>
    <row r="50" spans="1:19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 s="12">
        <v>1425211200</v>
      </c>
      <c r="J50" s="12">
        <v>1422534260</v>
      </c>
      <c r="K50" t="b">
        <v>0</v>
      </c>
      <c r="L50">
        <v>38</v>
      </c>
      <c r="M50" t="b">
        <v>1</v>
      </c>
      <c r="N50" t="s">
        <v>8266</v>
      </c>
      <c r="O50" t="s">
        <v>8267</v>
      </c>
      <c r="P50">
        <f t="shared" si="0"/>
        <v>108</v>
      </c>
      <c r="Q50">
        <f t="shared" si="1"/>
        <v>56.82</v>
      </c>
      <c r="R50" s="10">
        <f t="shared" si="2"/>
        <v>42033.516898148147</v>
      </c>
      <c r="S50">
        <f t="shared" si="3"/>
        <v>42064.5</v>
      </c>
    </row>
    <row r="51" spans="1:19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 s="12">
        <v>1445660045</v>
      </c>
      <c r="J51" s="12">
        <v>1443068045</v>
      </c>
      <c r="K51" t="b">
        <v>0</v>
      </c>
      <c r="L51">
        <v>87</v>
      </c>
      <c r="M51" t="b">
        <v>1</v>
      </c>
      <c r="N51" t="s">
        <v>8266</v>
      </c>
      <c r="O51" t="s">
        <v>8267</v>
      </c>
      <c r="P51">
        <f t="shared" si="0"/>
        <v>100</v>
      </c>
      <c r="Q51">
        <f t="shared" si="1"/>
        <v>137.93</v>
      </c>
      <c r="R51" s="10">
        <f t="shared" si="2"/>
        <v>42271.176446759258</v>
      </c>
      <c r="S51">
        <f t="shared" si="3"/>
        <v>42301.176446759258</v>
      </c>
    </row>
    <row r="52" spans="1:19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 s="12">
        <v>1422637200</v>
      </c>
      <c r="J52" s="12">
        <v>1419271458</v>
      </c>
      <c r="K52" t="b">
        <v>0</v>
      </c>
      <c r="L52">
        <v>22</v>
      </c>
      <c r="M52" t="b">
        <v>1</v>
      </c>
      <c r="N52" t="s">
        <v>8266</v>
      </c>
      <c r="O52" t="s">
        <v>8267</v>
      </c>
      <c r="P52">
        <f t="shared" si="0"/>
        <v>100</v>
      </c>
      <c r="Q52">
        <f t="shared" si="1"/>
        <v>27.27</v>
      </c>
      <c r="R52" s="10">
        <f t="shared" si="2"/>
        <v>41995.752986111111</v>
      </c>
      <c r="S52">
        <f t="shared" si="3"/>
        <v>42034.708333333328</v>
      </c>
    </row>
    <row r="53" spans="1:19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 s="12">
        <v>1439245037</v>
      </c>
      <c r="J53" s="12">
        <v>1436653037</v>
      </c>
      <c r="K53" t="b">
        <v>0</v>
      </c>
      <c r="L53">
        <v>119</v>
      </c>
      <c r="M53" t="b">
        <v>1</v>
      </c>
      <c r="N53" t="s">
        <v>8266</v>
      </c>
      <c r="O53" t="s">
        <v>8267</v>
      </c>
      <c r="P53">
        <f t="shared" si="0"/>
        <v>128</v>
      </c>
      <c r="Q53">
        <f t="shared" si="1"/>
        <v>118.34</v>
      </c>
      <c r="R53" s="10">
        <f t="shared" si="2"/>
        <v>42196.928668981483</v>
      </c>
      <c r="S53">
        <f t="shared" si="3"/>
        <v>42226.928668981483</v>
      </c>
    </row>
    <row r="54" spans="1:19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 s="12">
        <v>1405615846</v>
      </c>
      <c r="J54" s="12">
        <v>1403023846</v>
      </c>
      <c r="K54" t="b">
        <v>0</v>
      </c>
      <c r="L54">
        <v>52</v>
      </c>
      <c r="M54" t="b">
        <v>1</v>
      </c>
      <c r="N54" t="s">
        <v>8266</v>
      </c>
      <c r="O54" t="s">
        <v>8267</v>
      </c>
      <c r="P54">
        <f t="shared" si="0"/>
        <v>116</v>
      </c>
      <c r="Q54">
        <f t="shared" si="1"/>
        <v>223.48</v>
      </c>
      <c r="R54" s="10">
        <f t="shared" si="2"/>
        <v>41807.701921296299</v>
      </c>
      <c r="S54">
        <f t="shared" si="3"/>
        <v>41837.701921296299</v>
      </c>
    </row>
    <row r="55" spans="1:19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 s="12">
        <v>1396648800</v>
      </c>
      <c r="J55" s="12">
        <v>1395407445</v>
      </c>
      <c r="K55" t="b">
        <v>0</v>
      </c>
      <c r="L55">
        <v>117</v>
      </c>
      <c r="M55" t="b">
        <v>1</v>
      </c>
      <c r="N55" t="s">
        <v>8266</v>
      </c>
      <c r="O55" t="s">
        <v>8267</v>
      </c>
      <c r="P55">
        <f t="shared" si="0"/>
        <v>110</v>
      </c>
      <c r="Q55">
        <f t="shared" si="1"/>
        <v>28.11</v>
      </c>
      <c r="R55" s="10">
        <f t="shared" si="2"/>
        <v>41719.549131944441</v>
      </c>
      <c r="S55">
        <f t="shared" si="3"/>
        <v>41733.916666666664</v>
      </c>
    </row>
    <row r="56" spans="1:19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 s="12">
        <v>1451063221</v>
      </c>
      <c r="J56" s="12">
        <v>1448471221</v>
      </c>
      <c r="K56" t="b">
        <v>0</v>
      </c>
      <c r="L56">
        <v>52</v>
      </c>
      <c r="M56" t="b">
        <v>1</v>
      </c>
      <c r="N56" t="s">
        <v>8266</v>
      </c>
      <c r="O56" t="s">
        <v>8267</v>
      </c>
      <c r="P56">
        <f t="shared" si="0"/>
        <v>101</v>
      </c>
      <c r="Q56">
        <f t="shared" si="1"/>
        <v>194.23</v>
      </c>
      <c r="R56" s="10">
        <f t="shared" si="2"/>
        <v>42333.713206018518</v>
      </c>
      <c r="S56">
        <f t="shared" si="3"/>
        <v>42363.713206018518</v>
      </c>
    </row>
    <row r="57" spans="1:19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 s="12">
        <v>1464390916</v>
      </c>
      <c r="J57" s="12">
        <v>1462576516</v>
      </c>
      <c r="K57" t="b">
        <v>0</v>
      </c>
      <c r="L57">
        <v>86</v>
      </c>
      <c r="M57" t="b">
        <v>1</v>
      </c>
      <c r="N57" t="s">
        <v>8266</v>
      </c>
      <c r="O57" t="s">
        <v>8267</v>
      </c>
      <c r="P57">
        <f t="shared" si="0"/>
        <v>129</v>
      </c>
      <c r="Q57">
        <f t="shared" si="1"/>
        <v>128.94999999999999</v>
      </c>
      <c r="R57" s="10">
        <f t="shared" si="2"/>
        <v>42496.968935185185</v>
      </c>
      <c r="S57">
        <f t="shared" si="3"/>
        <v>42517.968935185185</v>
      </c>
    </row>
    <row r="58" spans="1:19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 s="12">
        <v>1433779200</v>
      </c>
      <c r="J58" s="12">
        <v>1432559424</v>
      </c>
      <c r="K58" t="b">
        <v>0</v>
      </c>
      <c r="L58">
        <v>174</v>
      </c>
      <c r="M58" t="b">
        <v>1</v>
      </c>
      <c r="N58" t="s">
        <v>8266</v>
      </c>
      <c r="O58" t="s">
        <v>8267</v>
      </c>
      <c r="P58">
        <f t="shared" si="0"/>
        <v>107</v>
      </c>
      <c r="Q58">
        <f t="shared" si="1"/>
        <v>49.32</v>
      </c>
      <c r="R58" s="10">
        <f t="shared" si="2"/>
        <v>42149.548888888887</v>
      </c>
      <c r="S58">
        <f t="shared" si="3"/>
        <v>42163.666666666672</v>
      </c>
    </row>
    <row r="59" spans="1:19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 s="12">
        <v>1429991962</v>
      </c>
      <c r="J59" s="12">
        <v>1427399962</v>
      </c>
      <c r="K59" t="b">
        <v>0</v>
      </c>
      <c r="L59">
        <v>69</v>
      </c>
      <c r="M59" t="b">
        <v>1</v>
      </c>
      <c r="N59" t="s">
        <v>8266</v>
      </c>
      <c r="O59" t="s">
        <v>8267</v>
      </c>
      <c r="P59">
        <f t="shared" si="0"/>
        <v>102</v>
      </c>
      <c r="Q59">
        <f t="shared" si="1"/>
        <v>221.52</v>
      </c>
      <c r="R59" s="10">
        <f t="shared" si="2"/>
        <v>42089.83289351852</v>
      </c>
      <c r="S59">
        <f t="shared" si="3"/>
        <v>42119.83289351852</v>
      </c>
    </row>
    <row r="60" spans="1:19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 s="12">
        <v>1416423172</v>
      </c>
      <c r="J60" s="12">
        <v>1413827572</v>
      </c>
      <c r="K60" t="b">
        <v>0</v>
      </c>
      <c r="L60">
        <v>75</v>
      </c>
      <c r="M60" t="b">
        <v>1</v>
      </c>
      <c r="N60" t="s">
        <v>8266</v>
      </c>
      <c r="O60" t="s">
        <v>8267</v>
      </c>
      <c r="P60">
        <f t="shared" si="0"/>
        <v>103</v>
      </c>
      <c r="Q60">
        <f t="shared" si="1"/>
        <v>137.21</v>
      </c>
      <c r="R60" s="10">
        <f t="shared" si="2"/>
        <v>41932.745046296295</v>
      </c>
      <c r="S60">
        <f t="shared" si="3"/>
        <v>41962.786712962959</v>
      </c>
    </row>
    <row r="61" spans="1:19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 s="12">
        <v>1442264400</v>
      </c>
      <c r="J61" s="12">
        <v>1439530776</v>
      </c>
      <c r="K61" t="b">
        <v>0</v>
      </c>
      <c r="L61">
        <v>33</v>
      </c>
      <c r="M61" t="b">
        <v>1</v>
      </c>
      <c r="N61" t="s">
        <v>8266</v>
      </c>
      <c r="O61" t="s">
        <v>8267</v>
      </c>
      <c r="P61">
        <f t="shared" si="0"/>
        <v>100</v>
      </c>
      <c r="Q61">
        <f t="shared" si="1"/>
        <v>606.82000000000005</v>
      </c>
      <c r="R61" s="10">
        <f t="shared" si="2"/>
        <v>42230.23583333334</v>
      </c>
      <c r="S61">
        <f t="shared" si="3"/>
        <v>42261.875</v>
      </c>
    </row>
    <row r="62" spans="1:19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 s="12">
        <v>1395532800</v>
      </c>
      <c r="J62" s="12">
        <v>1393882717</v>
      </c>
      <c r="K62" t="b">
        <v>0</v>
      </c>
      <c r="L62">
        <v>108</v>
      </c>
      <c r="M62" t="b">
        <v>1</v>
      </c>
      <c r="N62" t="s">
        <v>8266</v>
      </c>
      <c r="O62" t="s">
        <v>8268</v>
      </c>
      <c r="P62">
        <f t="shared" si="0"/>
        <v>103</v>
      </c>
      <c r="Q62">
        <f t="shared" si="1"/>
        <v>43.04</v>
      </c>
      <c r="R62" s="10">
        <f t="shared" si="2"/>
        <v>41701.901817129627</v>
      </c>
      <c r="S62">
        <f t="shared" si="3"/>
        <v>41721</v>
      </c>
    </row>
    <row r="63" spans="1:19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 s="12">
        <v>1370547157</v>
      </c>
      <c r="J63" s="12">
        <v>1368646357</v>
      </c>
      <c r="K63" t="b">
        <v>0</v>
      </c>
      <c r="L63">
        <v>23</v>
      </c>
      <c r="M63" t="b">
        <v>1</v>
      </c>
      <c r="N63" t="s">
        <v>8266</v>
      </c>
      <c r="O63" t="s">
        <v>8268</v>
      </c>
      <c r="P63">
        <f t="shared" si="0"/>
        <v>148</v>
      </c>
      <c r="Q63">
        <f t="shared" si="1"/>
        <v>322.39</v>
      </c>
      <c r="R63" s="10">
        <f t="shared" si="2"/>
        <v>41409.814317129632</v>
      </c>
      <c r="S63">
        <f t="shared" si="3"/>
        <v>41431.814317129632</v>
      </c>
    </row>
    <row r="64" spans="1:19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 s="12">
        <v>1362337878</v>
      </c>
      <c r="J64" s="12">
        <v>1360177878</v>
      </c>
      <c r="K64" t="b">
        <v>0</v>
      </c>
      <c r="L64">
        <v>48</v>
      </c>
      <c r="M64" t="b">
        <v>1</v>
      </c>
      <c r="N64" t="s">
        <v>8266</v>
      </c>
      <c r="O64" t="s">
        <v>8268</v>
      </c>
      <c r="P64">
        <f t="shared" si="0"/>
        <v>155</v>
      </c>
      <c r="Q64">
        <f t="shared" si="1"/>
        <v>96.71</v>
      </c>
      <c r="R64" s="10">
        <f t="shared" si="2"/>
        <v>41311.799513888887</v>
      </c>
      <c r="S64">
        <f t="shared" si="3"/>
        <v>41336.799513888887</v>
      </c>
    </row>
    <row r="65" spans="1:19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 s="12">
        <v>1388206740</v>
      </c>
      <c r="J65" s="12">
        <v>1386194013</v>
      </c>
      <c r="K65" t="b">
        <v>0</v>
      </c>
      <c r="L65">
        <v>64</v>
      </c>
      <c r="M65" t="b">
        <v>1</v>
      </c>
      <c r="N65" t="s">
        <v>8266</v>
      </c>
      <c r="O65" t="s">
        <v>8268</v>
      </c>
      <c r="P65">
        <f t="shared" si="0"/>
        <v>114</v>
      </c>
      <c r="Q65">
        <f t="shared" si="1"/>
        <v>35.47</v>
      </c>
      <c r="R65" s="10">
        <f t="shared" si="2"/>
        <v>41612.912187499998</v>
      </c>
      <c r="S65">
        <f t="shared" si="3"/>
        <v>41636.207638888889</v>
      </c>
    </row>
    <row r="66" spans="1:19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 s="12">
        <v>1373243181</v>
      </c>
      <c r="J66" s="12">
        <v>1370651181</v>
      </c>
      <c r="K66" t="b">
        <v>0</v>
      </c>
      <c r="L66">
        <v>24</v>
      </c>
      <c r="M66" t="b">
        <v>1</v>
      </c>
      <c r="N66" t="s">
        <v>8266</v>
      </c>
      <c r="O66" t="s">
        <v>8268</v>
      </c>
      <c r="P66">
        <f t="shared" ref="P66:P129" si="4">ROUND((E66/D66)*100,0)</f>
        <v>173</v>
      </c>
      <c r="Q66">
        <f t="shared" si="1"/>
        <v>86.67</v>
      </c>
      <c r="R66" s="10">
        <f t="shared" si="2"/>
        <v>41433.01829861111</v>
      </c>
      <c r="S66">
        <f t="shared" si="3"/>
        <v>41463.01829861111</v>
      </c>
    </row>
    <row r="67" spans="1:19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 s="12">
        <v>1407736740</v>
      </c>
      <c r="J67" s="12">
        <v>1405453354</v>
      </c>
      <c r="K67" t="b">
        <v>0</v>
      </c>
      <c r="L67">
        <v>57</v>
      </c>
      <c r="M67" t="b">
        <v>1</v>
      </c>
      <c r="N67" t="s">
        <v>8266</v>
      </c>
      <c r="O67" t="s">
        <v>8268</v>
      </c>
      <c r="P67">
        <f t="shared" si="4"/>
        <v>108</v>
      </c>
      <c r="Q67">
        <f t="shared" ref="Q67:Q130" si="5">IFERROR(ROUND(E67/L67,2),0)</f>
        <v>132.05000000000001</v>
      </c>
      <c r="R67" s="10">
        <f t="shared" ref="R67:R130" si="6">(((J67/60)/60)/24)+DATE(1970,1,1)</f>
        <v>41835.821226851855</v>
      </c>
      <c r="S67">
        <f t="shared" ref="S67:S130" si="7">(((I67/60)/60)/24)+DATE(1970,1,1)</f>
        <v>41862.249305555553</v>
      </c>
    </row>
    <row r="68" spans="1:19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 s="12">
        <v>1468873420</v>
      </c>
      <c r="J68" s="12">
        <v>1466281420</v>
      </c>
      <c r="K68" t="b">
        <v>0</v>
      </c>
      <c r="L68">
        <v>26</v>
      </c>
      <c r="M68" t="b">
        <v>1</v>
      </c>
      <c r="N68" t="s">
        <v>8266</v>
      </c>
      <c r="O68" t="s">
        <v>8268</v>
      </c>
      <c r="P68">
        <f t="shared" si="4"/>
        <v>119</v>
      </c>
      <c r="Q68">
        <f t="shared" si="5"/>
        <v>91.23</v>
      </c>
      <c r="R68" s="10">
        <f t="shared" si="6"/>
        <v>42539.849768518514</v>
      </c>
      <c r="S68">
        <f t="shared" si="7"/>
        <v>42569.849768518514</v>
      </c>
    </row>
    <row r="69" spans="1:19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 s="12">
        <v>1342360804</v>
      </c>
      <c r="J69" s="12">
        <v>1339768804</v>
      </c>
      <c r="K69" t="b">
        <v>0</v>
      </c>
      <c r="L69">
        <v>20</v>
      </c>
      <c r="M69" t="b">
        <v>1</v>
      </c>
      <c r="N69" t="s">
        <v>8266</v>
      </c>
      <c r="O69" t="s">
        <v>8268</v>
      </c>
      <c r="P69">
        <f t="shared" si="4"/>
        <v>116</v>
      </c>
      <c r="Q69">
        <f t="shared" si="5"/>
        <v>116.25</v>
      </c>
      <c r="R69" s="10">
        <f t="shared" si="6"/>
        <v>41075.583379629628</v>
      </c>
      <c r="S69">
        <f t="shared" si="7"/>
        <v>41105.583379629628</v>
      </c>
    </row>
    <row r="70" spans="1:19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 s="12">
        <v>1393162791</v>
      </c>
      <c r="J70" s="12">
        <v>1390570791</v>
      </c>
      <c r="K70" t="b">
        <v>0</v>
      </c>
      <c r="L70">
        <v>36</v>
      </c>
      <c r="M70" t="b">
        <v>1</v>
      </c>
      <c r="N70" t="s">
        <v>8266</v>
      </c>
      <c r="O70" t="s">
        <v>8268</v>
      </c>
      <c r="P70">
        <f t="shared" si="4"/>
        <v>127</v>
      </c>
      <c r="Q70">
        <f t="shared" si="5"/>
        <v>21.19</v>
      </c>
      <c r="R70" s="10">
        <f t="shared" si="6"/>
        <v>41663.569340277776</v>
      </c>
      <c r="S70">
        <f t="shared" si="7"/>
        <v>41693.569340277776</v>
      </c>
    </row>
    <row r="71" spans="1:19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 s="12">
        <v>1317538740</v>
      </c>
      <c r="J71" s="12">
        <v>1314765025</v>
      </c>
      <c r="K71" t="b">
        <v>0</v>
      </c>
      <c r="L71">
        <v>178</v>
      </c>
      <c r="M71" t="b">
        <v>1</v>
      </c>
      <c r="N71" t="s">
        <v>8266</v>
      </c>
      <c r="O71" t="s">
        <v>8268</v>
      </c>
      <c r="P71">
        <f t="shared" si="4"/>
        <v>111</v>
      </c>
      <c r="Q71">
        <f t="shared" si="5"/>
        <v>62.33</v>
      </c>
      <c r="R71" s="10">
        <f t="shared" si="6"/>
        <v>40786.187789351854</v>
      </c>
      <c r="S71">
        <f t="shared" si="7"/>
        <v>40818.290972222225</v>
      </c>
    </row>
    <row r="72" spans="1:19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 s="12">
        <v>1315171845</v>
      </c>
      <c r="J72" s="12">
        <v>1309987845</v>
      </c>
      <c r="K72" t="b">
        <v>0</v>
      </c>
      <c r="L72">
        <v>17</v>
      </c>
      <c r="M72" t="b">
        <v>1</v>
      </c>
      <c r="N72" t="s">
        <v>8266</v>
      </c>
      <c r="O72" t="s">
        <v>8268</v>
      </c>
      <c r="P72">
        <f t="shared" si="4"/>
        <v>127</v>
      </c>
      <c r="Q72">
        <f t="shared" si="5"/>
        <v>37.409999999999997</v>
      </c>
      <c r="R72" s="10">
        <f t="shared" si="6"/>
        <v>40730.896354166667</v>
      </c>
      <c r="S72">
        <f t="shared" si="7"/>
        <v>40790.896354166667</v>
      </c>
    </row>
    <row r="73" spans="1:19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 s="12">
        <v>1338186657</v>
      </c>
      <c r="J73" s="12">
        <v>1333002657</v>
      </c>
      <c r="K73" t="b">
        <v>0</v>
      </c>
      <c r="L73">
        <v>32</v>
      </c>
      <c r="M73" t="b">
        <v>1</v>
      </c>
      <c r="N73" t="s">
        <v>8266</v>
      </c>
      <c r="O73" t="s">
        <v>8268</v>
      </c>
      <c r="P73">
        <f t="shared" si="4"/>
        <v>124</v>
      </c>
      <c r="Q73">
        <f t="shared" si="5"/>
        <v>69.72</v>
      </c>
      <c r="R73" s="10">
        <f t="shared" si="6"/>
        <v>40997.271493055552</v>
      </c>
      <c r="S73">
        <f t="shared" si="7"/>
        <v>41057.271493055552</v>
      </c>
    </row>
    <row r="74" spans="1:19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 s="12">
        <v>1352937600</v>
      </c>
      <c r="J74" s="12">
        <v>1351210481</v>
      </c>
      <c r="K74" t="b">
        <v>0</v>
      </c>
      <c r="L74">
        <v>41</v>
      </c>
      <c r="M74" t="b">
        <v>1</v>
      </c>
      <c r="N74" t="s">
        <v>8266</v>
      </c>
      <c r="O74" t="s">
        <v>8268</v>
      </c>
      <c r="P74">
        <f t="shared" si="4"/>
        <v>108</v>
      </c>
      <c r="Q74">
        <f t="shared" si="5"/>
        <v>58.17</v>
      </c>
      <c r="R74" s="10">
        <f t="shared" si="6"/>
        <v>41208.010196759256</v>
      </c>
      <c r="S74">
        <f t="shared" si="7"/>
        <v>41228</v>
      </c>
    </row>
    <row r="75" spans="1:19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 s="12">
        <v>1304395140</v>
      </c>
      <c r="J75" s="12">
        <v>1297620584</v>
      </c>
      <c r="K75" t="b">
        <v>0</v>
      </c>
      <c r="L75">
        <v>18</v>
      </c>
      <c r="M75" t="b">
        <v>1</v>
      </c>
      <c r="N75" t="s">
        <v>8266</v>
      </c>
      <c r="O75" t="s">
        <v>8268</v>
      </c>
      <c r="P75">
        <f t="shared" si="4"/>
        <v>100</v>
      </c>
      <c r="Q75">
        <f t="shared" si="5"/>
        <v>50</v>
      </c>
      <c r="R75" s="10">
        <f t="shared" si="6"/>
        <v>40587.75675925926</v>
      </c>
      <c r="S75">
        <f t="shared" si="7"/>
        <v>40666.165972222225</v>
      </c>
    </row>
    <row r="76" spans="1:19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 s="12">
        <v>1453376495</v>
      </c>
      <c r="J76" s="12">
        <v>1450784495</v>
      </c>
      <c r="K76" t="b">
        <v>0</v>
      </c>
      <c r="L76">
        <v>29</v>
      </c>
      <c r="M76" t="b">
        <v>1</v>
      </c>
      <c r="N76" t="s">
        <v>8266</v>
      </c>
      <c r="O76" t="s">
        <v>8268</v>
      </c>
      <c r="P76">
        <f t="shared" si="4"/>
        <v>113</v>
      </c>
      <c r="Q76">
        <f t="shared" si="5"/>
        <v>19.47</v>
      </c>
      <c r="R76" s="10">
        <f t="shared" si="6"/>
        <v>42360.487210648149</v>
      </c>
      <c r="S76">
        <f t="shared" si="7"/>
        <v>42390.487210648149</v>
      </c>
    </row>
    <row r="77" spans="1:19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 s="12">
        <v>1366693272</v>
      </c>
      <c r="J77" s="12">
        <v>1364101272</v>
      </c>
      <c r="K77" t="b">
        <v>0</v>
      </c>
      <c r="L77">
        <v>47</v>
      </c>
      <c r="M77" t="b">
        <v>1</v>
      </c>
      <c r="N77" t="s">
        <v>8266</v>
      </c>
      <c r="O77" t="s">
        <v>8268</v>
      </c>
      <c r="P77">
        <f t="shared" si="4"/>
        <v>115</v>
      </c>
      <c r="Q77">
        <f t="shared" si="5"/>
        <v>85.96</v>
      </c>
      <c r="R77" s="10">
        <f t="shared" si="6"/>
        <v>41357.209166666667</v>
      </c>
      <c r="S77">
        <f t="shared" si="7"/>
        <v>41387.209166666667</v>
      </c>
    </row>
    <row r="78" spans="1:19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 s="12">
        <v>1325007358</v>
      </c>
      <c r="J78" s="12">
        <v>1319819758</v>
      </c>
      <c r="K78" t="b">
        <v>0</v>
      </c>
      <c r="L78">
        <v>15</v>
      </c>
      <c r="M78" t="b">
        <v>1</v>
      </c>
      <c r="N78" t="s">
        <v>8266</v>
      </c>
      <c r="O78" t="s">
        <v>8268</v>
      </c>
      <c r="P78">
        <f t="shared" si="4"/>
        <v>153</v>
      </c>
      <c r="Q78">
        <f t="shared" si="5"/>
        <v>30.67</v>
      </c>
      <c r="R78" s="10">
        <f t="shared" si="6"/>
        <v>40844.691643518519</v>
      </c>
      <c r="S78">
        <f t="shared" si="7"/>
        <v>40904.733310185184</v>
      </c>
    </row>
    <row r="79" spans="1:19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 s="12">
        <v>1337569140</v>
      </c>
      <c r="J79" s="12">
        <v>1332991717</v>
      </c>
      <c r="K79" t="b">
        <v>0</v>
      </c>
      <c r="L79">
        <v>26</v>
      </c>
      <c r="M79" t="b">
        <v>1</v>
      </c>
      <c r="N79" t="s">
        <v>8266</v>
      </c>
      <c r="O79" t="s">
        <v>8268</v>
      </c>
      <c r="P79">
        <f t="shared" si="4"/>
        <v>393</v>
      </c>
      <c r="Q79">
        <f t="shared" si="5"/>
        <v>60.38</v>
      </c>
      <c r="R79" s="10">
        <f t="shared" si="6"/>
        <v>40997.144872685189</v>
      </c>
      <c r="S79">
        <f t="shared" si="7"/>
        <v>41050.124305555553</v>
      </c>
    </row>
    <row r="80" spans="1:19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 s="12">
        <v>1472751121</v>
      </c>
      <c r="J80" s="12">
        <v>1471887121</v>
      </c>
      <c r="K80" t="b">
        <v>0</v>
      </c>
      <c r="L80">
        <v>35</v>
      </c>
      <c r="M80" t="b">
        <v>1</v>
      </c>
      <c r="N80" t="s">
        <v>8266</v>
      </c>
      <c r="O80" t="s">
        <v>8268</v>
      </c>
      <c r="P80">
        <f t="shared" si="4"/>
        <v>2702</v>
      </c>
      <c r="Q80">
        <f t="shared" si="5"/>
        <v>38.6</v>
      </c>
      <c r="R80" s="10">
        <f t="shared" si="6"/>
        <v>42604.730567129634</v>
      </c>
      <c r="S80">
        <f t="shared" si="7"/>
        <v>42614.730567129634</v>
      </c>
    </row>
    <row r="81" spans="1:19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 s="12">
        <v>1398451093</v>
      </c>
      <c r="J81" s="12">
        <v>1395859093</v>
      </c>
      <c r="K81" t="b">
        <v>0</v>
      </c>
      <c r="L81">
        <v>41</v>
      </c>
      <c r="M81" t="b">
        <v>1</v>
      </c>
      <c r="N81" t="s">
        <v>8266</v>
      </c>
      <c r="O81" t="s">
        <v>8268</v>
      </c>
      <c r="P81">
        <f t="shared" si="4"/>
        <v>127</v>
      </c>
      <c r="Q81">
        <f t="shared" si="5"/>
        <v>40.270000000000003</v>
      </c>
      <c r="R81" s="10">
        <f t="shared" si="6"/>
        <v>41724.776539351849</v>
      </c>
      <c r="S81">
        <f t="shared" si="7"/>
        <v>41754.776539351849</v>
      </c>
    </row>
    <row r="82" spans="1:19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 s="12">
        <v>1386640856</v>
      </c>
      <c r="J82" s="12">
        <v>1383616856</v>
      </c>
      <c r="K82" t="b">
        <v>0</v>
      </c>
      <c r="L82">
        <v>47</v>
      </c>
      <c r="M82" t="b">
        <v>1</v>
      </c>
      <c r="N82" t="s">
        <v>8266</v>
      </c>
      <c r="O82" t="s">
        <v>8268</v>
      </c>
      <c r="P82">
        <f t="shared" si="4"/>
        <v>107</v>
      </c>
      <c r="Q82">
        <f t="shared" si="5"/>
        <v>273.83</v>
      </c>
      <c r="R82" s="10">
        <f t="shared" si="6"/>
        <v>41583.083981481483</v>
      </c>
      <c r="S82">
        <f t="shared" si="7"/>
        <v>41618.083981481483</v>
      </c>
    </row>
    <row r="83" spans="1:19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 s="12">
        <v>1342234920</v>
      </c>
      <c r="J83" s="12">
        <v>1341892127</v>
      </c>
      <c r="K83" t="b">
        <v>0</v>
      </c>
      <c r="L83">
        <v>28</v>
      </c>
      <c r="M83" t="b">
        <v>1</v>
      </c>
      <c r="N83" t="s">
        <v>8266</v>
      </c>
      <c r="O83" t="s">
        <v>8268</v>
      </c>
      <c r="P83">
        <f t="shared" si="4"/>
        <v>198</v>
      </c>
      <c r="Q83">
        <f t="shared" si="5"/>
        <v>53.04</v>
      </c>
      <c r="R83" s="10">
        <f t="shared" si="6"/>
        <v>41100.158877314818</v>
      </c>
      <c r="S83">
        <f t="shared" si="7"/>
        <v>41104.126388888886</v>
      </c>
    </row>
    <row r="84" spans="1:19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 s="12">
        <v>1318189261</v>
      </c>
      <c r="J84" s="12">
        <v>1315597261</v>
      </c>
      <c r="K84" t="b">
        <v>0</v>
      </c>
      <c r="L84">
        <v>100</v>
      </c>
      <c r="M84" t="b">
        <v>1</v>
      </c>
      <c r="N84" t="s">
        <v>8266</v>
      </c>
      <c r="O84" t="s">
        <v>8268</v>
      </c>
      <c r="P84">
        <f t="shared" si="4"/>
        <v>100</v>
      </c>
      <c r="Q84">
        <f t="shared" si="5"/>
        <v>40.01</v>
      </c>
      <c r="R84" s="10">
        <f t="shared" si="6"/>
        <v>40795.820150462961</v>
      </c>
      <c r="S84">
        <f t="shared" si="7"/>
        <v>40825.820150462961</v>
      </c>
    </row>
    <row r="85" spans="1:19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 s="12">
        <v>1424604600</v>
      </c>
      <c r="J85" s="12">
        <v>1423320389</v>
      </c>
      <c r="K85" t="b">
        <v>0</v>
      </c>
      <c r="L85">
        <v>13</v>
      </c>
      <c r="M85" t="b">
        <v>1</v>
      </c>
      <c r="N85" t="s">
        <v>8266</v>
      </c>
      <c r="O85" t="s">
        <v>8268</v>
      </c>
      <c r="P85">
        <f t="shared" si="4"/>
        <v>103</v>
      </c>
      <c r="Q85">
        <f t="shared" si="5"/>
        <v>15.77</v>
      </c>
      <c r="R85" s="10">
        <f t="shared" si="6"/>
        <v>42042.615613425922</v>
      </c>
      <c r="S85">
        <f t="shared" si="7"/>
        <v>42057.479166666672</v>
      </c>
    </row>
    <row r="86" spans="1:19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 s="12">
        <v>1305483086</v>
      </c>
      <c r="J86" s="12">
        <v>1302891086</v>
      </c>
      <c r="K86" t="b">
        <v>0</v>
      </c>
      <c r="L86">
        <v>7</v>
      </c>
      <c r="M86" t="b">
        <v>1</v>
      </c>
      <c r="N86" t="s">
        <v>8266</v>
      </c>
      <c r="O86" t="s">
        <v>8268</v>
      </c>
      <c r="P86">
        <f t="shared" si="4"/>
        <v>100</v>
      </c>
      <c r="Q86">
        <f t="shared" si="5"/>
        <v>71.430000000000007</v>
      </c>
      <c r="R86" s="10">
        <f t="shared" si="6"/>
        <v>40648.757939814815</v>
      </c>
      <c r="S86">
        <f t="shared" si="7"/>
        <v>40678.757939814815</v>
      </c>
    </row>
    <row r="87" spans="1:19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 s="12">
        <v>1316746837</v>
      </c>
      <c r="J87" s="12">
        <v>1314154837</v>
      </c>
      <c r="K87" t="b">
        <v>0</v>
      </c>
      <c r="L87">
        <v>21</v>
      </c>
      <c r="M87" t="b">
        <v>1</v>
      </c>
      <c r="N87" t="s">
        <v>8266</v>
      </c>
      <c r="O87" t="s">
        <v>8268</v>
      </c>
      <c r="P87">
        <f t="shared" si="4"/>
        <v>126</v>
      </c>
      <c r="Q87">
        <f t="shared" si="5"/>
        <v>71.709999999999994</v>
      </c>
      <c r="R87" s="10">
        <f t="shared" si="6"/>
        <v>40779.125428240739</v>
      </c>
      <c r="S87">
        <f t="shared" si="7"/>
        <v>40809.125428240739</v>
      </c>
    </row>
    <row r="88" spans="1:19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 s="12">
        <v>1451226045</v>
      </c>
      <c r="J88" s="12">
        <v>1444828845</v>
      </c>
      <c r="K88" t="b">
        <v>0</v>
      </c>
      <c r="L88">
        <v>17</v>
      </c>
      <c r="M88" t="b">
        <v>1</v>
      </c>
      <c r="N88" t="s">
        <v>8266</v>
      </c>
      <c r="O88" t="s">
        <v>8268</v>
      </c>
      <c r="P88">
        <f t="shared" si="4"/>
        <v>106</v>
      </c>
      <c r="Q88">
        <f t="shared" si="5"/>
        <v>375.76</v>
      </c>
      <c r="R88" s="10">
        <f t="shared" si="6"/>
        <v>42291.556076388893</v>
      </c>
      <c r="S88">
        <f t="shared" si="7"/>
        <v>42365.59774305555</v>
      </c>
    </row>
    <row r="89" spans="1:19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 s="12">
        <v>1275529260</v>
      </c>
      <c r="J89" s="12">
        <v>1274705803</v>
      </c>
      <c r="K89" t="b">
        <v>0</v>
      </c>
      <c r="L89">
        <v>25</v>
      </c>
      <c r="M89" t="b">
        <v>1</v>
      </c>
      <c r="N89" t="s">
        <v>8266</v>
      </c>
      <c r="O89" t="s">
        <v>8268</v>
      </c>
      <c r="P89">
        <f t="shared" si="4"/>
        <v>105</v>
      </c>
      <c r="Q89">
        <f t="shared" si="5"/>
        <v>104.6</v>
      </c>
      <c r="R89" s="10">
        <f t="shared" si="6"/>
        <v>40322.53938657407</v>
      </c>
      <c r="S89">
        <f t="shared" si="7"/>
        <v>40332.070138888892</v>
      </c>
    </row>
    <row r="90" spans="1:19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 s="12">
        <v>1403452131</v>
      </c>
      <c r="J90" s="12">
        <v>1401205731</v>
      </c>
      <c r="K90" t="b">
        <v>0</v>
      </c>
      <c r="L90">
        <v>60</v>
      </c>
      <c r="M90" t="b">
        <v>1</v>
      </c>
      <c r="N90" t="s">
        <v>8266</v>
      </c>
      <c r="O90" t="s">
        <v>8268</v>
      </c>
      <c r="P90">
        <f t="shared" si="4"/>
        <v>103</v>
      </c>
      <c r="Q90">
        <f t="shared" si="5"/>
        <v>60</v>
      </c>
      <c r="R90" s="10">
        <f t="shared" si="6"/>
        <v>41786.65892361111</v>
      </c>
      <c r="S90">
        <f t="shared" si="7"/>
        <v>41812.65892361111</v>
      </c>
    </row>
    <row r="91" spans="1:19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 s="12">
        <v>1370196192</v>
      </c>
      <c r="J91" s="12">
        <v>1368036192</v>
      </c>
      <c r="K91" t="b">
        <v>0</v>
      </c>
      <c r="L91">
        <v>56</v>
      </c>
      <c r="M91" t="b">
        <v>1</v>
      </c>
      <c r="N91" t="s">
        <v>8266</v>
      </c>
      <c r="O91" t="s">
        <v>8268</v>
      </c>
      <c r="P91">
        <f t="shared" si="4"/>
        <v>115</v>
      </c>
      <c r="Q91">
        <f t="shared" si="5"/>
        <v>123.29</v>
      </c>
      <c r="R91" s="10">
        <f t="shared" si="6"/>
        <v>41402.752222222225</v>
      </c>
      <c r="S91">
        <f t="shared" si="7"/>
        <v>41427.752222222225</v>
      </c>
    </row>
    <row r="92" spans="1:19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 s="12">
        <v>1310454499</v>
      </c>
      <c r="J92" s="12">
        <v>1307862499</v>
      </c>
      <c r="K92" t="b">
        <v>0</v>
      </c>
      <c r="L92">
        <v>16</v>
      </c>
      <c r="M92" t="b">
        <v>1</v>
      </c>
      <c r="N92" t="s">
        <v>8266</v>
      </c>
      <c r="O92" t="s">
        <v>8268</v>
      </c>
      <c r="P92">
        <f t="shared" si="4"/>
        <v>100</v>
      </c>
      <c r="Q92">
        <f t="shared" si="5"/>
        <v>31.38</v>
      </c>
      <c r="R92" s="10">
        <f t="shared" si="6"/>
        <v>40706.297442129631</v>
      </c>
      <c r="S92">
        <f t="shared" si="7"/>
        <v>40736.297442129631</v>
      </c>
    </row>
    <row r="93" spans="1:19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 s="12">
        <v>1305625164</v>
      </c>
      <c r="J93" s="12">
        <v>1300354764</v>
      </c>
      <c r="K93" t="b">
        <v>0</v>
      </c>
      <c r="L93">
        <v>46</v>
      </c>
      <c r="M93" t="b">
        <v>1</v>
      </c>
      <c r="N93" t="s">
        <v>8266</v>
      </c>
      <c r="O93" t="s">
        <v>8268</v>
      </c>
      <c r="P93">
        <f t="shared" si="4"/>
        <v>120</v>
      </c>
      <c r="Q93">
        <f t="shared" si="5"/>
        <v>78.260000000000005</v>
      </c>
      <c r="R93" s="10">
        <f t="shared" si="6"/>
        <v>40619.402361111112</v>
      </c>
      <c r="S93">
        <f t="shared" si="7"/>
        <v>40680.402361111112</v>
      </c>
    </row>
    <row r="94" spans="1:19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 s="12">
        <v>1485936000</v>
      </c>
      <c r="J94" s="12">
        <v>1481949983</v>
      </c>
      <c r="K94" t="b">
        <v>0</v>
      </c>
      <c r="L94">
        <v>43</v>
      </c>
      <c r="M94" t="b">
        <v>1</v>
      </c>
      <c r="N94" t="s">
        <v>8266</v>
      </c>
      <c r="O94" t="s">
        <v>8268</v>
      </c>
      <c r="P94">
        <f t="shared" si="4"/>
        <v>105</v>
      </c>
      <c r="Q94">
        <f t="shared" si="5"/>
        <v>122.33</v>
      </c>
      <c r="R94" s="10">
        <f t="shared" si="6"/>
        <v>42721.198877314819</v>
      </c>
      <c r="S94">
        <f t="shared" si="7"/>
        <v>42767.333333333328</v>
      </c>
    </row>
    <row r="95" spans="1:19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 s="12">
        <v>1341349200</v>
      </c>
      <c r="J95" s="12">
        <v>1338928537</v>
      </c>
      <c r="K95" t="b">
        <v>0</v>
      </c>
      <c r="L95">
        <v>15</v>
      </c>
      <c r="M95" t="b">
        <v>1</v>
      </c>
      <c r="N95" t="s">
        <v>8266</v>
      </c>
      <c r="O95" t="s">
        <v>8268</v>
      </c>
      <c r="P95">
        <f t="shared" si="4"/>
        <v>111</v>
      </c>
      <c r="Q95">
        <f t="shared" si="5"/>
        <v>73.73</v>
      </c>
      <c r="R95" s="10">
        <f t="shared" si="6"/>
        <v>41065.858067129629</v>
      </c>
      <c r="S95">
        <f t="shared" si="7"/>
        <v>41093.875</v>
      </c>
    </row>
    <row r="96" spans="1:19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 s="12">
        <v>1396890822</v>
      </c>
      <c r="J96" s="12">
        <v>1395162822</v>
      </c>
      <c r="K96" t="b">
        <v>0</v>
      </c>
      <c r="L96">
        <v>12</v>
      </c>
      <c r="M96" t="b">
        <v>1</v>
      </c>
      <c r="N96" t="s">
        <v>8266</v>
      </c>
      <c r="O96" t="s">
        <v>8268</v>
      </c>
      <c r="P96">
        <f t="shared" si="4"/>
        <v>104</v>
      </c>
      <c r="Q96">
        <f t="shared" si="5"/>
        <v>21.67</v>
      </c>
      <c r="R96" s="10">
        <f t="shared" si="6"/>
        <v>41716.717847222222</v>
      </c>
      <c r="S96">
        <f t="shared" si="7"/>
        <v>41736.717847222222</v>
      </c>
    </row>
    <row r="97" spans="1:19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 s="12">
        <v>1330214841</v>
      </c>
      <c r="J97" s="12">
        <v>1327622841</v>
      </c>
      <c r="K97" t="b">
        <v>0</v>
      </c>
      <c r="L97">
        <v>21</v>
      </c>
      <c r="M97" t="b">
        <v>1</v>
      </c>
      <c r="N97" t="s">
        <v>8266</v>
      </c>
      <c r="O97" t="s">
        <v>8268</v>
      </c>
      <c r="P97">
        <f t="shared" si="4"/>
        <v>131</v>
      </c>
      <c r="Q97">
        <f t="shared" si="5"/>
        <v>21.9</v>
      </c>
      <c r="R97" s="10">
        <f t="shared" si="6"/>
        <v>40935.005104166667</v>
      </c>
      <c r="S97">
        <f t="shared" si="7"/>
        <v>40965.005104166667</v>
      </c>
    </row>
    <row r="98" spans="1:19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 s="12">
        <v>1280631600</v>
      </c>
      <c r="J98" s="12">
        <v>1274889241</v>
      </c>
      <c r="K98" t="b">
        <v>0</v>
      </c>
      <c r="L98">
        <v>34</v>
      </c>
      <c r="M98" t="b">
        <v>1</v>
      </c>
      <c r="N98" t="s">
        <v>8266</v>
      </c>
      <c r="O98" t="s">
        <v>8268</v>
      </c>
      <c r="P98">
        <f t="shared" si="4"/>
        <v>115</v>
      </c>
      <c r="Q98">
        <f t="shared" si="5"/>
        <v>50.59</v>
      </c>
      <c r="R98" s="10">
        <f t="shared" si="6"/>
        <v>40324.662511574075</v>
      </c>
      <c r="S98">
        <f t="shared" si="7"/>
        <v>40391.125</v>
      </c>
    </row>
    <row r="99" spans="1:19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 s="12">
        <v>1310440482</v>
      </c>
      <c r="J99" s="12">
        <v>1307848482</v>
      </c>
      <c r="K99" t="b">
        <v>0</v>
      </c>
      <c r="L99">
        <v>8</v>
      </c>
      <c r="M99" t="b">
        <v>1</v>
      </c>
      <c r="N99" t="s">
        <v>8266</v>
      </c>
      <c r="O99" t="s">
        <v>8268</v>
      </c>
      <c r="P99">
        <f t="shared" si="4"/>
        <v>106</v>
      </c>
      <c r="Q99">
        <f t="shared" si="5"/>
        <v>53.13</v>
      </c>
      <c r="R99" s="10">
        <f t="shared" si="6"/>
        <v>40706.135208333333</v>
      </c>
      <c r="S99">
        <f t="shared" si="7"/>
        <v>40736.135208333333</v>
      </c>
    </row>
    <row r="100" spans="1:19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 s="12">
        <v>1354923000</v>
      </c>
      <c r="J100" s="12">
        <v>1351796674</v>
      </c>
      <c r="K100" t="b">
        <v>0</v>
      </c>
      <c r="L100">
        <v>60</v>
      </c>
      <c r="M100" t="b">
        <v>1</v>
      </c>
      <c r="N100" t="s">
        <v>8266</v>
      </c>
      <c r="O100" t="s">
        <v>8268</v>
      </c>
      <c r="P100">
        <f t="shared" si="4"/>
        <v>106</v>
      </c>
      <c r="Q100">
        <f t="shared" si="5"/>
        <v>56.67</v>
      </c>
      <c r="R100" s="10">
        <f t="shared" si="6"/>
        <v>41214.79483796296</v>
      </c>
      <c r="S100">
        <f t="shared" si="7"/>
        <v>41250.979166666664</v>
      </c>
    </row>
    <row r="101" spans="1:19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 s="12">
        <v>1390426799</v>
      </c>
      <c r="J101" s="12">
        <v>1387834799</v>
      </c>
      <c r="K101" t="b">
        <v>0</v>
      </c>
      <c r="L101">
        <v>39</v>
      </c>
      <c r="M101" t="b">
        <v>1</v>
      </c>
      <c r="N101" t="s">
        <v>8266</v>
      </c>
      <c r="O101" t="s">
        <v>8268</v>
      </c>
      <c r="P101">
        <f t="shared" si="4"/>
        <v>106</v>
      </c>
      <c r="Q101">
        <f t="shared" si="5"/>
        <v>40.78</v>
      </c>
      <c r="R101" s="10">
        <f t="shared" si="6"/>
        <v>41631.902766203704</v>
      </c>
      <c r="S101">
        <f t="shared" si="7"/>
        <v>41661.902766203704</v>
      </c>
    </row>
    <row r="102" spans="1:19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 s="12">
        <v>1352055886</v>
      </c>
      <c r="J102" s="12">
        <v>1350324286</v>
      </c>
      <c r="K102" t="b">
        <v>0</v>
      </c>
      <c r="L102">
        <v>26</v>
      </c>
      <c r="M102" t="b">
        <v>1</v>
      </c>
      <c r="N102" t="s">
        <v>8266</v>
      </c>
      <c r="O102" t="s">
        <v>8268</v>
      </c>
      <c r="P102">
        <f t="shared" si="4"/>
        <v>100</v>
      </c>
      <c r="Q102">
        <f t="shared" si="5"/>
        <v>192.31</v>
      </c>
      <c r="R102" s="10">
        <f t="shared" si="6"/>
        <v>41197.753310185188</v>
      </c>
      <c r="S102">
        <f t="shared" si="7"/>
        <v>41217.794976851852</v>
      </c>
    </row>
    <row r="103" spans="1:19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 s="12">
        <v>1359052710</v>
      </c>
      <c r="J103" s="12">
        <v>1356979110</v>
      </c>
      <c r="K103" t="b">
        <v>0</v>
      </c>
      <c r="L103">
        <v>35</v>
      </c>
      <c r="M103" t="b">
        <v>1</v>
      </c>
      <c r="N103" t="s">
        <v>8266</v>
      </c>
      <c r="O103" t="s">
        <v>8268</v>
      </c>
      <c r="P103">
        <f t="shared" si="4"/>
        <v>100</v>
      </c>
      <c r="Q103">
        <f t="shared" si="5"/>
        <v>100</v>
      </c>
      <c r="R103" s="10">
        <f t="shared" si="6"/>
        <v>41274.776736111111</v>
      </c>
      <c r="S103">
        <f t="shared" si="7"/>
        <v>41298.776736111111</v>
      </c>
    </row>
    <row r="104" spans="1:19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 s="12">
        <v>1293073733</v>
      </c>
      <c r="J104" s="12">
        <v>1290481733</v>
      </c>
      <c r="K104" t="b">
        <v>0</v>
      </c>
      <c r="L104">
        <v>65</v>
      </c>
      <c r="M104" t="b">
        <v>1</v>
      </c>
      <c r="N104" t="s">
        <v>8266</v>
      </c>
      <c r="O104" t="s">
        <v>8268</v>
      </c>
      <c r="P104">
        <f t="shared" si="4"/>
        <v>128</v>
      </c>
      <c r="Q104">
        <f t="shared" si="5"/>
        <v>117.92</v>
      </c>
      <c r="R104" s="10">
        <f t="shared" si="6"/>
        <v>40505.131168981483</v>
      </c>
      <c r="S104">
        <f t="shared" si="7"/>
        <v>40535.131168981483</v>
      </c>
    </row>
    <row r="105" spans="1:19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 s="12">
        <v>1394220030</v>
      </c>
      <c r="J105" s="12">
        <v>1392232830</v>
      </c>
      <c r="K105" t="b">
        <v>0</v>
      </c>
      <c r="L105">
        <v>49</v>
      </c>
      <c r="M105" t="b">
        <v>1</v>
      </c>
      <c r="N105" t="s">
        <v>8266</v>
      </c>
      <c r="O105" t="s">
        <v>8268</v>
      </c>
      <c r="P105">
        <f t="shared" si="4"/>
        <v>105</v>
      </c>
      <c r="Q105">
        <f t="shared" si="5"/>
        <v>27.9</v>
      </c>
      <c r="R105" s="10">
        <f t="shared" si="6"/>
        <v>41682.805902777778</v>
      </c>
      <c r="S105">
        <f t="shared" si="7"/>
        <v>41705.805902777778</v>
      </c>
    </row>
    <row r="106" spans="1:19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 s="12">
        <v>1301792400</v>
      </c>
      <c r="J106" s="12">
        <v>1299775266</v>
      </c>
      <c r="K106" t="b">
        <v>0</v>
      </c>
      <c r="L106">
        <v>10</v>
      </c>
      <c r="M106" t="b">
        <v>1</v>
      </c>
      <c r="N106" t="s">
        <v>8266</v>
      </c>
      <c r="O106" t="s">
        <v>8268</v>
      </c>
      <c r="P106">
        <f t="shared" si="4"/>
        <v>120</v>
      </c>
      <c r="Q106">
        <f t="shared" si="5"/>
        <v>60</v>
      </c>
      <c r="R106" s="10">
        <f t="shared" si="6"/>
        <v>40612.695208333331</v>
      </c>
      <c r="S106">
        <f t="shared" si="7"/>
        <v>40636.041666666664</v>
      </c>
    </row>
    <row r="107" spans="1:19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 s="12">
        <v>1463184000</v>
      </c>
      <c r="J107" s="12">
        <v>1461605020</v>
      </c>
      <c r="K107" t="b">
        <v>0</v>
      </c>
      <c r="L107">
        <v>60</v>
      </c>
      <c r="M107" t="b">
        <v>1</v>
      </c>
      <c r="N107" t="s">
        <v>8266</v>
      </c>
      <c r="O107" t="s">
        <v>8268</v>
      </c>
      <c r="P107">
        <f t="shared" si="4"/>
        <v>107</v>
      </c>
      <c r="Q107">
        <f t="shared" si="5"/>
        <v>39.380000000000003</v>
      </c>
      <c r="R107" s="10">
        <f t="shared" si="6"/>
        <v>42485.724768518514</v>
      </c>
      <c r="S107">
        <f t="shared" si="7"/>
        <v>42504</v>
      </c>
    </row>
    <row r="108" spans="1:19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 s="12">
        <v>1333391901</v>
      </c>
      <c r="J108" s="12">
        <v>1332182301</v>
      </c>
      <c r="K108" t="b">
        <v>0</v>
      </c>
      <c r="L108">
        <v>27</v>
      </c>
      <c r="M108" t="b">
        <v>1</v>
      </c>
      <c r="N108" t="s">
        <v>8266</v>
      </c>
      <c r="O108" t="s">
        <v>8268</v>
      </c>
      <c r="P108">
        <f t="shared" si="4"/>
        <v>101</v>
      </c>
      <c r="Q108">
        <f t="shared" si="5"/>
        <v>186.11</v>
      </c>
      <c r="R108" s="10">
        <f t="shared" si="6"/>
        <v>40987.776631944449</v>
      </c>
      <c r="S108">
        <f t="shared" si="7"/>
        <v>41001.776631944449</v>
      </c>
    </row>
    <row r="109" spans="1:19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 s="12">
        <v>1303688087</v>
      </c>
      <c r="J109" s="12">
        <v>1301787287</v>
      </c>
      <c r="K109" t="b">
        <v>0</v>
      </c>
      <c r="L109">
        <v>69</v>
      </c>
      <c r="M109" t="b">
        <v>1</v>
      </c>
      <c r="N109" t="s">
        <v>8266</v>
      </c>
      <c r="O109" t="s">
        <v>8268</v>
      </c>
      <c r="P109">
        <f t="shared" si="4"/>
        <v>102</v>
      </c>
      <c r="Q109">
        <f t="shared" si="5"/>
        <v>111.38</v>
      </c>
      <c r="R109" s="10">
        <f t="shared" si="6"/>
        <v>40635.982488425929</v>
      </c>
      <c r="S109">
        <f t="shared" si="7"/>
        <v>40657.982488425929</v>
      </c>
    </row>
    <row r="110" spans="1:19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 s="12">
        <v>1370011370</v>
      </c>
      <c r="J110" s="12">
        <v>1364827370</v>
      </c>
      <c r="K110" t="b">
        <v>0</v>
      </c>
      <c r="L110">
        <v>47</v>
      </c>
      <c r="M110" t="b">
        <v>1</v>
      </c>
      <c r="N110" t="s">
        <v>8266</v>
      </c>
      <c r="O110" t="s">
        <v>8268</v>
      </c>
      <c r="P110">
        <f t="shared" si="4"/>
        <v>247</v>
      </c>
      <c r="Q110">
        <f t="shared" si="5"/>
        <v>78.72</v>
      </c>
      <c r="R110" s="10">
        <f t="shared" si="6"/>
        <v>41365.613078703704</v>
      </c>
      <c r="S110">
        <f t="shared" si="7"/>
        <v>41425.613078703704</v>
      </c>
    </row>
    <row r="111" spans="1:19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 s="12">
        <v>1298680630</v>
      </c>
      <c r="J111" s="12">
        <v>1296088630</v>
      </c>
      <c r="K111" t="b">
        <v>0</v>
      </c>
      <c r="L111">
        <v>47</v>
      </c>
      <c r="M111" t="b">
        <v>1</v>
      </c>
      <c r="N111" t="s">
        <v>8266</v>
      </c>
      <c r="O111" t="s">
        <v>8268</v>
      </c>
      <c r="P111">
        <f t="shared" si="4"/>
        <v>220</v>
      </c>
      <c r="Q111">
        <f t="shared" si="5"/>
        <v>46.7</v>
      </c>
      <c r="R111" s="10">
        <f t="shared" si="6"/>
        <v>40570.025810185187</v>
      </c>
      <c r="S111">
        <f t="shared" si="7"/>
        <v>40600.025810185187</v>
      </c>
    </row>
    <row r="112" spans="1:19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 s="12">
        <v>1384408740</v>
      </c>
      <c r="J112" s="12">
        <v>1381445253</v>
      </c>
      <c r="K112" t="b">
        <v>0</v>
      </c>
      <c r="L112">
        <v>26</v>
      </c>
      <c r="M112" t="b">
        <v>1</v>
      </c>
      <c r="N112" t="s">
        <v>8266</v>
      </c>
      <c r="O112" t="s">
        <v>8268</v>
      </c>
      <c r="P112">
        <f t="shared" si="4"/>
        <v>131</v>
      </c>
      <c r="Q112">
        <f t="shared" si="5"/>
        <v>65.38</v>
      </c>
      <c r="R112" s="10">
        <f t="shared" si="6"/>
        <v>41557.949687500004</v>
      </c>
      <c r="S112">
        <f t="shared" si="7"/>
        <v>41592.249305555553</v>
      </c>
    </row>
    <row r="113" spans="1:19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 s="12">
        <v>1433059187</v>
      </c>
      <c r="J113" s="12">
        <v>1430467187</v>
      </c>
      <c r="K113" t="b">
        <v>0</v>
      </c>
      <c r="L113">
        <v>53</v>
      </c>
      <c r="M113" t="b">
        <v>1</v>
      </c>
      <c r="N113" t="s">
        <v>8266</v>
      </c>
      <c r="O113" t="s">
        <v>8268</v>
      </c>
      <c r="P113">
        <f t="shared" si="4"/>
        <v>155</v>
      </c>
      <c r="Q113">
        <f t="shared" si="5"/>
        <v>102.08</v>
      </c>
      <c r="R113" s="10">
        <f t="shared" si="6"/>
        <v>42125.333182870367</v>
      </c>
      <c r="S113">
        <f t="shared" si="7"/>
        <v>42155.333182870367</v>
      </c>
    </row>
    <row r="114" spans="1:19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 s="12">
        <v>1397354400</v>
      </c>
      <c r="J114" s="12">
        <v>1395277318</v>
      </c>
      <c r="K114" t="b">
        <v>0</v>
      </c>
      <c r="L114">
        <v>81</v>
      </c>
      <c r="M114" t="b">
        <v>1</v>
      </c>
      <c r="N114" t="s">
        <v>8266</v>
      </c>
      <c r="O114" t="s">
        <v>8268</v>
      </c>
      <c r="P114">
        <f t="shared" si="4"/>
        <v>104</v>
      </c>
      <c r="Q114">
        <f t="shared" si="5"/>
        <v>64.2</v>
      </c>
      <c r="R114" s="10">
        <f t="shared" si="6"/>
        <v>41718.043032407404</v>
      </c>
      <c r="S114">
        <f t="shared" si="7"/>
        <v>41742.083333333336</v>
      </c>
    </row>
    <row r="115" spans="1:19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 s="12">
        <v>1312642800</v>
      </c>
      <c r="J115" s="12">
        <v>1311963128</v>
      </c>
      <c r="K115" t="b">
        <v>0</v>
      </c>
      <c r="L115">
        <v>78</v>
      </c>
      <c r="M115" t="b">
        <v>1</v>
      </c>
      <c r="N115" t="s">
        <v>8266</v>
      </c>
      <c r="O115" t="s">
        <v>8268</v>
      </c>
      <c r="P115">
        <f t="shared" si="4"/>
        <v>141</v>
      </c>
      <c r="Q115">
        <f t="shared" si="5"/>
        <v>90.38</v>
      </c>
      <c r="R115" s="10">
        <f t="shared" si="6"/>
        <v>40753.758425925924</v>
      </c>
      <c r="S115">
        <f t="shared" si="7"/>
        <v>40761.625</v>
      </c>
    </row>
    <row r="116" spans="1:19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 s="12">
        <v>1326436488</v>
      </c>
      <c r="J116" s="12">
        <v>1321252488</v>
      </c>
      <c r="K116" t="b">
        <v>0</v>
      </c>
      <c r="L116">
        <v>35</v>
      </c>
      <c r="M116" t="b">
        <v>1</v>
      </c>
      <c r="N116" t="s">
        <v>8266</v>
      </c>
      <c r="O116" t="s">
        <v>8268</v>
      </c>
      <c r="P116">
        <f t="shared" si="4"/>
        <v>103</v>
      </c>
      <c r="Q116">
        <f t="shared" si="5"/>
        <v>88.57</v>
      </c>
      <c r="R116" s="10">
        <f t="shared" si="6"/>
        <v>40861.27416666667</v>
      </c>
      <c r="S116">
        <f t="shared" si="7"/>
        <v>40921.27416666667</v>
      </c>
    </row>
    <row r="117" spans="1:19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 s="12">
        <v>1328377444</v>
      </c>
      <c r="J117" s="12">
        <v>1326217444</v>
      </c>
      <c r="K117" t="b">
        <v>0</v>
      </c>
      <c r="L117">
        <v>22</v>
      </c>
      <c r="M117" t="b">
        <v>1</v>
      </c>
      <c r="N117" t="s">
        <v>8266</v>
      </c>
      <c r="O117" t="s">
        <v>8268</v>
      </c>
      <c r="P117">
        <f t="shared" si="4"/>
        <v>140</v>
      </c>
      <c r="Q117">
        <f t="shared" si="5"/>
        <v>28.73</v>
      </c>
      <c r="R117" s="10">
        <f t="shared" si="6"/>
        <v>40918.738935185182</v>
      </c>
      <c r="S117">
        <f t="shared" si="7"/>
        <v>40943.738935185182</v>
      </c>
    </row>
    <row r="118" spans="1:19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 s="12">
        <v>1302260155</v>
      </c>
      <c r="J118" s="12">
        <v>1298289355</v>
      </c>
      <c r="K118" t="b">
        <v>0</v>
      </c>
      <c r="L118">
        <v>57</v>
      </c>
      <c r="M118" t="b">
        <v>1</v>
      </c>
      <c r="N118" t="s">
        <v>8266</v>
      </c>
      <c r="O118" t="s">
        <v>8268</v>
      </c>
      <c r="P118">
        <f t="shared" si="4"/>
        <v>114</v>
      </c>
      <c r="Q118">
        <f t="shared" si="5"/>
        <v>69.790000000000006</v>
      </c>
      <c r="R118" s="10">
        <f t="shared" si="6"/>
        <v>40595.497164351851</v>
      </c>
      <c r="S118">
        <f t="shared" si="7"/>
        <v>40641.455497685187</v>
      </c>
    </row>
    <row r="119" spans="1:19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 s="12">
        <v>1276110000</v>
      </c>
      <c r="J119" s="12">
        <v>1268337744</v>
      </c>
      <c r="K119" t="b">
        <v>0</v>
      </c>
      <c r="L119">
        <v>27</v>
      </c>
      <c r="M119" t="b">
        <v>1</v>
      </c>
      <c r="N119" t="s">
        <v>8266</v>
      </c>
      <c r="O119" t="s">
        <v>8268</v>
      </c>
      <c r="P119">
        <f t="shared" si="4"/>
        <v>100</v>
      </c>
      <c r="Q119">
        <f t="shared" si="5"/>
        <v>167.49</v>
      </c>
      <c r="R119" s="10">
        <f t="shared" si="6"/>
        <v>40248.834999999999</v>
      </c>
      <c r="S119">
        <f t="shared" si="7"/>
        <v>40338.791666666664</v>
      </c>
    </row>
    <row r="120" spans="1:19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 s="12">
        <v>1311902236</v>
      </c>
      <c r="J120" s="12">
        <v>1309310236</v>
      </c>
      <c r="K120" t="b">
        <v>0</v>
      </c>
      <c r="L120">
        <v>39</v>
      </c>
      <c r="M120" t="b">
        <v>1</v>
      </c>
      <c r="N120" t="s">
        <v>8266</v>
      </c>
      <c r="O120" t="s">
        <v>8268</v>
      </c>
      <c r="P120">
        <f t="shared" si="4"/>
        <v>113</v>
      </c>
      <c r="Q120">
        <f t="shared" si="5"/>
        <v>144.91</v>
      </c>
      <c r="R120" s="10">
        <f t="shared" si="6"/>
        <v>40723.053657407407</v>
      </c>
      <c r="S120">
        <f t="shared" si="7"/>
        <v>40753.053657407407</v>
      </c>
    </row>
    <row r="121" spans="1:19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 s="12">
        <v>1313276400</v>
      </c>
      <c r="J121" s="12">
        <v>1310693986</v>
      </c>
      <c r="K121" t="b">
        <v>0</v>
      </c>
      <c r="L121">
        <v>37</v>
      </c>
      <c r="M121" t="b">
        <v>1</v>
      </c>
      <c r="N121" t="s">
        <v>8266</v>
      </c>
      <c r="O121" t="s">
        <v>8268</v>
      </c>
      <c r="P121">
        <f t="shared" si="4"/>
        <v>105</v>
      </c>
      <c r="Q121">
        <f t="shared" si="5"/>
        <v>91.84</v>
      </c>
      <c r="R121" s="10">
        <f t="shared" si="6"/>
        <v>40739.069282407407</v>
      </c>
      <c r="S121">
        <f t="shared" si="7"/>
        <v>40768.958333333336</v>
      </c>
    </row>
    <row r="122" spans="1:19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 s="12">
        <v>1475457107</v>
      </c>
      <c r="J122" s="12">
        <v>1472865107</v>
      </c>
      <c r="K122" t="b">
        <v>0</v>
      </c>
      <c r="L122">
        <v>1</v>
      </c>
      <c r="M122" t="b">
        <v>0</v>
      </c>
      <c r="N122" t="s">
        <v>8266</v>
      </c>
      <c r="O122" t="s">
        <v>8269</v>
      </c>
      <c r="P122">
        <f t="shared" si="4"/>
        <v>0</v>
      </c>
      <c r="Q122">
        <f t="shared" si="5"/>
        <v>10</v>
      </c>
      <c r="R122" s="10">
        <f t="shared" si="6"/>
        <v>42616.049849537041</v>
      </c>
      <c r="S122">
        <f t="shared" si="7"/>
        <v>42646.049849537041</v>
      </c>
    </row>
    <row r="123" spans="1:19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 s="12">
        <v>1429352160</v>
      </c>
      <c r="J123" s="12">
        <v>1427993710</v>
      </c>
      <c r="K123" t="b">
        <v>0</v>
      </c>
      <c r="L123">
        <v>1</v>
      </c>
      <c r="M123" t="b">
        <v>0</v>
      </c>
      <c r="N123" t="s">
        <v>8266</v>
      </c>
      <c r="O123" t="s">
        <v>8269</v>
      </c>
      <c r="P123">
        <f t="shared" si="4"/>
        <v>0</v>
      </c>
      <c r="Q123">
        <f t="shared" si="5"/>
        <v>1</v>
      </c>
      <c r="R123" s="10">
        <f t="shared" si="6"/>
        <v>42096.704976851848</v>
      </c>
      <c r="S123">
        <f t="shared" si="7"/>
        <v>42112.427777777775</v>
      </c>
    </row>
    <row r="124" spans="1:19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 s="12">
        <v>1476094907</v>
      </c>
      <c r="J124" s="12">
        <v>1470910907</v>
      </c>
      <c r="K124" t="b">
        <v>0</v>
      </c>
      <c r="L124">
        <v>0</v>
      </c>
      <c r="M124" t="b">
        <v>0</v>
      </c>
      <c r="N124" t="s">
        <v>8266</v>
      </c>
      <c r="O124" t="s">
        <v>8269</v>
      </c>
      <c r="P124">
        <f t="shared" si="4"/>
        <v>0</v>
      </c>
      <c r="Q124">
        <f t="shared" si="5"/>
        <v>0</v>
      </c>
      <c r="R124" s="10">
        <f t="shared" si="6"/>
        <v>42593.431793981479</v>
      </c>
      <c r="S124">
        <f t="shared" si="7"/>
        <v>42653.431793981479</v>
      </c>
    </row>
    <row r="125" spans="1:19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 s="12">
        <v>1414533600</v>
      </c>
      <c r="J125" s="12">
        <v>1411411564</v>
      </c>
      <c r="K125" t="b">
        <v>0</v>
      </c>
      <c r="L125">
        <v>6</v>
      </c>
      <c r="M125" t="b">
        <v>0</v>
      </c>
      <c r="N125" t="s">
        <v>8266</v>
      </c>
      <c r="O125" t="s">
        <v>8269</v>
      </c>
      <c r="P125">
        <f t="shared" si="4"/>
        <v>0</v>
      </c>
      <c r="Q125">
        <f t="shared" si="5"/>
        <v>25.17</v>
      </c>
      <c r="R125" s="10">
        <f t="shared" si="6"/>
        <v>41904.781990740739</v>
      </c>
      <c r="S125">
        <f t="shared" si="7"/>
        <v>41940.916666666664</v>
      </c>
    </row>
    <row r="126" spans="1:19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 s="12">
        <v>1431728242</v>
      </c>
      <c r="J126" s="12">
        <v>1429568242</v>
      </c>
      <c r="K126" t="b">
        <v>0</v>
      </c>
      <c r="L126">
        <v>0</v>
      </c>
      <c r="M126" t="b">
        <v>0</v>
      </c>
      <c r="N126" t="s">
        <v>8266</v>
      </c>
      <c r="O126" t="s">
        <v>8269</v>
      </c>
      <c r="P126">
        <f t="shared" si="4"/>
        <v>0</v>
      </c>
      <c r="Q126">
        <f t="shared" si="5"/>
        <v>0</v>
      </c>
      <c r="R126" s="10">
        <f t="shared" si="6"/>
        <v>42114.928726851853</v>
      </c>
      <c r="S126">
        <f t="shared" si="7"/>
        <v>42139.928726851853</v>
      </c>
    </row>
    <row r="127" spans="1:19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 s="12">
        <v>1486165880</v>
      </c>
      <c r="J127" s="12">
        <v>1480981880</v>
      </c>
      <c r="K127" t="b">
        <v>0</v>
      </c>
      <c r="L127">
        <v>6</v>
      </c>
      <c r="M127" t="b">
        <v>0</v>
      </c>
      <c r="N127" t="s">
        <v>8266</v>
      </c>
      <c r="O127" t="s">
        <v>8269</v>
      </c>
      <c r="P127">
        <f t="shared" si="4"/>
        <v>14</v>
      </c>
      <c r="Q127">
        <f t="shared" si="5"/>
        <v>11.67</v>
      </c>
      <c r="R127" s="10">
        <f t="shared" si="6"/>
        <v>42709.993981481486</v>
      </c>
      <c r="S127">
        <f t="shared" si="7"/>
        <v>42769.993981481486</v>
      </c>
    </row>
    <row r="128" spans="1:19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 s="12">
        <v>1433988000</v>
      </c>
      <c r="J128" s="12">
        <v>1431353337</v>
      </c>
      <c r="K128" t="b">
        <v>0</v>
      </c>
      <c r="L128">
        <v>13</v>
      </c>
      <c r="M128" t="b">
        <v>0</v>
      </c>
      <c r="N128" t="s">
        <v>8266</v>
      </c>
      <c r="O128" t="s">
        <v>8269</v>
      </c>
      <c r="P128">
        <f t="shared" si="4"/>
        <v>6</v>
      </c>
      <c r="Q128">
        <f t="shared" si="5"/>
        <v>106.69</v>
      </c>
      <c r="R128" s="10">
        <f t="shared" si="6"/>
        <v>42135.589548611111</v>
      </c>
      <c r="S128">
        <f t="shared" si="7"/>
        <v>42166.083333333328</v>
      </c>
    </row>
    <row r="129" spans="1:19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 s="12">
        <v>1428069541</v>
      </c>
      <c r="J129" s="12">
        <v>1425481141</v>
      </c>
      <c r="K129" t="b">
        <v>0</v>
      </c>
      <c r="L129">
        <v>4</v>
      </c>
      <c r="M129" t="b">
        <v>0</v>
      </c>
      <c r="N129" t="s">
        <v>8266</v>
      </c>
      <c r="O129" t="s">
        <v>8269</v>
      </c>
      <c r="P129">
        <f t="shared" si="4"/>
        <v>2</v>
      </c>
      <c r="Q129">
        <f t="shared" si="5"/>
        <v>47.5</v>
      </c>
      <c r="R129" s="10">
        <f t="shared" si="6"/>
        <v>42067.62431712963</v>
      </c>
      <c r="S129">
        <f t="shared" si="7"/>
        <v>42097.582650462966</v>
      </c>
    </row>
    <row r="130" spans="1:19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 s="12">
        <v>1476941293</v>
      </c>
      <c r="J130" s="12">
        <v>1473917293</v>
      </c>
      <c r="K130" t="b">
        <v>0</v>
      </c>
      <c r="L130">
        <v>6</v>
      </c>
      <c r="M130" t="b">
        <v>0</v>
      </c>
      <c r="N130" t="s">
        <v>8266</v>
      </c>
      <c r="O130" t="s">
        <v>8269</v>
      </c>
      <c r="P130">
        <f t="shared" ref="P130:P193" si="8">ROUND((E130/D130)*100,0)</f>
        <v>2</v>
      </c>
      <c r="Q130">
        <f t="shared" si="5"/>
        <v>311.17</v>
      </c>
      <c r="R130" s="10">
        <f t="shared" si="6"/>
        <v>42628.22792824074</v>
      </c>
      <c r="S130">
        <f t="shared" si="7"/>
        <v>42663.22792824074</v>
      </c>
    </row>
    <row r="131" spans="1:19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 s="12">
        <v>1414708183</v>
      </c>
      <c r="J131" s="12">
        <v>1409524183</v>
      </c>
      <c r="K131" t="b">
        <v>0</v>
      </c>
      <c r="L131">
        <v>0</v>
      </c>
      <c r="M131" t="b">
        <v>0</v>
      </c>
      <c r="N131" t="s">
        <v>8266</v>
      </c>
      <c r="O131" t="s">
        <v>8269</v>
      </c>
      <c r="P131">
        <f t="shared" si="8"/>
        <v>0</v>
      </c>
      <c r="Q131">
        <f t="shared" ref="Q131:Q194" si="9">IFERROR(ROUND(E131/L131,2),0)</f>
        <v>0</v>
      </c>
      <c r="R131" s="10">
        <f t="shared" ref="R131:R194" si="10">(((J131/60)/60)/24)+DATE(1970,1,1)</f>
        <v>41882.937303240738</v>
      </c>
      <c r="S131">
        <f t="shared" ref="S131:S194" si="11">(((I131/60)/60)/24)+DATE(1970,1,1)</f>
        <v>41942.937303240738</v>
      </c>
    </row>
    <row r="132" spans="1:19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 s="12">
        <v>1402949760</v>
      </c>
      <c r="J132" s="12">
        <v>1400536692</v>
      </c>
      <c r="K132" t="b">
        <v>0</v>
      </c>
      <c r="L132">
        <v>0</v>
      </c>
      <c r="M132" t="b">
        <v>0</v>
      </c>
      <c r="N132" t="s">
        <v>8266</v>
      </c>
      <c r="O132" t="s">
        <v>8269</v>
      </c>
      <c r="P132">
        <f t="shared" si="8"/>
        <v>0</v>
      </c>
      <c r="Q132">
        <f t="shared" si="9"/>
        <v>0</v>
      </c>
      <c r="R132" s="10">
        <f t="shared" si="10"/>
        <v>41778.915416666663</v>
      </c>
      <c r="S132">
        <f t="shared" si="11"/>
        <v>41806.844444444447</v>
      </c>
    </row>
    <row r="133" spans="1:19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 s="12">
        <v>1467763200</v>
      </c>
      <c r="J133" s="12">
        <v>1466453161</v>
      </c>
      <c r="K133" t="b">
        <v>0</v>
      </c>
      <c r="L133">
        <v>0</v>
      </c>
      <c r="M133" t="b">
        <v>0</v>
      </c>
      <c r="N133" t="s">
        <v>8266</v>
      </c>
      <c r="O133" t="s">
        <v>8269</v>
      </c>
      <c r="P133">
        <f t="shared" si="8"/>
        <v>0</v>
      </c>
      <c r="Q133">
        <f t="shared" si="9"/>
        <v>0</v>
      </c>
      <c r="R133" s="10">
        <f t="shared" si="10"/>
        <v>42541.837511574078</v>
      </c>
      <c r="S133">
        <f t="shared" si="11"/>
        <v>42557</v>
      </c>
    </row>
    <row r="134" spans="1:19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 s="12">
        <v>1415392207</v>
      </c>
      <c r="J134" s="12">
        <v>1411500607</v>
      </c>
      <c r="K134" t="b">
        <v>0</v>
      </c>
      <c r="L134">
        <v>81</v>
      </c>
      <c r="M134" t="b">
        <v>0</v>
      </c>
      <c r="N134" t="s">
        <v>8266</v>
      </c>
      <c r="O134" t="s">
        <v>8269</v>
      </c>
      <c r="P134">
        <f t="shared" si="8"/>
        <v>10</v>
      </c>
      <c r="Q134">
        <f t="shared" si="9"/>
        <v>94.51</v>
      </c>
      <c r="R134" s="10">
        <f t="shared" si="10"/>
        <v>41905.812581018516</v>
      </c>
      <c r="S134">
        <f t="shared" si="11"/>
        <v>41950.854247685187</v>
      </c>
    </row>
    <row r="135" spans="1:19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 s="12">
        <v>1464715860</v>
      </c>
      <c r="J135" s="12">
        <v>1462130584</v>
      </c>
      <c r="K135" t="b">
        <v>0</v>
      </c>
      <c r="L135">
        <v>0</v>
      </c>
      <c r="M135" t="b">
        <v>0</v>
      </c>
      <c r="N135" t="s">
        <v>8266</v>
      </c>
      <c r="O135" t="s">
        <v>8269</v>
      </c>
      <c r="P135">
        <f t="shared" si="8"/>
        <v>0</v>
      </c>
      <c r="Q135">
        <f t="shared" si="9"/>
        <v>0</v>
      </c>
      <c r="R135" s="10">
        <f t="shared" si="10"/>
        <v>42491.80768518518</v>
      </c>
      <c r="S135">
        <f t="shared" si="11"/>
        <v>42521.729861111111</v>
      </c>
    </row>
    <row r="136" spans="1:19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 s="12">
        <v>1441386000</v>
      </c>
      <c r="J136" s="12">
        <v>1438811418</v>
      </c>
      <c r="K136" t="b">
        <v>0</v>
      </c>
      <c r="L136">
        <v>0</v>
      </c>
      <c r="M136" t="b">
        <v>0</v>
      </c>
      <c r="N136" t="s">
        <v>8266</v>
      </c>
      <c r="O136" t="s">
        <v>8269</v>
      </c>
      <c r="P136">
        <f t="shared" si="8"/>
        <v>0</v>
      </c>
      <c r="Q136">
        <f t="shared" si="9"/>
        <v>0</v>
      </c>
      <c r="R136" s="10">
        <f t="shared" si="10"/>
        <v>42221.909930555557</v>
      </c>
      <c r="S136">
        <f t="shared" si="11"/>
        <v>42251.708333333328</v>
      </c>
    </row>
    <row r="137" spans="1:19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 s="12">
        <v>1404241200</v>
      </c>
      <c r="J137" s="12">
        <v>1401354597</v>
      </c>
      <c r="K137" t="b">
        <v>0</v>
      </c>
      <c r="L137">
        <v>5</v>
      </c>
      <c r="M137" t="b">
        <v>0</v>
      </c>
      <c r="N137" t="s">
        <v>8266</v>
      </c>
      <c r="O137" t="s">
        <v>8269</v>
      </c>
      <c r="P137">
        <f t="shared" si="8"/>
        <v>13</v>
      </c>
      <c r="Q137">
        <f t="shared" si="9"/>
        <v>80.599999999999994</v>
      </c>
      <c r="R137" s="10">
        <f t="shared" si="10"/>
        <v>41788.381909722222</v>
      </c>
      <c r="S137">
        <f t="shared" si="11"/>
        <v>41821.791666666664</v>
      </c>
    </row>
    <row r="138" spans="1:19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 s="12">
        <v>1431771360</v>
      </c>
      <c r="J138" s="12">
        <v>1427968234</v>
      </c>
      <c r="K138" t="b">
        <v>0</v>
      </c>
      <c r="L138">
        <v>0</v>
      </c>
      <c r="M138" t="b">
        <v>0</v>
      </c>
      <c r="N138" t="s">
        <v>8266</v>
      </c>
      <c r="O138" t="s">
        <v>8269</v>
      </c>
      <c r="P138">
        <f t="shared" si="8"/>
        <v>0</v>
      </c>
      <c r="Q138">
        <f t="shared" si="9"/>
        <v>0</v>
      </c>
      <c r="R138" s="10">
        <f t="shared" si="10"/>
        <v>42096.410115740742</v>
      </c>
      <c r="S138">
        <f t="shared" si="11"/>
        <v>42140.427777777775</v>
      </c>
    </row>
    <row r="139" spans="1:19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 s="12">
        <v>1444657593</v>
      </c>
      <c r="J139" s="12">
        <v>1440337593</v>
      </c>
      <c r="K139" t="b">
        <v>0</v>
      </c>
      <c r="L139">
        <v>0</v>
      </c>
      <c r="M139" t="b">
        <v>0</v>
      </c>
      <c r="N139" t="s">
        <v>8266</v>
      </c>
      <c r="O139" t="s">
        <v>8269</v>
      </c>
      <c r="P139">
        <f t="shared" si="8"/>
        <v>0</v>
      </c>
      <c r="Q139">
        <f t="shared" si="9"/>
        <v>0</v>
      </c>
      <c r="R139" s="10">
        <f t="shared" si="10"/>
        <v>42239.573993055557</v>
      </c>
      <c r="S139">
        <f t="shared" si="11"/>
        <v>42289.573993055557</v>
      </c>
    </row>
    <row r="140" spans="1:19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 s="12">
        <v>1438405140</v>
      </c>
      <c r="J140" s="12">
        <v>1435731041</v>
      </c>
      <c r="K140" t="b">
        <v>0</v>
      </c>
      <c r="L140">
        <v>58</v>
      </c>
      <c r="M140" t="b">
        <v>0</v>
      </c>
      <c r="N140" t="s">
        <v>8266</v>
      </c>
      <c r="O140" t="s">
        <v>8269</v>
      </c>
      <c r="P140">
        <f t="shared" si="8"/>
        <v>3</v>
      </c>
      <c r="Q140">
        <f t="shared" si="9"/>
        <v>81.239999999999995</v>
      </c>
      <c r="R140" s="10">
        <f t="shared" si="10"/>
        <v>42186.257418981477</v>
      </c>
      <c r="S140">
        <f t="shared" si="11"/>
        <v>42217.207638888889</v>
      </c>
    </row>
    <row r="141" spans="1:19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 s="12">
        <v>1436738772</v>
      </c>
      <c r="J141" s="12">
        <v>1435874772</v>
      </c>
      <c r="K141" t="b">
        <v>0</v>
      </c>
      <c r="L141">
        <v>1</v>
      </c>
      <c r="M141" t="b">
        <v>0</v>
      </c>
      <c r="N141" t="s">
        <v>8266</v>
      </c>
      <c r="O141" t="s">
        <v>8269</v>
      </c>
      <c r="P141">
        <f t="shared" si="8"/>
        <v>100</v>
      </c>
      <c r="Q141">
        <f t="shared" si="9"/>
        <v>500</v>
      </c>
      <c r="R141" s="10">
        <f t="shared" si="10"/>
        <v>42187.920972222222</v>
      </c>
      <c r="S141">
        <f t="shared" si="11"/>
        <v>42197.920972222222</v>
      </c>
    </row>
    <row r="142" spans="1:19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 s="12">
        <v>1426823132</v>
      </c>
      <c r="J142" s="12">
        <v>1424234732</v>
      </c>
      <c r="K142" t="b">
        <v>0</v>
      </c>
      <c r="L142">
        <v>0</v>
      </c>
      <c r="M142" t="b">
        <v>0</v>
      </c>
      <c r="N142" t="s">
        <v>8266</v>
      </c>
      <c r="O142" t="s">
        <v>8269</v>
      </c>
      <c r="P142">
        <f t="shared" si="8"/>
        <v>0</v>
      </c>
      <c r="Q142">
        <f t="shared" si="9"/>
        <v>0</v>
      </c>
      <c r="R142" s="10">
        <f t="shared" si="10"/>
        <v>42053.198287037041</v>
      </c>
      <c r="S142">
        <f t="shared" si="11"/>
        <v>42083.15662037037</v>
      </c>
    </row>
    <row r="143" spans="1:19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 s="12">
        <v>1433043623</v>
      </c>
      <c r="J143" s="12">
        <v>1429155623</v>
      </c>
      <c r="K143" t="b">
        <v>0</v>
      </c>
      <c r="L143">
        <v>28</v>
      </c>
      <c r="M143" t="b">
        <v>0</v>
      </c>
      <c r="N143" t="s">
        <v>8266</v>
      </c>
      <c r="O143" t="s">
        <v>8269</v>
      </c>
      <c r="P143">
        <f t="shared" si="8"/>
        <v>11</v>
      </c>
      <c r="Q143">
        <f t="shared" si="9"/>
        <v>46.18</v>
      </c>
      <c r="R143" s="10">
        <f t="shared" si="10"/>
        <v>42110.153043981481</v>
      </c>
      <c r="S143">
        <f t="shared" si="11"/>
        <v>42155.153043981481</v>
      </c>
    </row>
    <row r="144" spans="1:19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 s="12">
        <v>1416176778</v>
      </c>
      <c r="J144" s="12">
        <v>1414358778</v>
      </c>
      <c r="K144" t="b">
        <v>0</v>
      </c>
      <c r="L144">
        <v>1</v>
      </c>
      <c r="M144" t="b">
        <v>0</v>
      </c>
      <c r="N144" t="s">
        <v>8266</v>
      </c>
      <c r="O144" t="s">
        <v>8269</v>
      </c>
      <c r="P144">
        <f t="shared" si="8"/>
        <v>0</v>
      </c>
      <c r="Q144">
        <f t="shared" si="9"/>
        <v>10</v>
      </c>
      <c r="R144" s="10">
        <f t="shared" si="10"/>
        <v>41938.893263888887</v>
      </c>
      <c r="S144">
        <f t="shared" si="11"/>
        <v>41959.934930555552</v>
      </c>
    </row>
    <row r="145" spans="1:19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 s="12">
        <v>1472882100</v>
      </c>
      <c r="J145" s="12">
        <v>1467941542</v>
      </c>
      <c r="K145" t="b">
        <v>0</v>
      </c>
      <c r="L145">
        <v>0</v>
      </c>
      <c r="M145" t="b">
        <v>0</v>
      </c>
      <c r="N145" t="s">
        <v>8266</v>
      </c>
      <c r="O145" t="s">
        <v>8269</v>
      </c>
      <c r="P145">
        <f t="shared" si="8"/>
        <v>0</v>
      </c>
      <c r="Q145">
        <f t="shared" si="9"/>
        <v>0</v>
      </c>
      <c r="R145" s="10">
        <f t="shared" si="10"/>
        <v>42559.064143518524</v>
      </c>
      <c r="S145">
        <f t="shared" si="11"/>
        <v>42616.246527777781</v>
      </c>
    </row>
    <row r="146" spans="1:19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 s="12">
        <v>1428945472</v>
      </c>
      <c r="J146" s="12">
        <v>1423765072</v>
      </c>
      <c r="K146" t="b">
        <v>0</v>
      </c>
      <c r="L146">
        <v>37</v>
      </c>
      <c r="M146" t="b">
        <v>0</v>
      </c>
      <c r="N146" t="s">
        <v>8266</v>
      </c>
      <c r="O146" t="s">
        <v>8269</v>
      </c>
      <c r="P146">
        <f t="shared" si="8"/>
        <v>28</v>
      </c>
      <c r="Q146">
        <f t="shared" si="9"/>
        <v>55.95</v>
      </c>
      <c r="R146" s="10">
        <f t="shared" si="10"/>
        <v>42047.762407407412</v>
      </c>
      <c r="S146">
        <f t="shared" si="11"/>
        <v>42107.72074074074</v>
      </c>
    </row>
    <row r="147" spans="1:19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 s="12">
        <v>1439298052</v>
      </c>
      <c r="J147" s="12">
        <v>1436965252</v>
      </c>
      <c r="K147" t="b">
        <v>0</v>
      </c>
      <c r="L147">
        <v>9</v>
      </c>
      <c r="M147" t="b">
        <v>0</v>
      </c>
      <c r="N147" t="s">
        <v>8266</v>
      </c>
      <c r="O147" t="s">
        <v>8269</v>
      </c>
      <c r="P147">
        <f t="shared" si="8"/>
        <v>8</v>
      </c>
      <c r="Q147">
        <f t="shared" si="9"/>
        <v>37.56</v>
      </c>
      <c r="R147" s="10">
        <f t="shared" si="10"/>
        <v>42200.542268518519</v>
      </c>
      <c r="S147">
        <f t="shared" si="11"/>
        <v>42227.542268518519</v>
      </c>
    </row>
    <row r="148" spans="1:19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 s="12">
        <v>1484698998</v>
      </c>
      <c r="J148" s="12">
        <v>1479514998</v>
      </c>
      <c r="K148" t="b">
        <v>0</v>
      </c>
      <c r="L148">
        <v>3</v>
      </c>
      <c r="M148" t="b">
        <v>0</v>
      </c>
      <c r="N148" t="s">
        <v>8266</v>
      </c>
      <c r="O148" t="s">
        <v>8269</v>
      </c>
      <c r="P148">
        <f t="shared" si="8"/>
        <v>1</v>
      </c>
      <c r="Q148">
        <f t="shared" si="9"/>
        <v>38.33</v>
      </c>
      <c r="R148" s="10">
        <f t="shared" si="10"/>
        <v>42693.016180555554</v>
      </c>
      <c r="S148">
        <f t="shared" si="11"/>
        <v>42753.016180555554</v>
      </c>
    </row>
    <row r="149" spans="1:19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 s="12">
        <v>1420741080</v>
      </c>
      <c r="J149" s="12">
        <v>1417026340</v>
      </c>
      <c r="K149" t="b">
        <v>0</v>
      </c>
      <c r="L149">
        <v>0</v>
      </c>
      <c r="M149" t="b">
        <v>0</v>
      </c>
      <c r="N149" t="s">
        <v>8266</v>
      </c>
      <c r="O149" t="s">
        <v>8269</v>
      </c>
      <c r="P149">
        <f t="shared" si="8"/>
        <v>0</v>
      </c>
      <c r="Q149">
        <f t="shared" si="9"/>
        <v>0</v>
      </c>
      <c r="R149" s="10">
        <f t="shared" si="10"/>
        <v>41969.767824074079</v>
      </c>
      <c r="S149">
        <f t="shared" si="11"/>
        <v>42012.762499999997</v>
      </c>
    </row>
    <row r="150" spans="1:19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 s="12">
        <v>1456555536</v>
      </c>
      <c r="J150" s="12">
        <v>1453963536</v>
      </c>
      <c r="K150" t="b">
        <v>0</v>
      </c>
      <c r="L150">
        <v>2</v>
      </c>
      <c r="M150" t="b">
        <v>0</v>
      </c>
      <c r="N150" t="s">
        <v>8266</v>
      </c>
      <c r="O150" t="s">
        <v>8269</v>
      </c>
      <c r="P150">
        <f t="shared" si="8"/>
        <v>0</v>
      </c>
      <c r="Q150">
        <f t="shared" si="9"/>
        <v>20</v>
      </c>
      <c r="R150" s="10">
        <f t="shared" si="10"/>
        <v>42397.281666666662</v>
      </c>
      <c r="S150">
        <f t="shared" si="11"/>
        <v>42427.281666666662</v>
      </c>
    </row>
    <row r="151" spans="1:19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 s="12">
        <v>1419494400</v>
      </c>
      <c r="J151" s="12">
        <v>1416888470</v>
      </c>
      <c r="K151" t="b">
        <v>0</v>
      </c>
      <c r="L151">
        <v>6</v>
      </c>
      <c r="M151" t="b">
        <v>0</v>
      </c>
      <c r="N151" t="s">
        <v>8266</v>
      </c>
      <c r="O151" t="s">
        <v>8269</v>
      </c>
      <c r="P151">
        <f t="shared" si="8"/>
        <v>1</v>
      </c>
      <c r="Q151">
        <f t="shared" si="9"/>
        <v>15.33</v>
      </c>
      <c r="R151" s="10">
        <f t="shared" si="10"/>
        <v>41968.172106481477</v>
      </c>
      <c r="S151">
        <f t="shared" si="11"/>
        <v>41998.333333333328</v>
      </c>
    </row>
    <row r="152" spans="1:19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 s="12">
        <v>1432612382</v>
      </c>
      <c r="J152" s="12">
        <v>1427428382</v>
      </c>
      <c r="K152" t="b">
        <v>0</v>
      </c>
      <c r="L152">
        <v>67</v>
      </c>
      <c r="M152" t="b">
        <v>0</v>
      </c>
      <c r="N152" t="s">
        <v>8266</v>
      </c>
      <c r="O152" t="s">
        <v>8269</v>
      </c>
      <c r="P152">
        <f t="shared" si="8"/>
        <v>23</v>
      </c>
      <c r="Q152">
        <f t="shared" si="9"/>
        <v>449.43</v>
      </c>
      <c r="R152" s="10">
        <f t="shared" si="10"/>
        <v>42090.161828703705</v>
      </c>
      <c r="S152">
        <f t="shared" si="11"/>
        <v>42150.161828703705</v>
      </c>
    </row>
    <row r="153" spans="1:19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 s="12">
        <v>1434633191</v>
      </c>
      <c r="J153" s="12">
        <v>1429449191</v>
      </c>
      <c r="K153" t="b">
        <v>0</v>
      </c>
      <c r="L153">
        <v>5</v>
      </c>
      <c r="M153" t="b">
        <v>0</v>
      </c>
      <c r="N153" t="s">
        <v>8266</v>
      </c>
      <c r="O153" t="s">
        <v>8269</v>
      </c>
      <c r="P153">
        <f t="shared" si="8"/>
        <v>0</v>
      </c>
      <c r="Q153">
        <f t="shared" si="9"/>
        <v>28</v>
      </c>
      <c r="R153" s="10">
        <f t="shared" si="10"/>
        <v>42113.550821759258</v>
      </c>
      <c r="S153">
        <f t="shared" si="11"/>
        <v>42173.550821759258</v>
      </c>
    </row>
    <row r="154" spans="1:19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 s="12">
        <v>1411437100</v>
      </c>
      <c r="J154" s="12">
        <v>1408845100</v>
      </c>
      <c r="K154" t="b">
        <v>0</v>
      </c>
      <c r="L154">
        <v>2</v>
      </c>
      <c r="M154" t="b">
        <v>0</v>
      </c>
      <c r="N154" t="s">
        <v>8266</v>
      </c>
      <c r="O154" t="s">
        <v>8269</v>
      </c>
      <c r="P154">
        <f t="shared" si="8"/>
        <v>0</v>
      </c>
      <c r="Q154">
        <f t="shared" si="9"/>
        <v>15</v>
      </c>
      <c r="R154" s="10">
        <f t="shared" si="10"/>
        <v>41875.077546296299</v>
      </c>
      <c r="S154">
        <f t="shared" si="11"/>
        <v>41905.077546296299</v>
      </c>
    </row>
    <row r="155" spans="1:19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 s="12">
        <v>1417532644</v>
      </c>
      <c r="J155" s="12">
        <v>1413900244</v>
      </c>
      <c r="K155" t="b">
        <v>0</v>
      </c>
      <c r="L155">
        <v>10</v>
      </c>
      <c r="M155" t="b">
        <v>0</v>
      </c>
      <c r="N155" t="s">
        <v>8266</v>
      </c>
      <c r="O155" t="s">
        <v>8269</v>
      </c>
      <c r="P155">
        <f t="shared" si="8"/>
        <v>1</v>
      </c>
      <c r="Q155">
        <f t="shared" si="9"/>
        <v>35.9</v>
      </c>
      <c r="R155" s="10">
        <f t="shared" si="10"/>
        <v>41933.586157407408</v>
      </c>
      <c r="S155">
        <f t="shared" si="11"/>
        <v>41975.627824074079</v>
      </c>
    </row>
    <row r="156" spans="1:19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 s="12">
        <v>1433336895</v>
      </c>
      <c r="J156" s="12">
        <v>1429621695</v>
      </c>
      <c r="K156" t="b">
        <v>0</v>
      </c>
      <c r="L156">
        <v>3</v>
      </c>
      <c r="M156" t="b">
        <v>0</v>
      </c>
      <c r="N156" t="s">
        <v>8266</v>
      </c>
      <c r="O156" t="s">
        <v>8269</v>
      </c>
      <c r="P156">
        <f t="shared" si="8"/>
        <v>3</v>
      </c>
      <c r="Q156">
        <f t="shared" si="9"/>
        <v>13.33</v>
      </c>
      <c r="R156" s="10">
        <f t="shared" si="10"/>
        <v>42115.547395833331</v>
      </c>
      <c r="S156">
        <f t="shared" si="11"/>
        <v>42158.547395833331</v>
      </c>
    </row>
    <row r="157" spans="1:19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 s="12">
        <v>1437657935</v>
      </c>
      <c r="J157" s="12">
        <v>1434201935</v>
      </c>
      <c r="K157" t="b">
        <v>0</v>
      </c>
      <c r="L157">
        <v>4</v>
      </c>
      <c r="M157" t="b">
        <v>0</v>
      </c>
      <c r="N157" t="s">
        <v>8266</v>
      </c>
      <c r="O157" t="s">
        <v>8269</v>
      </c>
      <c r="P157">
        <f t="shared" si="8"/>
        <v>0</v>
      </c>
      <c r="Q157">
        <f t="shared" si="9"/>
        <v>20.25</v>
      </c>
      <c r="R157" s="10">
        <f t="shared" si="10"/>
        <v>42168.559432870374</v>
      </c>
      <c r="S157">
        <f t="shared" si="11"/>
        <v>42208.559432870374</v>
      </c>
    </row>
    <row r="158" spans="1:19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 s="12">
        <v>1407034796</v>
      </c>
      <c r="J158" s="12">
        <v>1401850796</v>
      </c>
      <c r="K158" t="b">
        <v>0</v>
      </c>
      <c r="L158">
        <v>15</v>
      </c>
      <c r="M158" t="b">
        <v>0</v>
      </c>
      <c r="N158" t="s">
        <v>8266</v>
      </c>
      <c r="O158" t="s">
        <v>8269</v>
      </c>
      <c r="P158">
        <f t="shared" si="8"/>
        <v>5</v>
      </c>
      <c r="Q158">
        <f t="shared" si="9"/>
        <v>119</v>
      </c>
      <c r="R158" s="10">
        <f t="shared" si="10"/>
        <v>41794.124953703707</v>
      </c>
      <c r="S158">
        <f t="shared" si="11"/>
        <v>41854.124953703707</v>
      </c>
    </row>
    <row r="159" spans="1:19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 s="12">
        <v>1456523572</v>
      </c>
      <c r="J159" s="12">
        <v>1453931572</v>
      </c>
      <c r="K159" t="b">
        <v>0</v>
      </c>
      <c r="L159">
        <v>2</v>
      </c>
      <c r="M159" t="b">
        <v>0</v>
      </c>
      <c r="N159" t="s">
        <v>8266</v>
      </c>
      <c r="O159" t="s">
        <v>8269</v>
      </c>
      <c r="P159">
        <f t="shared" si="8"/>
        <v>0</v>
      </c>
      <c r="Q159">
        <f t="shared" si="9"/>
        <v>4</v>
      </c>
      <c r="R159" s="10">
        <f t="shared" si="10"/>
        <v>42396.911712962959</v>
      </c>
      <c r="S159">
        <f t="shared" si="11"/>
        <v>42426.911712962959</v>
      </c>
    </row>
    <row r="160" spans="1:19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 s="12">
        <v>1413942628</v>
      </c>
      <c r="J160" s="12">
        <v>1411350628</v>
      </c>
      <c r="K160" t="b">
        <v>0</v>
      </c>
      <c r="L160">
        <v>0</v>
      </c>
      <c r="M160" t="b">
        <v>0</v>
      </c>
      <c r="N160" t="s">
        <v>8266</v>
      </c>
      <c r="O160" t="s">
        <v>8269</v>
      </c>
      <c r="P160">
        <f t="shared" si="8"/>
        <v>0</v>
      </c>
      <c r="Q160">
        <f t="shared" si="9"/>
        <v>0</v>
      </c>
      <c r="R160" s="10">
        <f t="shared" si="10"/>
        <v>41904.07671296296</v>
      </c>
      <c r="S160">
        <f t="shared" si="11"/>
        <v>41934.07671296296</v>
      </c>
    </row>
    <row r="161" spans="1:19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 s="12">
        <v>1467541545</v>
      </c>
      <c r="J161" s="12">
        <v>1464085545</v>
      </c>
      <c r="K161" t="b">
        <v>0</v>
      </c>
      <c r="L161">
        <v>1</v>
      </c>
      <c r="M161" t="b">
        <v>0</v>
      </c>
      <c r="N161" t="s">
        <v>8266</v>
      </c>
      <c r="O161" t="s">
        <v>8269</v>
      </c>
      <c r="P161">
        <f t="shared" si="8"/>
        <v>0</v>
      </c>
      <c r="Q161">
        <f t="shared" si="9"/>
        <v>10</v>
      </c>
      <c r="R161" s="10">
        <f t="shared" si="10"/>
        <v>42514.434548611112</v>
      </c>
      <c r="S161">
        <f t="shared" si="11"/>
        <v>42554.434548611112</v>
      </c>
    </row>
    <row r="162" spans="1:19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 s="12">
        <v>1439675691</v>
      </c>
      <c r="J162" s="1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8270</v>
      </c>
      <c r="P162">
        <f t="shared" si="8"/>
        <v>0</v>
      </c>
      <c r="Q162">
        <f t="shared" si="9"/>
        <v>0</v>
      </c>
      <c r="R162" s="10">
        <f t="shared" si="10"/>
        <v>42171.913090277783</v>
      </c>
      <c r="S162">
        <f t="shared" si="11"/>
        <v>42231.913090277783</v>
      </c>
    </row>
    <row r="163" spans="1:19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 s="12">
        <v>1404318595</v>
      </c>
      <c r="J163" s="12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8270</v>
      </c>
      <c r="P163">
        <f t="shared" si="8"/>
        <v>0</v>
      </c>
      <c r="Q163">
        <f t="shared" si="9"/>
        <v>5</v>
      </c>
      <c r="R163" s="10">
        <f t="shared" si="10"/>
        <v>41792.687442129631</v>
      </c>
      <c r="S163">
        <f t="shared" si="11"/>
        <v>41822.687442129631</v>
      </c>
    </row>
    <row r="164" spans="1:19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 s="12">
        <v>1408232520</v>
      </c>
      <c r="J164" s="12">
        <v>1405393356</v>
      </c>
      <c r="K164" t="b">
        <v>0</v>
      </c>
      <c r="L164">
        <v>10</v>
      </c>
      <c r="M164" t="b">
        <v>0</v>
      </c>
      <c r="N164" t="s">
        <v>8266</v>
      </c>
      <c r="O164" t="s">
        <v>8270</v>
      </c>
      <c r="P164">
        <f t="shared" si="8"/>
        <v>16</v>
      </c>
      <c r="Q164">
        <f t="shared" si="9"/>
        <v>43.5</v>
      </c>
      <c r="R164" s="10">
        <f t="shared" si="10"/>
        <v>41835.126805555556</v>
      </c>
      <c r="S164">
        <f t="shared" si="11"/>
        <v>41867.987500000003</v>
      </c>
    </row>
    <row r="165" spans="1:19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 s="12">
        <v>1443657600</v>
      </c>
      <c r="J165" s="12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8270</v>
      </c>
      <c r="P165">
        <f t="shared" si="8"/>
        <v>0</v>
      </c>
      <c r="Q165">
        <f t="shared" si="9"/>
        <v>0</v>
      </c>
      <c r="R165" s="10">
        <f t="shared" si="10"/>
        <v>42243.961273148147</v>
      </c>
      <c r="S165">
        <f t="shared" si="11"/>
        <v>42278</v>
      </c>
    </row>
    <row r="166" spans="1:19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 s="12">
        <v>1411150701</v>
      </c>
      <c r="J166" s="12">
        <v>1405966701</v>
      </c>
      <c r="K166" t="b">
        <v>0</v>
      </c>
      <c r="L166">
        <v>7</v>
      </c>
      <c r="M166" t="b">
        <v>0</v>
      </c>
      <c r="N166" t="s">
        <v>8266</v>
      </c>
      <c r="O166" t="s">
        <v>8270</v>
      </c>
      <c r="P166">
        <f t="shared" si="8"/>
        <v>1</v>
      </c>
      <c r="Q166">
        <f t="shared" si="9"/>
        <v>91.43</v>
      </c>
      <c r="R166" s="10">
        <f t="shared" si="10"/>
        <v>41841.762743055559</v>
      </c>
      <c r="S166">
        <f t="shared" si="11"/>
        <v>41901.762743055559</v>
      </c>
    </row>
    <row r="167" spans="1:19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 s="12">
        <v>1452613724</v>
      </c>
      <c r="J167" s="12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8270</v>
      </c>
      <c r="P167">
        <f t="shared" si="8"/>
        <v>0</v>
      </c>
      <c r="Q167">
        <f t="shared" si="9"/>
        <v>0</v>
      </c>
      <c r="R167" s="10">
        <f t="shared" si="10"/>
        <v>42351.658842592587</v>
      </c>
      <c r="S167">
        <f t="shared" si="11"/>
        <v>42381.658842592587</v>
      </c>
    </row>
    <row r="168" spans="1:19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 s="12">
        <v>1484531362</v>
      </c>
      <c r="J168" s="12">
        <v>1481939362</v>
      </c>
      <c r="K168" t="b">
        <v>0</v>
      </c>
      <c r="L168">
        <v>1</v>
      </c>
      <c r="M168" t="b">
        <v>0</v>
      </c>
      <c r="N168" t="s">
        <v>8266</v>
      </c>
      <c r="O168" t="s">
        <v>8270</v>
      </c>
      <c r="P168">
        <f t="shared" si="8"/>
        <v>60</v>
      </c>
      <c r="Q168">
        <f t="shared" si="9"/>
        <v>3000</v>
      </c>
      <c r="R168" s="10">
        <f t="shared" si="10"/>
        <v>42721.075949074075</v>
      </c>
      <c r="S168">
        <f t="shared" si="11"/>
        <v>42751.075949074075</v>
      </c>
    </row>
    <row r="169" spans="1:19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 s="12">
        <v>1438726535</v>
      </c>
      <c r="J169" s="12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8270</v>
      </c>
      <c r="P169">
        <f t="shared" si="8"/>
        <v>0</v>
      </c>
      <c r="Q169">
        <f t="shared" si="9"/>
        <v>5.5</v>
      </c>
      <c r="R169" s="10">
        <f t="shared" si="10"/>
        <v>42160.927488425921</v>
      </c>
      <c r="S169">
        <f t="shared" si="11"/>
        <v>42220.927488425921</v>
      </c>
    </row>
    <row r="170" spans="1:19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 s="12">
        <v>1426791770</v>
      </c>
      <c r="J170" s="12">
        <v>1424203370</v>
      </c>
      <c r="K170" t="b">
        <v>0</v>
      </c>
      <c r="L170">
        <v>3</v>
      </c>
      <c r="M170" t="b">
        <v>0</v>
      </c>
      <c r="N170" t="s">
        <v>8266</v>
      </c>
      <c r="O170" t="s">
        <v>8270</v>
      </c>
      <c r="P170">
        <f t="shared" si="8"/>
        <v>4</v>
      </c>
      <c r="Q170">
        <f t="shared" si="9"/>
        <v>108.33</v>
      </c>
      <c r="R170" s="10">
        <f t="shared" si="10"/>
        <v>42052.83530092593</v>
      </c>
      <c r="S170">
        <f t="shared" si="11"/>
        <v>42082.793634259258</v>
      </c>
    </row>
    <row r="171" spans="1:19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 s="12">
        <v>1413634059</v>
      </c>
      <c r="J171" s="12">
        <v>1411042059</v>
      </c>
      <c r="K171" t="b">
        <v>0</v>
      </c>
      <c r="L171">
        <v>10</v>
      </c>
      <c r="M171" t="b">
        <v>0</v>
      </c>
      <c r="N171" t="s">
        <v>8266</v>
      </c>
      <c r="O171" t="s">
        <v>8270</v>
      </c>
      <c r="P171">
        <f t="shared" si="8"/>
        <v>22</v>
      </c>
      <c r="Q171">
        <f t="shared" si="9"/>
        <v>56</v>
      </c>
      <c r="R171" s="10">
        <f t="shared" si="10"/>
        <v>41900.505312499998</v>
      </c>
      <c r="S171">
        <f t="shared" si="11"/>
        <v>41930.505312499998</v>
      </c>
    </row>
    <row r="172" spans="1:19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 s="12">
        <v>1440912480</v>
      </c>
      <c r="J172" s="12">
        <v>1438385283</v>
      </c>
      <c r="K172" t="b">
        <v>0</v>
      </c>
      <c r="L172">
        <v>10</v>
      </c>
      <c r="M172" t="b">
        <v>0</v>
      </c>
      <c r="N172" t="s">
        <v>8266</v>
      </c>
      <c r="O172" t="s">
        <v>8270</v>
      </c>
      <c r="P172">
        <f t="shared" si="8"/>
        <v>3</v>
      </c>
      <c r="Q172">
        <f t="shared" si="9"/>
        <v>32.5</v>
      </c>
      <c r="R172" s="10">
        <f t="shared" si="10"/>
        <v>42216.977812500001</v>
      </c>
      <c r="S172">
        <f t="shared" si="11"/>
        <v>42246.227777777778</v>
      </c>
    </row>
    <row r="173" spans="1:19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 s="12">
        <v>1470975614</v>
      </c>
      <c r="J173" s="12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8270</v>
      </c>
      <c r="P173">
        <f t="shared" si="8"/>
        <v>0</v>
      </c>
      <c r="Q173">
        <f t="shared" si="9"/>
        <v>1</v>
      </c>
      <c r="R173" s="10">
        <f t="shared" si="10"/>
        <v>42534.180717592593</v>
      </c>
      <c r="S173">
        <f t="shared" si="11"/>
        <v>42594.180717592593</v>
      </c>
    </row>
    <row r="174" spans="1:19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 s="12">
        <v>1426753723</v>
      </c>
      <c r="J174" s="12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8270</v>
      </c>
      <c r="P174">
        <f t="shared" si="8"/>
        <v>0</v>
      </c>
      <c r="Q174">
        <f t="shared" si="9"/>
        <v>0</v>
      </c>
      <c r="R174" s="10">
        <f t="shared" si="10"/>
        <v>42047.394942129627</v>
      </c>
      <c r="S174">
        <f t="shared" si="11"/>
        <v>42082.353275462956</v>
      </c>
    </row>
    <row r="175" spans="1:19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 s="12">
        <v>1425131108</v>
      </c>
      <c r="J175" s="12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8270</v>
      </c>
      <c r="P175">
        <f t="shared" si="8"/>
        <v>0</v>
      </c>
      <c r="Q175">
        <f t="shared" si="9"/>
        <v>0</v>
      </c>
      <c r="R175" s="10">
        <f t="shared" si="10"/>
        <v>42033.573009259257</v>
      </c>
      <c r="S175">
        <f t="shared" si="11"/>
        <v>42063.573009259257</v>
      </c>
    </row>
    <row r="176" spans="1:19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 s="12">
        <v>1431108776</v>
      </c>
      <c r="J176" s="12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8270</v>
      </c>
      <c r="P176">
        <f t="shared" si="8"/>
        <v>0</v>
      </c>
      <c r="Q176">
        <f t="shared" si="9"/>
        <v>0</v>
      </c>
      <c r="R176" s="10">
        <f t="shared" si="10"/>
        <v>42072.758981481486</v>
      </c>
      <c r="S176">
        <f t="shared" si="11"/>
        <v>42132.758981481486</v>
      </c>
    </row>
    <row r="177" spans="1:19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 s="12">
        <v>1409337611</v>
      </c>
      <c r="J177" s="12">
        <v>1407177611</v>
      </c>
      <c r="K177" t="b">
        <v>0</v>
      </c>
      <c r="L177">
        <v>26</v>
      </c>
      <c r="M177" t="b">
        <v>0</v>
      </c>
      <c r="N177" t="s">
        <v>8266</v>
      </c>
      <c r="O177" t="s">
        <v>8270</v>
      </c>
      <c r="P177">
        <f t="shared" si="8"/>
        <v>6</v>
      </c>
      <c r="Q177">
        <f t="shared" si="9"/>
        <v>49.88</v>
      </c>
      <c r="R177" s="10">
        <f t="shared" si="10"/>
        <v>41855.777905092589</v>
      </c>
      <c r="S177">
        <f t="shared" si="11"/>
        <v>41880.777905092589</v>
      </c>
    </row>
    <row r="178" spans="1:19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 s="12">
        <v>1438803999</v>
      </c>
      <c r="J178" s="12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8270</v>
      </c>
      <c r="P178">
        <f t="shared" si="8"/>
        <v>0</v>
      </c>
      <c r="Q178">
        <f t="shared" si="9"/>
        <v>0</v>
      </c>
      <c r="R178" s="10">
        <f t="shared" si="10"/>
        <v>42191.824062500003</v>
      </c>
      <c r="S178">
        <f t="shared" si="11"/>
        <v>42221.824062500003</v>
      </c>
    </row>
    <row r="179" spans="1:19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 s="12">
        <v>1427155726</v>
      </c>
      <c r="J179" s="12">
        <v>1425690526</v>
      </c>
      <c r="K179" t="b">
        <v>0</v>
      </c>
      <c r="L179">
        <v>7</v>
      </c>
      <c r="M179" t="b">
        <v>0</v>
      </c>
      <c r="N179" t="s">
        <v>8266</v>
      </c>
      <c r="O179" t="s">
        <v>8270</v>
      </c>
      <c r="P179">
        <f t="shared" si="8"/>
        <v>40</v>
      </c>
      <c r="Q179">
        <f t="shared" si="9"/>
        <v>25.71</v>
      </c>
      <c r="R179" s="10">
        <f t="shared" si="10"/>
        <v>42070.047754629632</v>
      </c>
      <c r="S179">
        <f t="shared" si="11"/>
        <v>42087.00608796296</v>
      </c>
    </row>
    <row r="180" spans="1:19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 s="12">
        <v>1448582145</v>
      </c>
      <c r="J180" s="12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8270</v>
      </c>
      <c r="P180">
        <f t="shared" si="8"/>
        <v>0</v>
      </c>
      <c r="Q180">
        <f t="shared" si="9"/>
        <v>0</v>
      </c>
      <c r="R180" s="10">
        <f t="shared" si="10"/>
        <v>42304.955381944441</v>
      </c>
      <c r="S180">
        <f t="shared" si="11"/>
        <v>42334.997048611112</v>
      </c>
    </row>
    <row r="181" spans="1:19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 s="12">
        <v>1457056555</v>
      </c>
      <c r="J181" s="12">
        <v>1454464555</v>
      </c>
      <c r="K181" t="b">
        <v>0</v>
      </c>
      <c r="L181">
        <v>2</v>
      </c>
      <c r="M181" t="b">
        <v>0</v>
      </c>
      <c r="N181" t="s">
        <v>8266</v>
      </c>
      <c r="O181" t="s">
        <v>8270</v>
      </c>
      <c r="P181">
        <f t="shared" si="8"/>
        <v>20</v>
      </c>
      <c r="Q181">
        <f t="shared" si="9"/>
        <v>100</v>
      </c>
      <c r="R181" s="10">
        <f t="shared" si="10"/>
        <v>42403.080497685187</v>
      </c>
      <c r="S181">
        <f t="shared" si="11"/>
        <v>42433.080497685187</v>
      </c>
    </row>
    <row r="182" spans="1:19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 s="12">
        <v>1428951600</v>
      </c>
      <c r="J182" s="12">
        <v>1425512843</v>
      </c>
      <c r="K182" t="b">
        <v>0</v>
      </c>
      <c r="L182">
        <v>13</v>
      </c>
      <c r="M182" t="b">
        <v>0</v>
      </c>
      <c r="N182" t="s">
        <v>8266</v>
      </c>
      <c r="O182" t="s">
        <v>8270</v>
      </c>
      <c r="P182">
        <f t="shared" si="8"/>
        <v>33</v>
      </c>
      <c r="Q182">
        <f t="shared" si="9"/>
        <v>30.85</v>
      </c>
      <c r="R182" s="10">
        <f t="shared" si="10"/>
        <v>42067.991238425922</v>
      </c>
      <c r="S182">
        <f t="shared" si="11"/>
        <v>42107.791666666672</v>
      </c>
    </row>
    <row r="183" spans="1:19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 s="12">
        <v>1434995295</v>
      </c>
      <c r="J183" s="12">
        <v>1432403295</v>
      </c>
      <c r="K183" t="b">
        <v>0</v>
      </c>
      <c r="L183">
        <v>4</v>
      </c>
      <c r="M183" t="b">
        <v>0</v>
      </c>
      <c r="N183" t="s">
        <v>8266</v>
      </c>
      <c r="O183" t="s">
        <v>8270</v>
      </c>
      <c r="P183">
        <f t="shared" si="8"/>
        <v>21</v>
      </c>
      <c r="Q183">
        <f t="shared" si="9"/>
        <v>180.5</v>
      </c>
      <c r="R183" s="10">
        <f t="shared" si="10"/>
        <v>42147.741840277777</v>
      </c>
      <c r="S183">
        <f t="shared" si="11"/>
        <v>42177.741840277777</v>
      </c>
    </row>
    <row r="184" spans="1:19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 s="12">
        <v>1483748232</v>
      </c>
      <c r="J184" s="12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8270</v>
      </c>
      <c r="P184">
        <f t="shared" si="8"/>
        <v>0</v>
      </c>
      <c r="Q184">
        <f t="shared" si="9"/>
        <v>0</v>
      </c>
      <c r="R184" s="10">
        <f t="shared" si="10"/>
        <v>42712.011944444443</v>
      </c>
      <c r="S184">
        <f t="shared" si="11"/>
        <v>42742.011944444443</v>
      </c>
    </row>
    <row r="185" spans="1:19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 s="12">
        <v>1417033610</v>
      </c>
      <c r="J185" s="12">
        <v>1414438010</v>
      </c>
      <c r="K185" t="b">
        <v>0</v>
      </c>
      <c r="L185">
        <v>12</v>
      </c>
      <c r="M185" t="b">
        <v>0</v>
      </c>
      <c r="N185" t="s">
        <v>8266</v>
      </c>
      <c r="O185" t="s">
        <v>8270</v>
      </c>
      <c r="P185">
        <f t="shared" si="8"/>
        <v>36</v>
      </c>
      <c r="Q185">
        <f t="shared" si="9"/>
        <v>373.5</v>
      </c>
      <c r="R185" s="10">
        <f t="shared" si="10"/>
        <v>41939.810300925928</v>
      </c>
      <c r="S185">
        <f t="shared" si="11"/>
        <v>41969.851967592593</v>
      </c>
    </row>
    <row r="186" spans="1:19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 s="12">
        <v>1409543940</v>
      </c>
      <c r="J186" s="12">
        <v>1404586762</v>
      </c>
      <c r="K186" t="b">
        <v>0</v>
      </c>
      <c r="L186">
        <v>2</v>
      </c>
      <c r="M186" t="b">
        <v>0</v>
      </c>
      <c r="N186" t="s">
        <v>8266</v>
      </c>
      <c r="O186" t="s">
        <v>8270</v>
      </c>
      <c r="P186">
        <f t="shared" si="8"/>
        <v>3</v>
      </c>
      <c r="Q186">
        <f t="shared" si="9"/>
        <v>25.5</v>
      </c>
      <c r="R186" s="10">
        <f t="shared" si="10"/>
        <v>41825.791226851856</v>
      </c>
      <c r="S186">
        <f t="shared" si="11"/>
        <v>41883.165972222225</v>
      </c>
    </row>
    <row r="187" spans="1:19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 s="12">
        <v>1471557139</v>
      </c>
      <c r="J187" s="12">
        <v>1468965139</v>
      </c>
      <c r="K187" t="b">
        <v>0</v>
      </c>
      <c r="L187">
        <v>10</v>
      </c>
      <c r="M187" t="b">
        <v>0</v>
      </c>
      <c r="N187" t="s">
        <v>8266</v>
      </c>
      <c r="O187" t="s">
        <v>8270</v>
      </c>
      <c r="P187">
        <f t="shared" si="8"/>
        <v>6</v>
      </c>
      <c r="Q187">
        <f t="shared" si="9"/>
        <v>220</v>
      </c>
      <c r="R187" s="10">
        <f t="shared" si="10"/>
        <v>42570.91133101852</v>
      </c>
      <c r="S187">
        <f t="shared" si="11"/>
        <v>42600.91133101852</v>
      </c>
    </row>
    <row r="188" spans="1:19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 s="12">
        <v>1488571200</v>
      </c>
      <c r="J188" s="12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8270</v>
      </c>
      <c r="P188">
        <f t="shared" si="8"/>
        <v>0</v>
      </c>
      <c r="Q188">
        <f t="shared" si="9"/>
        <v>0</v>
      </c>
      <c r="R188" s="10">
        <f t="shared" si="10"/>
        <v>42767.812893518523</v>
      </c>
      <c r="S188">
        <f t="shared" si="11"/>
        <v>42797.833333333328</v>
      </c>
    </row>
    <row r="189" spans="1:19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 s="12">
        <v>1437461940</v>
      </c>
      <c r="J189" s="12">
        <v>1435383457</v>
      </c>
      <c r="K189" t="b">
        <v>0</v>
      </c>
      <c r="L189">
        <v>5</v>
      </c>
      <c r="M189" t="b">
        <v>0</v>
      </c>
      <c r="N189" t="s">
        <v>8266</v>
      </c>
      <c r="O189" t="s">
        <v>8270</v>
      </c>
      <c r="P189">
        <f t="shared" si="8"/>
        <v>16</v>
      </c>
      <c r="Q189">
        <f t="shared" si="9"/>
        <v>160</v>
      </c>
      <c r="R189" s="10">
        <f t="shared" si="10"/>
        <v>42182.234456018516</v>
      </c>
      <c r="S189">
        <f t="shared" si="11"/>
        <v>42206.290972222225</v>
      </c>
    </row>
    <row r="190" spans="1:19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 s="12">
        <v>1409891015</v>
      </c>
      <c r="J190" s="12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8270</v>
      </c>
      <c r="P190">
        <f t="shared" si="8"/>
        <v>0</v>
      </c>
      <c r="Q190">
        <f t="shared" si="9"/>
        <v>0</v>
      </c>
      <c r="R190" s="10">
        <f t="shared" si="10"/>
        <v>41857.18304398148</v>
      </c>
      <c r="S190">
        <f t="shared" si="11"/>
        <v>41887.18304398148</v>
      </c>
    </row>
    <row r="191" spans="1:19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 s="12">
        <v>1472920477</v>
      </c>
      <c r="J191" s="12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8270</v>
      </c>
      <c r="P191">
        <f t="shared" si="8"/>
        <v>0</v>
      </c>
      <c r="Q191">
        <f t="shared" si="9"/>
        <v>69</v>
      </c>
      <c r="R191" s="10">
        <f t="shared" si="10"/>
        <v>42556.690706018519</v>
      </c>
      <c r="S191">
        <f t="shared" si="11"/>
        <v>42616.690706018519</v>
      </c>
    </row>
    <row r="192" spans="1:19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 s="12">
        <v>1466091446</v>
      </c>
      <c r="J192" s="1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8270</v>
      </c>
      <c r="P192">
        <f t="shared" si="8"/>
        <v>0</v>
      </c>
      <c r="Q192">
        <f t="shared" si="9"/>
        <v>50</v>
      </c>
      <c r="R192" s="10">
        <f t="shared" si="10"/>
        <v>42527.650995370372</v>
      </c>
      <c r="S192">
        <f t="shared" si="11"/>
        <v>42537.650995370372</v>
      </c>
    </row>
    <row r="193" spans="1:19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 s="12">
        <v>1443782138</v>
      </c>
      <c r="J193" s="12">
        <v>1440326138</v>
      </c>
      <c r="K193" t="b">
        <v>0</v>
      </c>
      <c r="L193">
        <v>3</v>
      </c>
      <c r="M193" t="b">
        <v>0</v>
      </c>
      <c r="N193" t="s">
        <v>8266</v>
      </c>
      <c r="O193" t="s">
        <v>8270</v>
      </c>
      <c r="P193">
        <f t="shared" si="8"/>
        <v>5</v>
      </c>
      <c r="Q193">
        <f t="shared" si="9"/>
        <v>83.33</v>
      </c>
      <c r="R193" s="10">
        <f t="shared" si="10"/>
        <v>42239.441412037035</v>
      </c>
      <c r="S193">
        <f t="shared" si="11"/>
        <v>42279.441412037035</v>
      </c>
    </row>
    <row r="194" spans="1:19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 s="12">
        <v>1413572432</v>
      </c>
      <c r="J194" s="12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8270</v>
      </c>
      <c r="P194">
        <f t="shared" ref="P194:P257" si="12">ROUND((E194/D194)*100,0)</f>
        <v>0</v>
      </c>
      <c r="Q194">
        <f t="shared" si="9"/>
        <v>5.67</v>
      </c>
      <c r="R194" s="10">
        <f t="shared" si="10"/>
        <v>41899.792037037041</v>
      </c>
      <c r="S194">
        <f t="shared" si="11"/>
        <v>41929.792037037041</v>
      </c>
    </row>
    <row r="195" spans="1:19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 s="12">
        <v>1417217166</v>
      </c>
      <c r="J195" s="12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8270</v>
      </c>
      <c r="P195">
        <f t="shared" si="12"/>
        <v>0</v>
      </c>
      <c r="Q195">
        <f t="shared" ref="Q195:Q258" si="13">IFERROR(ROUND(E195/L195,2),0)</f>
        <v>0</v>
      </c>
      <c r="R195" s="10">
        <f t="shared" ref="R195:R258" si="14">(((J195/60)/60)/24)+DATE(1970,1,1)</f>
        <v>41911.934791666667</v>
      </c>
      <c r="S195">
        <f t="shared" ref="S195:S258" si="15">(((I195/60)/60)/24)+DATE(1970,1,1)</f>
        <v>41971.976458333331</v>
      </c>
    </row>
    <row r="196" spans="1:19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 s="12">
        <v>1457308531</v>
      </c>
      <c r="J196" s="12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8270</v>
      </c>
      <c r="P196">
        <f t="shared" si="12"/>
        <v>0</v>
      </c>
      <c r="Q196">
        <f t="shared" si="13"/>
        <v>1</v>
      </c>
      <c r="R196" s="10">
        <f t="shared" si="14"/>
        <v>42375.996886574074</v>
      </c>
      <c r="S196">
        <f t="shared" si="15"/>
        <v>42435.996886574074</v>
      </c>
    </row>
    <row r="197" spans="1:19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 s="12">
        <v>1436544332</v>
      </c>
      <c r="J197" s="12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8270</v>
      </c>
      <c r="P197">
        <f t="shared" si="12"/>
        <v>0</v>
      </c>
      <c r="Q197">
        <f t="shared" si="13"/>
        <v>0</v>
      </c>
      <c r="R197" s="10">
        <f t="shared" si="14"/>
        <v>42135.67050925926</v>
      </c>
      <c r="S197">
        <f t="shared" si="15"/>
        <v>42195.67050925926</v>
      </c>
    </row>
    <row r="198" spans="1:19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 s="12">
        <v>1444510800</v>
      </c>
      <c r="J198" s="12">
        <v>1442062898</v>
      </c>
      <c r="K198" t="b">
        <v>0</v>
      </c>
      <c r="L198">
        <v>19</v>
      </c>
      <c r="M198" t="b">
        <v>0</v>
      </c>
      <c r="N198" t="s">
        <v>8266</v>
      </c>
      <c r="O198" t="s">
        <v>8270</v>
      </c>
      <c r="P198">
        <f t="shared" si="12"/>
        <v>42</v>
      </c>
      <c r="Q198">
        <f t="shared" si="13"/>
        <v>77.11</v>
      </c>
      <c r="R198" s="10">
        <f t="shared" si="14"/>
        <v>42259.542800925927</v>
      </c>
      <c r="S198">
        <f t="shared" si="15"/>
        <v>42287.875</v>
      </c>
    </row>
    <row r="199" spans="1:19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 s="12">
        <v>1487365200</v>
      </c>
      <c r="J199" s="12">
        <v>1483734100</v>
      </c>
      <c r="K199" t="b">
        <v>0</v>
      </c>
      <c r="L199">
        <v>8</v>
      </c>
      <c r="M199" t="b">
        <v>0</v>
      </c>
      <c r="N199" t="s">
        <v>8266</v>
      </c>
      <c r="O199" t="s">
        <v>8270</v>
      </c>
      <c r="P199">
        <f t="shared" si="12"/>
        <v>10</v>
      </c>
      <c r="Q199">
        <f t="shared" si="13"/>
        <v>32.75</v>
      </c>
      <c r="R199" s="10">
        <f t="shared" si="14"/>
        <v>42741.848379629635</v>
      </c>
      <c r="S199">
        <f t="shared" si="15"/>
        <v>42783.875</v>
      </c>
    </row>
    <row r="200" spans="1:19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 s="12">
        <v>1412500322</v>
      </c>
      <c r="J200" s="12">
        <v>1409908322</v>
      </c>
      <c r="K200" t="b">
        <v>0</v>
      </c>
      <c r="L200">
        <v>6</v>
      </c>
      <c r="M200" t="b">
        <v>0</v>
      </c>
      <c r="N200" t="s">
        <v>8266</v>
      </c>
      <c r="O200" t="s">
        <v>8270</v>
      </c>
      <c r="P200">
        <f t="shared" si="12"/>
        <v>1</v>
      </c>
      <c r="Q200">
        <f t="shared" si="13"/>
        <v>46.5</v>
      </c>
      <c r="R200" s="10">
        <f t="shared" si="14"/>
        <v>41887.383356481485</v>
      </c>
      <c r="S200">
        <f t="shared" si="15"/>
        <v>41917.383356481485</v>
      </c>
    </row>
    <row r="201" spans="1:19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 s="12">
        <v>1472698702</v>
      </c>
      <c r="J201" s="12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8270</v>
      </c>
      <c r="P201">
        <f t="shared" si="12"/>
        <v>0</v>
      </c>
      <c r="Q201">
        <f t="shared" si="13"/>
        <v>0</v>
      </c>
      <c r="R201" s="10">
        <f t="shared" si="14"/>
        <v>42584.123865740738</v>
      </c>
      <c r="S201">
        <f t="shared" si="15"/>
        <v>42614.123865740738</v>
      </c>
    </row>
    <row r="202" spans="1:19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 s="12">
        <v>1410746403</v>
      </c>
      <c r="J202" s="12">
        <v>1408154403</v>
      </c>
      <c r="K202" t="b">
        <v>0</v>
      </c>
      <c r="L202">
        <v>18</v>
      </c>
      <c r="M202" t="b">
        <v>0</v>
      </c>
      <c r="N202" t="s">
        <v>8266</v>
      </c>
      <c r="O202" t="s">
        <v>8270</v>
      </c>
      <c r="P202">
        <f t="shared" si="12"/>
        <v>26</v>
      </c>
      <c r="Q202">
        <f t="shared" si="13"/>
        <v>87.31</v>
      </c>
      <c r="R202" s="10">
        <f t="shared" si="14"/>
        <v>41867.083368055559</v>
      </c>
      <c r="S202">
        <f t="shared" si="15"/>
        <v>41897.083368055559</v>
      </c>
    </row>
    <row r="203" spans="1:19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 s="12">
        <v>1423424329</v>
      </c>
      <c r="J203" s="12">
        <v>1421696329</v>
      </c>
      <c r="K203" t="b">
        <v>0</v>
      </c>
      <c r="L203">
        <v>7</v>
      </c>
      <c r="M203" t="b">
        <v>0</v>
      </c>
      <c r="N203" t="s">
        <v>8266</v>
      </c>
      <c r="O203" t="s">
        <v>8270</v>
      </c>
      <c r="P203">
        <f t="shared" si="12"/>
        <v>58</v>
      </c>
      <c r="Q203">
        <f t="shared" si="13"/>
        <v>54.29</v>
      </c>
      <c r="R203" s="10">
        <f t="shared" si="14"/>
        <v>42023.818622685183</v>
      </c>
      <c r="S203">
        <f t="shared" si="15"/>
        <v>42043.818622685183</v>
      </c>
    </row>
    <row r="204" spans="1:19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 s="12">
        <v>1444337940</v>
      </c>
      <c r="J204" s="12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8270</v>
      </c>
      <c r="P204">
        <f t="shared" si="12"/>
        <v>0</v>
      </c>
      <c r="Q204">
        <f t="shared" si="13"/>
        <v>0</v>
      </c>
      <c r="R204" s="10">
        <f t="shared" si="14"/>
        <v>42255.927824074075</v>
      </c>
      <c r="S204">
        <f t="shared" si="15"/>
        <v>42285.874305555553</v>
      </c>
    </row>
    <row r="205" spans="1:19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 s="12">
        <v>1422562864</v>
      </c>
      <c r="J205" s="12">
        <v>1417378864</v>
      </c>
      <c r="K205" t="b">
        <v>0</v>
      </c>
      <c r="L205">
        <v>8</v>
      </c>
      <c r="M205" t="b">
        <v>0</v>
      </c>
      <c r="N205" t="s">
        <v>8266</v>
      </c>
      <c r="O205" t="s">
        <v>8270</v>
      </c>
      <c r="P205">
        <f t="shared" si="12"/>
        <v>30</v>
      </c>
      <c r="Q205">
        <f t="shared" si="13"/>
        <v>93.25</v>
      </c>
      <c r="R205" s="10">
        <f t="shared" si="14"/>
        <v>41973.847962962958</v>
      </c>
      <c r="S205">
        <f t="shared" si="15"/>
        <v>42033.847962962958</v>
      </c>
    </row>
    <row r="206" spans="1:19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 s="12">
        <v>1470319203</v>
      </c>
      <c r="J206" s="12">
        <v>1467727203</v>
      </c>
      <c r="K206" t="b">
        <v>0</v>
      </c>
      <c r="L206">
        <v>1293</v>
      </c>
      <c r="M206" t="b">
        <v>0</v>
      </c>
      <c r="N206" t="s">
        <v>8266</v>
      </c>
      <c r="O206" t="s">
        <v>8270</v>
      </c>
      <c r="P206">
        <f t="shared" si="12"/>
        <v>51</v>
      </c>
      <c r="Q206">
        <f t="shared" si="13"/>
        <v>117.68</v>
      </c>
      <c r="R206" s="10">
        <f t="shared" si="14"/>
        <v>42556.583368055552</v>
      </c>
      <c r="S206">
        <f t="shared" si="15"/>
        <v>42586.583368055552</v>
      </c>
    </row>
    <row r="207" spans="1:19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 s="12">
        <v>1444144222</v>
      </c>
      <c r="J207" s="12">
        <v>1441120222</v>
      </c>
      <c r="K207" t="b">
        <v>0</v>
      </c>
      <c r="L207">
        <v>17</v>
      </c>
      <c r="M207" t="b">
        <v>0</v>
      </c>
      <c r="N207" t="s">
        <v>8266</v>
      </c>
      <c r="O207" t="s">
        <v>8270</v>
      </c>
      <c r="P207">
        <f t="shared" si="12"/>
        <v>16</v>
      </c>
      <c r="Q207">
        <f t="shared" si="13"/>
        <v>76.47</v>
      </c>
      <c r="R207" s="10">
        <f t="shared" si="14"/>
        <v>42248.632199074069</v>
      </c>
      <c r="S207">
        <f t="shared" si="15"/>
        <v>42283.632199074069</v>
      </c>
    </row>
    <row r="208" spans="1:19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 s="12">
        <v>1470441983</v>
      </c>
      <c r="J208" s="12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8270</v>
      </c>
      <c r="P208">
        <f t="shared" si="12"/>
        <v>0</v>
      </c>
      <c r="Q208">
        <f t="shared" si="13"/>
        <v>0</v>
      </c>
      <c r="R208" s="10">
        <f t="shared" si="14"/>
        <v>42567.004432870366</v>
      </c>
      <c r="S208">
        <f t="shared" si="15"/>
        <v>42588.004432870366</v>
      </c>
    </row>
    <row r="209" spans="1:19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 s="12">
        <v>1420346638</v>
      </c>
      <c r="J209" s="12">
        <v>1417754638</v>
      </c>
      <c r="K209" t="b">
        <v>0</v>
      </c>
      <c r="L209">
        <v>13</v>
      </c>
      <c r="M209" t="b">
        <v>0</v>
      </c>
      <c r="N209" t="s">
        <v>8266</v>
      </c>
      <c r="O209" t="s">
        <v>8270</v>
      </c>
      <c r="P209">
        <f t="shared" si="12"/>
        <v>15</v>
      </c>
      <c r="Q209">
        <f t="shared" si="13"/>
        <v>163.85</v>
      </c>
      <c r="R209" s="10">
        <f t="shared" si="14"/>
        <v>41978.197199074071</v>
      </c>
      <c r="S209">
        <f t="shared" si="15"/>
        <v>42008.197199074071</v>
      </c>
    </row>
    <row r="210" spans="1:19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 s="12">
        <v>1418719967</v>
      </c>
      <c r="J210" s="12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8270</v>
      </c>
      <c r="P210">
        <f t="shared" si="12"/>
        <v>0</v>
      </c>
      <c r="Q210">
        <f t="shared" si="13"/>
        <v>0</v>
      </c>
      <c r="R210" s="10">
        <f t="shared" si="14"/>
        <v>41959.369988425926</v>
      </c>
      <c r="S210">
        <f t="shared" si="15"/>
        <v>41989.369988425926</v>
      </c>
    </row>
    <row r="211" spans="1:19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 s="12">
        <v>1436566135</v>
      </c>
      <c r="J211" s="12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8270</v>
      </c>
      <c r="P211">
        <f t="shared" si="12"/>
        <v>0</v>
      </c>
      <c r="Q211">
        <f t="shared" si="13"/>
        <v>0</v>
      </c>
      <c r="R211" s="10">
        <f t="shared" si="14"/>
        <v>42165.922858796301</v>
      </c>
      <c r="S211">
        <f t="shared" si="15"/>
        <v>42195.922858796301</v>
      </c>
    </row>
    <row r="212" spans="1:19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 s="12">
        <v>1443675600</v>
      </c>
      <c r="J212" s="12">
        <v>1441157592</v>
      </c>
      <c r="K212" t="b">
        <v>0</v>
      </c>
      <c r="L212">
        <v>33</v>
      </c>
      <c r="M212" t="b">
        <v>0</v>
      </c>
      <c r="N212" t="s">
        <v>8266</v>
      </c>
      <c r="O212" t="s">
        <v>8270</v>
      </c>
      <c r="P212">
        <f t="shared" si="12"/>
        <v>25</v>
      </c>
      <c r="Q212">
        <f t="shared" si="13"/>
        <v>91.82</v>
      </c>
      <c r="R212" s="10">
        <f t="shared" si="14"/>
        <v>42249.064722222218</v>
      </c>
      <c r="S212">
        <f t="shared" si="15"/>
        <v>42278.208333333328</v>
      </c>
    </row>
    <row r="213" spans="1:19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 s="12">
        <v>1442634617</v>
      </c>
      <c r="J213" s="12">
        <v>1440042617</v>
      </c>
      <c r="K213" t="b">
        <v>0</v>
      </c>
      <c r="L213">
        <v>12</v>
      </c>
      <c r="M213" t="b">
        <v>0</v>
      </c>
      <c r="N213" t="s">
        <v>8266</v>
      </c>
      <c r="O213" t="s">
        <v>8270</v>
      </c>
      <c r="P213">
        <f t="shared" si="12"/>
        <v>45</v>
      </c>
      <c r="Q213">
        <f t="shared" si="13"/>
        <v>185.83</v>
      </c>
      <c r="R213" s="10">
        <f t="shared" si="14"/>
        <v>42236.159918981488</v>
      </c>
      <c r="S213">
        <f t="shared" si="15"/>
        <v>42266.159918981488</v>
      </c>
    </row>
    <row r="214" spans="1:19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 s="12">
        <v>1460837320</v>
      </c>
      <c r="J214" s="12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8270</v>
      </c>
      <c r="P214">
        <f t="shared" si="12"/>
        <v>0</v>
      </c>
      <c r="Q214">
        <f t="shared" si="13"/>
        <v>1</v>
      </c>
      <c r="R214" s="10">
        <f t="shared" si="14"/>
        <v>42416.881018518514</v>
      </c>
      <c r="S214">
        <f t="shared" si="15"/>
        <v>42476.839351851857</v>
      </c>
    </row>
    <row r="215" spans="1:19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 s="12">
        <v>1439734001</v>
      </c>
      <c r="J215" s="12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8270</v>
      </c>
      <c r="P215">
        <f t="shared" si="12"/>
        <v>0</v>
      </c>
      <c r="Q215">
        <f t="shared" si="13"/>
        <v>20</v>
      </c>
      <c r="R215" s="10">
        <f t="shared" si="14"/>
        <v>42202.594293981485</v>
      </c>
      <c r="S215">
        <f t="shared" si="15"/>
        <v>42232.587974537033</v>
      </c>
    </row>
    <row r="216" spans="1:19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 s="12">
        <v>1425655349</v>
      </c>
      <c r="J216" s="12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8270</v>
      </c>
      <c r="P216">
        <f t="shared" si="12"/>
        <v>0</v>
      </c>
      <c r="Q216">
        <f t="shared" si="13"/>
        <v>1</v>
      </c>
      <c r="R216" s="10">
        <f t="shared" si="14"/>
        <v>42009.64061342593</v>
      </c>
      <c r="S216">
        <f t="shared" si="15"/>
        <v>42069.64061342593</v>
      </c>
    </row>
    <row r="217" spans="1:19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 s="12">
        <v>1455753540</v>
      </c>
      <c r="J217" s="12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8270</v>
      </c>
      <c r="P217">
        <f t="shared" si="12"/>
        <v>0</v>
      </c>
      <c r="Q217">
        <f t="shared" si="13"/>
        <v>10</v>
      </c>
      <c r="R217" s="10">
        <f t="shared" si="14"/>
        <v>42375.230115740742</v>
      </c>
      <c r="S217">
        <f t="shared" si="15"/>
        <v>42417.999305555553</v>
      </c>
    </row>
    <row r="218" spans="1:19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 s="12">
        <v>1429740037</v>
      </c>
      <c r="J218" s="12">
        <v>1425423637</v>
      </c>
      <c r="K218" t="b">
        <v>0</v>
      </c>
      <c r="L218">
        <v>84</v>
      </c>
      <c r="M218" t="b">
        <v>0</v>
      </c>
      <c r="N218" t="s">
        <v>8266</v>
      </c>
      <c r="O218" t="s">
        <v>8270</v>
      </c>
      <c r="P218">
        <f t="shared" si="12"/>
        <v>56</v>
      </c>
      <c r="Q218">
        <f t="shared" si="13"/>
        <v>331.54</v>
      </c>
      <c r="R218" s="10">
        <f t="shared" si="14"/>
        <v>42066.958761574075</v>
      </c>
      <c r="S218">
        <f t="shared" si="15"/>
        <v>42116.917094907403</v>
      </c>
    </row>
    <row r="219" spans="1:19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 s="12">
        <v>1419780149</v>
      </c>
      <c r="J219" s="12">
        <v>1417101749</v>
      </c>
      <c r="K219" t="b">
        <v>0</v>
      </c>
      <c r="L219">
        <v>38</v>
      </c>
      <c r="M219" t="b">
        <v>0</v>
      </c>
      <c r="N219" t="s">
        <v>8266</v>
      </c>
      <c r="O219" t="s">
        <v>8270</v>
      </c>
      <c r="P219">
        <f t="shared" si="12"/>
        <v>12</v>
      </c>
      <c r="Q219">
        <f t="shared" si="13"/>
        <v>314.29000000000002</v>
      </c>
      <c r="R219" s="10">
        <f t="shared" si="14"/>
        <v>41970.64061342593</v>
      </c>
      <c r="S219">
        <f t="shared" si="15"/>
        <v>42001.64061342593</v>
      </c>
    </row>
    <row r="220" spans="1:19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 s="12">
        <v>1431702289</v>
      </c>
      <c r="J220" s="12">
        <v>1426518289</v>
      </c>
      <c r="K220" t="b">
        <v>0</v>
      </c>
      <c r="L220">
        <v>1</v>
      </c>
      <c r="M220" t="b">
        <v>0</v>
      </c>
      <c r="N220" t="s">
        <v>8266</v>
      </c>
      <c r="O220" t="s">
        <v>8270</v>
      </c>
      <c r="P220">
        <f t="shared" si="12"/>
        <v>2</v>
      </c>
      <c r="Q220">
        <f t="shared" si="13"/>
        <v>100</v>
      </c>
      <c r="R220" s="10">
        <f t="shared" si="14"/>
        <v>42079.628344907411</v>
      </c>
      <c r="S220">
        <f t="shared" si="15"/>
        <v>42139.628344907411</v>
      </c>
    </row>
    <row r="221" spans="1:19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 s="12">
        <v>1459493940</v>
      </c>
      <c r="J221" s="12">
        <v>1456732225</v>
      </c>
      <c r="K221" t="b">
        <v>0</v>
      </c>
      <c r="L221">
        <v>76</v>
      </c>
      <c r="M221" t="b">
        <v>0</v>
      </c>
      <c r="N221" t="s">
        <v>8266</v>
      </c>
      <c r="O221" t="s">
        <v>8270</v>
      </c>
      <c r="P221">
        <f t="shared" si="12"/>
        <v>18</v>
      </c>
      <c r="Q221">
        <f t="shared" si="13"/>
        <v>115.99</v>
      </c>
      <c r="R221" s="10">
        <f t="shared" si="14"/>
        <v>42429.326678240745</v>
      </c>
      <c r="S221">
        <f t="shared" si="15"/>
        <v>42461.290972222225</v>
      </c>
    </row>
    <row r="222" spans="1:19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 s="12">
        <v>1440101160</v>
      </c>
      <c r="J222" s="12">
        <v>1436542030</v>
      </c>
      <c r="K222" t="b">
        <v>0</v>
      </c>
      <c r="L222">
        <v>3</v>
      </c>
      <c r="M222" t="b">
        <v>0</v>
      </c>
      <c r="N222" t="s">
        <v>8266</v>
      </c>
      <c r="O222" t="s">
        <v>8270</v>
      </c>
      <c r="P222">
        <f t="shared" si="12"/>
        <v>1</v>
      </c>
      <c r="Q222">
        <f t="shared" si="13"/>
        <v>120</v>
      </c>
      <c r="R222" s="10">
        <f t="shared" si="14"/>
        <v>42195.643865740742</v>
      </c>
      <c r="S222">
        <f t="shared" si="15"/>
        <v>42236.837499999994</v>
      </c>
    </row>
    <row r="223" spans="1:19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 s="12">
        <v>1427569564</v>
      </c>
      <c r="J223" s="12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8270</v>
      </c>
      <c r="P223">
        <f t="shared" si="12"/>
        <v>0</v>
      </c>
      <c r="Q223">
        <f t="shared" si="13"/>
        <v>0</v>
      </c>
      <c r="R223" s="10">
        <f t="shared" si="14"/>
        <v>42031.837546296301</v>
      </c>
      <c r="S223">
        <f t="shared" si="15"/>
        <v>42091.79587962963</v>
      </c>
    </row>
    <row r="224" spans="1:19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 s="12">
        <v>1427423940</v>
      </c>
      <c r="J224" s="12">
        <v>1422383318</v>
      </c>
      <c r="K224" t="b">
        <v>0</v>
      </c>
      <c r="L224">
        <v>2</v>
      </c>
      <c r="M224" t="b">
        <v>0</v>
      </c>
      <c r="N224" t="s">
        <v>8266</v>
      </c>
      <c r="O224" t="s">
        <v>8270</v>
      </c>
      <c r="P224">
        <f t="shared" si="12"/>
        <v>13</v>
      </c>
      <c r="Q224">
        <f t="shared" si="13"/>
        <v>65</v>
      </c>
      <c r="R224" s="10">
        <f t="shared" si="14"/>
        <v>42031.769884259258</v>
      </c>
      <c r="S224">
        <f t="shared" si="15"/>
        <v>42090.110416666663</v>
      </c>
    </row>
    <row r="225" spans="1:19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 s="12">
        <v>1463879100</v>
      </c>
      <c r="J225" s="12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8270</v>
      </c>
      <c r="P225">
        <f t="shared" si="12"/>
        <v>0</v>
      </c>
      <c r="Q225">
        <f t="shared" si="13"/>
        <v>0</v>
      </c>
      <c r="R225" s="10">
        <f t="shared" si="14"/>
        <v>42482.048032407409</v>
      </c>
      <c r="S225">
        <f t="shared" si="15"/>
        <v>42512.045138888891</v>
      </c>
    </row>
    <row r="226" spans="1:19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 s="12">
        <v>1436506726</v>
      </c>
      <c r="J226" s="12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8270</v>
      </c>
      <c r="P226">
        <f t="shared" si="12"/>
        <v>0</v>
      </c>
      <c r="Q226">
        <f t="shared" si="13"/>
        <v>0</v>
      </c>
      <c r="R226" s="10">
        <f t="shared" si="14"/>
        <v>42135.235254629632</v>
      </c>
      <c r="S226">
        <f t="shared" si="15"/>
        <v>42195.235254629632</v>
      </c>
    </row>
    <row r="227" spans="1:19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 s="12">
        <v>1460153054</v>
      </c>
      <c r="J227" s="12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8270</v>
      </c>
      <c r="P227">
        <f t="shared" si="12"/>
        <v>0</v>
      </c>
      <c r="Q227">
        <f t="shared" si="13"/>
        <v>0</v>
      </c>
      <c r="R227" s="10">
        <f t="shared" si="14"/>
        <v>42438.961273148147</v>
      </c>
      <c r="S227">
        <f t="shared" si="15"/>
        <v>42468.919606481482</v>
      </c>
    </row>
    <row r="228" spans="1:19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 s="12">
        <v>1433064540</v>
      </c>
      <c r="J228" s="12">
        <v>1428854344</v>
      </c>
      <c r="K228" t="b">
        <v>0</v>
      </c>
      <c r="L228">
        <v>2</v>
      </c>
      <c r="M228" t="b">
        <v>0</v>
      </c>
      <c r="N228" t="s">
        <v>8266</v>
      </c>
      <c r="O228" t="s">
        <v>8270</v>
      </c>
      <c r="P228">
        <f t="shared" si="12"/>
        <v>1</v>
      </c>
      <c r="Q228">
        <f t="shared" si="13"/>
        <v>125</v>
      </c>
      <c r="R228" s="10">
        <f t="shared" si="14"/>
        <v>42106.666018518517</v>
      </c>
      <c r="S228">
        <f t="shared" si="15"/>
        <v>42155.395138888889</v>
      </c>
    </row>
    <row r="229" spans="1:19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 s="12">
        <v>1436477241</v>
      </c>
      <c r="J229" s="12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8270</v>
      </c>
      <c r="P229">
        <f t="shared" si="12"/>
        <v>0</v>
      </c>
      <c r="Q229">
        <f t="shared" si="13"/>
        <v>0</v>
      </c>
      <c r="R229" s="10">
        <f t="shared" si="14"/>
        <v>42164.893993055557</v>
      </c>
      <c r="S229">
        <f t="shared" si="15"/>
        <v>42194.893993055557</v>
      </c>
    </row>
    <row r="230" spans="1:19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 s="12">
        <v>1433176105</v>
      </c>
      <c r="J230" s="12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8270</v>
      </c>
      <c r="P230">
        <f t="shared" si="12"/>
        <v>0</v>
      </c>
      <c r="Q230">
        <f t="shared" si="13"/>
        <v>0</v>
      </c>
      <c r="R230" s="10">
        <f t="shared" si="14"/>
        <v>42096.686400462961</v>
      </c>
      <c r="S230">
        <f t="shared" si="15"/>
        <v>42156.686400462961</v>
      </c>
    </row>
    <row r="231" spans="1:19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 s="12">
        <v>1455402297</v>
      </c>
      <c r="J231" s="12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8270</v>
      </c>
      <c r="P231">
        <f t="shared" si="12"/>
        <v>0</v>
      </c>
      <c r="Q231">
        <f t="shared" si="13"/>
        <v>0</v>
      </c>
      <c r="R231" s="10">
        <f t="shared" si="14"/>
        <v>42383.933993055558</v>
      </c>
      <c r="S231">
        <f t="shared" si="15"/>
        <v>42413.933993055558</v>
      </c>
    </row>
    <row r="232" spans="1:19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 s="12">
        <v>1433443151</v>
      </c>
      <c r="J232" s="1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8270</v>
      </c>
      <c r="P232">
        <f t="shared" si="12"/>
        <v>0</v>
      </c>
      <c r="Q232">
        <f t="shared" si="13"/>
        <v>30</v>
      </c>
      <c r="R232" s="10">
        <f t="shared" si="14"/>
        <v>42129.777210648142</v>
      </c>
      <c r="S232">
        <f t="shared" si="15"/>
        <v>42159.777210648142</v>
      </c>
    </row>
    <row r="233" spans="1:19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 s="12">
        <v>1451775651</v>
      </c>
      <c r="J233" s="12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8270</v>
      </c>
      <c r="P233">
        <f t="shared" si="12"/>
        <v>0</v>
      </c>
      <c r="Q233">
        <f t="shared" si="13"/>
        <v>0</v>
      </c>
      <c r="R233" s="10">
        <f t="shared" si="14"/>
        <v>42341.958923611113</v>
      </c>
      <c r="S233">
        <f t="shared" si="15"/>
        <v>42371.958923611113</v>
      </c>
    </row>
    <row r="234" spans="1:19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 s="12">
        <v>1425066546</v>
      </c>
      <c r="J234" s="12">
        <v>1422474546</v>
      </c>
      <c r="K234" t="b">
        <v>0</v>
      </c>
      <c r="L234">
        <v>7</v>
      </c>
      <c r="M234" t="b">
        <v>0</v>
      </c>
      <c r="N234" t="s">
        <v>8266</v>
      </c>
      <c r="O234" t="s">
        <v>8270</v>
      </c>
      <c r="P234">
        <f t="shared" si="12"/>
        <v>3</v>
      </c>
      <c r="Q234">
        <f t="shared" si="13"/>
        <v>15.71</v>
      </c>
      <c r="R234" s="10">
        <f t="shared" si="14"/>
        <v>42032.82576388889</v>
      </c>
      <c r="S234">
        <f t="shared" si="15"/>
        <v>42062.82576388889</v>
      </c>
    </row>
    <row r="235" spans="1:19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 s="12">
        <v>1475185972</v>
      </c>
      <c r="J235" s="12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8270</v>
      </c>
      <c r="P235">
        <f t="shared" si="12"/>
        <v>0</v>
      </c>
      <c r="Q235">
        <f t="shared" si="13"/>
        <v>0</v>
      </c>
      <c r="R235" s="10">
        <f t="shared" si="14"/>
        <v>42612.911712962959</v>
      </c>
      <c r="S235">
        <f t="shared" si="15"/>
        <v>42642.911712962959</v>
      </c>
    </row>
    <row r="236" spans="1:19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 s="12">
        <v>1434847859</v>
      </c>
      <c r="J236" s="12">
        <v>1431391859</v>
      </c>
      <c r="K236" t="b">
        <v>0</v>
      </c>
      <c r="L236">
        <v>5</v>
      </c>
      <c r="M236" t="b">
        <v>0</v>
      </c>
      <c r="N236" t="s">
        <v>8266</v>
      </c>
      <c r="O236" t="s">
        <v>8270</v>
      </c>
      <c r="P236">
        <f t="shared" si="12"/>
        <v>40</v>
      </c>
      <c r="Q236">
        <f t="shared" si="13"/>
        <v>80.2</v>
      </c>
      <c r="R236" s="10">
        <f t="shared" si="14"/>
        <v>42136.035405092596</v>
      </c>
      <c r="S236">
        <f t="shared" si="15"/>
        <v>42176.035405092596</v>
      </c>
    </row>
    <row r="237" spans="1:19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 s="12">
        <v>1436478497</v>
      </c>
      <c r="J237" s="12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8270</v>
      </c>
      <c r="P237">
        <f t="shared" si="12"/>
        <v>0</v>
      </c>
      <c r="Q237">
        <f t="shared" si="13"/>
        <v>0</v>
      </c>
      <c r="R237" s="10">
        <f t="shared" si="14"/>
        <v>42164.908530092594</v>
      </c>
      <c r="S237">
        <f t="shared" si="15"/>
        <v>42194.908530092594</v>
      </c>
    </row>
    <row r="238" spans="1:19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 s="12">
        <v>1451952000</v>
      </c>
      <c r="J238" s="12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8270</v>
      </c>
      <c r="P238">
        <f t="shared" si="12"/>
        <v>0</v>
      </c>
      <c r="Q238">
        <f t="shared" si="13"/>
        <v>0</v>
      </c>
      <c r="R238" s="10">
        <f t="shared" si="14"/>
        <v>42321.08447916666</v>
      </c>
      <c r="S238">
        <f t="shared" si="15"/>
        <v>42374</v>
      </c>
    </row>
    <row r="239" spans="1:19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 s="12">
        <v>1457445069</v>
      </c>
      <c r="J239" s="12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8270</v>
      </c>
      <c r="P239">
        <f t="shared" si="12"/>
        <v>0</v>
      </c>
      <c r="Q239">
        <f t="shared" si="13"/>
        <v>50</v>
      </c>
      <c r="R239" s="10">
        <f t="shared" si="14"/>
        <v>42377.577187499999</v>
      </c>
      <c r="S239">
        <f t="shared" si="15"/>
        <v>42437.577187499999</v>
      </c>
    </row>
    <row r="240" spans="1:19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 s="12">
        <v>1483088400</v>
      </c>
      <c r="J240" s="12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8270</v>
      </c>
      <c r="P240">
        <f t="shared" si="12"/>
        <v>0</v>
      </c>
      <c r="Q240">
        <f t="shared" si="13"/>
        <v>0</v>
      </c>
      <c r="R240" s="10">
        <f t="shared" si="14"/>
        <v>42713.962499999994</v>
      </c>
      <c r="S240">
        <f t="shared" si="15"/>
        <v>42734.375</v>
      </c>
    </row>
    <row r="241" spans="1:19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 s="12">
        <v>1446984000</v>
      </c>
      <c r="J241" s="12">
        <v>1445308730</v>
      </c>
      <c r="K241" t="b">
        <v>0</v>
      </c>
      <c r="L241">
        <v>5</v>
      </c>
      <c r="M241" t="b">
        <v>0</v>
      </c>
      <c r="N241" t="s">
        <v>8266</v>
      </c>
      <c r="O241" t="s">
        <v>8270</v>
      </c>
      <c r="P241">
        <f t="shared" si="12"/>
        <v>25</v>
      </c>
      <c r="Q241">
        <f t="shared" si="13"/>
        <v>50</v>
      </c>
      <c r="R241" s="10">
        <f t="shared" si="14"/>
        <v>42297.110300925924</v>
      </c>
      <c r="S241">
        <f t="shared" si="15"/>
        <v>42316.5</v>
      </c>
    </row>
    <row r="242" spans="1:19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 s="12">
        <v>1367773211</v>
      </c>
      <c r="J242" s="12">
        <v>1363885211</v>
      </c>
      <c r="K242" t="b">
        <v>1</v>
      </c>
      <c r="L242">
        <v>137</v>
      </c>
      <c r="M242" t="b">
        <v>1</v>
      </c>
      <c r="N242" t="s">
        <v>8266</v>
      </c>
      <c r="O242" t="s">
        <v>8271</v>
      </c>
      <c r="P242">
        <f t="shared" si="12"/>
        <v>108</v>
      </c>
      <c r="Q242">
        <f t="shared" si="13"/>
        <v>117.85</v>
      </c>
      <c r="R242" s="10">
        <f t="shared" si="14"/>
        <v>41354.708460648151</v>
      </c>
      <c r="S242">
        <f t="shared" si="15"/>
        <v>41399.708460648151</v>
      </c>
    </row>
    <row r="243" spans="1:19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 s="12">
        <v>1419180304</v>
      </c>
      <c r="J243" s="12">
        <v>1415292304</v>
      </c>
      <c r="K243" t="b">
        <v>1</v>
      </c>
      <c r="L243">
        <v>376</v>
      </c>
      <c r="M243" t="b">
        <v>1</v>
      </c>
      <c r="N243" t="s">
        <v>8266</v>
      </c>
      <c r="O243" t="s">
        <v>8271</v>
      </c>
      <c r="P243">
        <f t="shared" si="12"/>
        <v>113</v>
      </c>
      <c r="Q243">
        <f t="shared" si="13"/>
        <v>109.04</v>
      </c>
      <c r="R243" s="10">
        <f t="shared" si="14"/>
        <v>41949.697962962964</v>
      </c>
      <c r="S243">
        <f t="shared" si="15"/>
        <v>41994.697962962964</v>
      </c>
    </row>
    <row r="244" spans="1:19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 s="12">
        <v>1324381790</v>
      </c>
      <c r="J244" s="12">
        <v>1321357790</v>
      </c>
      <c r="K244" t="b">
        <v>1</v>
      </c>
      <c r="L244">
        <v>202</v>
      </c>
      <c r="M244" t="b">
        <v>1</v>
      </c>
      <c r="N244" t="s">
        <v>8266</v>
      </c>
      <c r="O244" t="s">
        <v>8271</v>
      </c>
      <c r="P244">
        <f t="shared" si="12"/>
        <v>113</v>
      </c>
      <c r="Q244">
        <f t="shared" si="13"/>
        <v>73.02</v>
      </c>
      <c r="R244" s="10">
        <f t="shared" si="14"/>
        <v>40862.492939814816</v>
      </c>
      <c r="S244">
        <f t="shared" si="15"/>
        <v>40897.492939814816</v>
      </c>
    </row>
    <row r="245" spans="1:19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 s="12">
        <v>1393031304</v>
      </c>
      <c r="J245" s="12">
        <v>1390439304</v>
      </c>
      <c r="K245" t="b">
        <v>1</v>
      </c>
      <c r="L245">
        <v>328</v>
      </c>
      <c r="M245" t="b">
        <v>1</v>
      </c>
      <c r="N245" t="s">
        <v>8266</v>
      </c>
      <c r="O245" t="s">
        <v>8271</v>
      </c>
      <c r="P245">
        <f t="shared" si="12"/>
        <v>103</v>
      </c>
      <c r="Q245">
        <f t="shared" si="13"/>
        <v>78.2</v>
      </c>
      <c r="R245" s="10">
        <f t="shared" si="14"/>
        <v>41662.047500000001</v>
      </c>
      <c r="S245">
        <f t="shared" si="15"/>
        <v>41692.047500000001</v>
      </c>
    </row>
    <row r="246" spans="1:19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 s="12">
        <v>1268723160</v>
      </c>
      <c r="J246" s="12">
        <v>1265269559</v>
      </c>
      <c r="K246" t="b">
        <v>1</v>
      </c>
      <c r="L246">
        <v>84</v>
      </c>
      <c r="M246" t="b">
        <v>1</v>
      </c>
      <c r="N246" t="s">
        <v>8266</v>
      </c>
      <c r="O246" t="s">
        <v>8271</v>
      </c>
      <c r="P246">
        <f t="shared" si="12"/>
        <v>114</v>
      </c>
      <c r="Q246">
        <f t="shared" si="13"/>
        <v>47.4</v>
      </c>
      <c r="R246" s="10">
        <f t="shared" si="14"/>
        <v>40213.323599537034</v>
      </c>
      <c r="S246">
        <f t="shared" si="15"/>
        <v>40253.29583333333</v>
      </c>
    </row>
    <row r="247" spans="1:19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 s="12">
        <v>1345079785</v>
      </c>
      <c r="J247" s="12">
        <v>1342487785</v>
      </c>
      <c r="K247" t="b">
        <v>1</v>
      </c>
      <c r="L247">
        <v>96</v>
      </c>
      <c r="M247" t="b">
        <v>1</v>
      </c>
      <c r="N247" t="s">
        <v>8266</v>
      </c>
      <c r="O247" t="s">
        <v>8271</v>
      </c>
      <c r="P247">
        <f t="shared" si="12"/>
        <v>104</v>
      </c>
      <c r="Q247">
        <f t="shared" si="13"/>
        <v>54.02</v>
      </c>
      <c r="R247" s="10">
        <f t="shared" si="14"/>
        <v>41107.053067129629</v>
      </c>
      <c r="S247">
        <f t="shared" si="15"/>
        <v>41137.053067129629</v>
      </c>
    </row>
    <row r="248" spans="1:19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 s="12">
        <v>1292665405</v>
      </c>
      <c r="J248" s="12">
        <v>1288341805</v>
      </c>
      <c r="K248" t="b">
        <v>1</v>
      </c>
      <c r="L248">
        <v>223</v>
      </c>
      <c r="M248" t="b">
        <v>1</v>
      </c>
      <c r="N248" t="s">
        <v>8266</v>
      </c>
      <c r="O248" t="s">
        <v>8271</v>
      </c>
      <c r="P248">
        <f t="shared" si="12"/>
        <v>305</v>
      </c>
      <c r="Q248">
        <f t="shared" si="13"/>
        <v>68.489999999999995</v>
      </c>
      <c r="R248" s="10">
        <f t="shared" si="14"/>
        <v>40480.363483796296</v>
      </c>
      <c r="S248">
        <f t="shared" si="15"/>
        <v>40530.405150462961</v>
      </c>
    </row>
    <row r="249" spans="1:19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 s="12">
        <v>1287200340</v>
      </c>
      <c r="J249" s="12">
        <v>1284042614</v>
      </c>
      <c r="K249" t="b">
        <v>1</v>
      </c>
      <c r="L249">
        <v>62</v>
      </c>
      <c r="M249" t="b">
        <v>1</v>
      </c>
      <c r="N249" t="s">
        <v>8266</v>
      </c>
      <c r="O249" t="s">
        <v>8271</v>
      </c>
      <c r="P249">
        <f t="shared" si="12"/>
        <v>134</v>
      </c>
      <c r="Q249">
        <f t="shared" si="13"/>
        <v>108.15</v>
      </c>
      <c r="R249" s="10">
        <f t="shared" si="14"/>
        <v>40430.604328703703</v>
      </c>
      <c r="S249">
        <f t="shared" si="15"/>
        <v>40467.152083333334</v>
      </c>
    </row>
    <row r="250" spans="1:19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 s="12">
        <v>1325961309</v>
      </c>
      <c r="J250" s="12">
        <v>1322073309</v>
      </c>
      <c r="K250" t="b">
        <v>1</v>
      </c>
      <c r="L250">
        <v>146</v>
      </c>
      <c r="M250" t="b">
        <v>1</v>
      </c>
      <c r="N250" t="s">
        <v>8266</v>
      </c>
      <c r="O250" t="s">
        <v>8271</v>
      </c>
      <c r="P250">
        <f t="shared" si="12"/>
        <v>101</v>
      </c>
      <c r="Q250">
        <f t="shared" si="13"/>
        <v>589.95000000000005</v>
      </c>
      <c r="R250" s="10">
        <f t="shared" si="14"/>
        <v>40870.774409722224</v>
      </c>
      <c r="S250">
        <f t="shared" si="15"/>
        <v>40915.774409722224</v>
      </c>
    </row>
    <row r="251" spans="1:19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 s="12">
        <v>1282498800</v>
      </c>
      <c r="J251" s="12">
        <v>1275603020</v>
      </c>
      <c r="K251" t="b">
        <v>1</v>
      </c>
      <c r="L251">
        <v>235</v>
      </c>
      <c r="M251" t="b">
        <v>1</v>
      </c>
      <c r="N251" t="s">
        <v>8266</v>
      </c>
      <c r="O251" t="s">
        <v>8271</v>
      </c>
      <c r="P251">
        <f t="shared" si="12"/>
        <v>113</v>
      </c>
      <c r="Q251">
        <f t="shared" si="13"/>
        <v>48.05</v>
      </c>
      <c r="R251" s="10">
        <f t="shared" si="14"/>
        <v>40332.923842592594</v>
      </c>
      <c r="S251">
        <f t="shared" si="15"/>
        <v>40412.736111111109</v>
      </c>
    </row>
    <row r="252" spans="1:19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 s="12">
        <v>1370525691</v>
      </c>
      <c r="J252" s="12">
        <v>1367933691</v>
      </c>
      <c r="K252" t="b">
        <v>1</v>
      </c>
      <c r="L252">
        <v>437</v>
      </c>
      <c r="M252" t="b">
        <v>1</v>
      </c>
      <c r="N252" t="s">
        <v>8266</v>
      </c>
      <c r="O252" t="s">
        <v>8271</v>
      </c>
      <c r="P252">
        <f t="shared" si="12"/>
        <v>106</v>
      </c>
      <c r="Q252">
        <f t="shared" si="13"/>
        <v>72.48</v>
      </c>
      <c r="R252" s="10">
        <f t="shared" si="14"/>
        <v>41401.565868055557</v>
      </c>
      <c r="S252">
        <f t="shared" si="15"/>
        <v>41431.565868055557</v>
      </c>
    </row>
    <row r="253" spans="1:19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 s="12">
        <v>1337194800</v>
      </c>
      <c r="J253" s="12">
        <v>1334429646</v>
      </c>
      <c r="K253" t="b">
        <v>1</v>
      </c>
      <c r="L253">
        <v>77</v>
      </c>
      <c r="M253" t="b">
        <v>1</v>
      </c>
      <c r="N253" t="s">
        <v>8266</v>
      </c>
      <c r="O253" t="s">
        <v>8271</v>
      </c>
      <c r="P253">
        <f t="shared" si="12"/>
        <v>126</v>
      </c>
      <c r="Q253">
        <f t="shared" si="13"/>
        <v>57.08</v>
      </c>
      <c r="R253" s="10">
        <f t="shared" si="14"/>
        <v>41013.787569444445</v>
      </c>
      <c r="S253">
        <f t="shared" si="15"/>
        <v>41045.791666666664</v>
      </c>
    </row>
    <row r="254" spans="1:19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 s="12">
        <v>1275364740</v>
      </c>
      <c r="J254" s="12">
        <v>1269878058</v>
      </c>
      <c r="K254" t="b">
        <v>1</v>
      </c>
      <c r="L254">
        <v>108</v>
      </c>
      <c r="M254" t="b">
        <v>1</v>
      </c>
      <c r="N254" t="s">
        <v>8266</v>
      </c>
      <c r="O254" t="s">
        <v>8271</v>
      </c>
      <c r="P254">
        <f t="shared" si="12"/>
        <v>185</v>
      </c>
      <c r="Q254">
        <f t="shared" si="13"/>
        <v>85.44</v>
      </c>
      <c r="R254" s="10">
        <f t="shared" si="14"/>
        <v>40266.662708333337</v>
      </c>
      <c r="S254">
        <f t="shared" si="15"/>
        <v>40330.165972222225</v>
      </c>
    </row>
    <row r="255" spans="1:19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 s="12">
        <v>1329320235</v>
      </c>
      <c r="J255" s="12">
        <v>1326728235</v>
      </c>
      <c r="K255" t="b">
        <v>1</v>
      </c>
      <c r="L255">
        <v>7</v>
      </c>
      <c r="M255" t="b">
        <v>1</v>
      </c>
      <c r="N255" t="s">
        <v>8266</v>
      </c>
      <c r="O255" t="s">
        <v>8271</v>
      </c>
      <c r="P255">
        <f t="shared" si="12"/>
        <v>101</v>
      </c>
      <c r="Q255">
        <f t="shared" si="13"/>
        <v>215.86</v>
      </c>
      <c r="R255" s="10">
        <f t="shared" si="14"/>
        <v>40924.650868055556</v>
      </c>
      <c r="S255">
        <f t="shared" si="15"/>
        <v>40954.650868055556</v>
      </c>
    </row>
    <row r="256" spans="1:19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 s="12">
        <v>1445047200</v>
      </c>
      <c r="J256" s="12">
        <v>1442443910</v>
      </c>
      <c r="K256" t="b">
        <v>1</v>
      </c>
      <c r="L256">
        <v>314</v>
      </c>
      <c r="M256" t="b">
        <v>1</v>
      </c>
      <c r="N256" t="s">
        <v>8266</v>
      </c>
      <c r="O256" t="s">
        <v>8271</v>
      </c>
      <c r="P256">
        <f t="shared" si="12"/>
        <v>117</v>
      </c>
      <c r="Q256">
        <f t="shared" si="13"/>
        <v>89.39</v>
      </c>
      <c r="R256" s="10">
        <f t="shared" si="14"/>
        <v>42263.952662037031</v>
      </c>
      <c r="S256">
        <f t="shared" si="15"/>
        <v>42294.083333333328</v>
      </c>
    </row>
    <row r="257" spans="1:19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 s="12">
        <v>1300275482</v>
      </c>
      <c r="J257" s="12">
        <v>1297687082</v>
      </c>
      <c r="K257" t="b">
        <v>1</v>
      </c>
      <c r="L257">
        <v>188</v>
      </c>
      <c r="M257" t="b">
        <v>1</v>
      </c>
      <c r="N257" t="s">
        <v>8266</v>
      </c>
      <c r="O257" t="s">
        <v>8271</v>
      </c>
      <c r="P257">
        <f t="shared" si="12"/>
        <v>107</v>
      </c>
      <c r="Q257">
        <f t="shared" si="13"/>
        <v>45.42</v>
      </c>
      <c r="R257" s="10">
        <f t="shared" si="14"/>
        <v>40588.526412037041</v>
      </c>
      <c r="S257">
        <f t="shared" si="15"/>
        <v>40618.48474537037</v>
      </c>
    </row>
    <row r="258" spans="1:19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 s="12">
        <v>1363458467</v>
      </c>
      <c r="J258" s="12">
        <v>1360866467</v>
      </c>
      <c r="K258" t="b">
        <v>1</v>
      </c>
      <c r="L258">
        <v>275</v>
      </c>
      <c r="M258" t="b">
        <v>1</v>
      </c>
      <c r="N258" t="s">
        <v>8266</v>
      </c>
      <c r="O258" t="s">
        <v>8271</v>
      </c>
      <c r="P258">
        <f t="shared" ref="P258:P321" si="16">ROUND((E258/D258)*100,0)</f>
        <v>139</v>
      </c>
      <c r="Q258">
        <f t="shared" si="13"/>
        <v>65.760000000000005</v>
      </c>
      <c r="R258" s="10">
        <f t="shared" si="14"/>
        <v>41319.769293981481</v>
      </c>
      <c r="S258">
        <f t="shared" si="15"/>
        <v>41349.769293981481</v>
      </c>
    </row>
    <row r="259" spans="1:19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 s="12">
        <v>1463670162</v>
      </c>
      <c r="J259" s="12">
        <v>1461078162</v>
      </c>
      <c r="K259" t="b">
        <v>1</v>
      </c>
      <c r="L259">
        <v>560</v>
      </c>
      <c r="M259" t="b">
        <v>1</v>
      </c>
      <c r="N259" t="s">
        <v>8266</v>
      </c>
      <c r="O259" t="s">
        <v>8271</v>
      </c>
      <c r="P259">
        <f t="shared" si="16"/>
        <v>107</v>
      </c>
      <c r="Q259">
        <f t="shared" ref="Q259:Q322" si="17">IFERROR(ROUND(E259/L259,2),0)</f>
        <v>66.7</v>
      </c>
      <c r="R259" s="10">
        <f t="shared" ref="R259:R322" si="18">(((J259/60)/60)/24)+DATE(1970,1,1)</f>
        <v>42479.626875000002</v>
      </c>
      <c r="S259">
        <f t="shared" ref="S259:S322" si="19">(((I259/60)/60)/24)+DATE(1970,1,1)</f>
        <v>42509.626875000002</v>
      </c>
    </row>
    <row r="260" spans="1:19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 s="12">
        <v>1308359666</v>
      </c>
      <c r="J260" s="12">
        <v>1305767666</v>
      </c>
      <c r="K260" t="b">
        <v>1</v>
      </c>
      <c r="L260">
        <v>688</v>
      </c>
      <c r="M260" t="b">
        <v>1</v>
      </c>
      <c r="N260" t="s">
        <v>8266</v>
      </c>
      <c r="O260" t="s">
        <v>8271</v>
      </c>
      <c r="P260">
        <f t="shared" si="16"/>
        <v>191</v>
      </c>
      <c r="Q260">
        <f t="shared" si="17"/>
        <v>83.35</v>
      </c>
      <c r="R260" s="10">
        <f t="shared" si="18"/>
        <v>40682.051689814813</v>
      </c>
      <c r="S260">
        <f t="shared" si="19"/>
        <v>40712.051689814813</v>
      </c>
    </row>
    <row r="261" spans="1:19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 s="12">
        <v>1428514969</v>
      </c>
      <c r="J261" s="12">
        <v>1425922969</v>
      </c>
      <c r="K261" t="b">
        <v>1</v>
      </c>
      <c r="L261">
        <v>942</v>
      </c>
      <c r="M261" t="b">
        <v>1</v>
      </c>
      <c r="N261" t="s">
        <v>8266</v>
      </c>
      <c r="O261" t="s">
        <v>8271</v>
      </c>
      <c r="P261">
        <f t="shared" si="16"/>
        <v>132</v>
      </c>
      <c r="Q261">
        <f t="shared" si="17"/>
        <v>105.05</v>
      </c>
      <c r="R261" s="10">
        <f t="shared" si="18"/>
        <v>42072.738067129627</v>
      </c>
      <c r="S261">
        <f t="shared" si="19"/>
        <v>42102.738067129627</v>
      </c>
    </row>
    <row r="262" spans="1:19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 s="12">
        <v>1279360740</v>
      </c>
      <c r="J262" s="12">
        <v>1275415679</v>
      </c>
      <c r="K262" t="b">
        <v>1</v>
      </c>
      <c r="L262">
        <v>88</v>
      </c>
      <c r="M262" t="b">
        <v>1</v>
      </c>
      <c r="N262" t="s">
        <v>8266</v>
      </c>
      <c r="O262" t="s">
        <v>8271</v>
      </c>
      <c r="P262">
        <f t="shared" si="16"/>
        <v>106</v>
      </c>
      <c r="Q262">
        <f t="shared" si="17"/>
        <v>120.91</v>
      </c>
      <c r="R262" s="10">
        <f t="shared" si="18"/>
        <v>40330.755543981482</v>
      </c>
      <c r="S262">
        <f t="shared" si="19"/>
        <v>40376.415972222225</v>
      </c>
    </row>
    <row r="263" spans="1:19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 s="12">
        <v>1339080900</v>
      </c>
      <c r="J263" s="12">
        <v>1334783704</v>
      </c>
      <c r="K263" t="b">
        <v>1</v>
      </c>
      <c r="L263">
        <v>220</v>
      </c>
      <c r="M263" t="b">
        <v>1</v>
      </c>
      <c r="N263" t="s">
        <v>8266</v>
      </c>
      <c r="O263" t="s">
        <v>8271</v>
      </c>
      <c r="P263">
        <f t="shared" si="16"/>
        <v>107</v>
      </c>
      <c r="Q263">
        <f t="shared" si="17"/>
        <v>97.64</v>
      </c>
      <c r="R263" s="10">
        <f t="shared" si="18"/>
        <v>41017.885462962964</v>
      </c>
      <c r="S263">
        <f t="shared" si="19"/>
        <v>41067.621527777781</v>
      </c>
    </row>
    <row r="264" spans="1:19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 s="12">
        <v>1298699828</v>
      </c>
      <c r="J264" s="12">
        <v>1294811828</v>
      </c>
      <c r="K264" t="b">
        <v>1</v>
      </c>
      <c r="L264">
        <v>145</v>
      </c>
      <c r="M264" t="b">
        <v>1</v>
      </c>
      <c r="N264" t="s">
        <v>8266</v>
      </c>
      <c r="O264" t="s">
        <v>8271</v>
      </c>
      <c r="P264">
        <f t="shared" si="16"/>
        <v>240</v>
      </c>
      <c r="Q264">
        <f t="shared" si="17"/>
        <v>41.38</v>
      </c>
      <c r="R264" s="10">
        <f t="shared" si="18"/>
        <v>40555.24800925926</v>
      </c>
      <c r="S264">
        <f t="shared" si="19"/>
        <v>40600.24800925926</v>
      </c>
    </row>
    <row r="265" spans="1:19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 s="12">
        <v>1348786494</v>
      </c>
      <c r="J265" s="12">
        <v>1346194494</v>
      </c>
      <c r="K265" t="b">
        <v>1</v>
      </c>
      <c r="L265">
        <v>963</v>
      </c>
      <c r="M265" t="b">
        <v>1</v>
      </c>
      <c r="N265" t="s">
        <v>8266</v>
      </c>
      <c r="O265" t="s">
        <v>8271</v>
      </c>
      <c r="P265">
        <f t="shared" si="16"/>
        <v>118</v>
      </c>
      <c r="Q265">
        <f t="shared" si="17"/>
        <v>30.65</v>
      </c>
      <c r="R265" s="10">
        <f t="shared" si="18"/>
        <v>41149.954791666663</v>
      </c>
      <c r="S265">
        <f t="shared" si="19"/>
        <v>41179.954791666663</v>
      </c>
    </row>
    <row r="266" spans="1:19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 s="12">
        <v>1336747995</v>
      </c>
      <c r="J266" s="12">
        <v>1334155995</v>
      </c>
      <c r="K266" t="b">
        <v>1</v>
      </c>
      <c r="L266">
        <v>91</v>
      </c>
      <c r="M266" t="b">
        <v>1</v>
      </c>
      <c r="N266" t="s">
        <v>8266</v>
      </c>
      <c r="O266" t="s">
        <v>8271</v>
      </c>
      <c r="P266">
        <f t="shared" si="16"/>
        <v>118</v>
      </c>
      <c r="Q266">
        <f t="shared" si="17"/>
        <v>64.95</v>
      </c>
      <c r="R266" s="10">
        <f t="shared" si="18"/>
        <v>41010.620312500003</v>
      </c>
      <c r="S266">
        <f t="shared" si="19"/>
        <v>41040.620312500003</v>
      </c>
    </row>
    <row r="267" spans="1:19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 s="12">
        <v>1273522560</v>
      </c>
      <c r="J267" s="12">
        <v>1269928430</v>
      </c>
      <c r="K267" t="b">
        <v>1</v>
      </c>
      <c r="L267">
        <v>58</v>
      </c>
      <c r="M267" t="b">
        <v>1</v>
      </c>
      <c r="N267" t="s">
        <v>8266</v>
      </c>
      <c r="O267" t="s">
        <v>8271</v>
      </c>
      <c r="P267">
        <f t="shared" si="16"/>
        <v>111</v>
      </c>
      <c r="Q267">
        <f t="shared" si="17"/>
        <v>95.78</v>
      </c>
      <c r="R267" s="10">
        <f t="shared" si="18"/>
        <v>40267.245717592588</v>
      </c>
      <c r="S267">
        <f t="shared" si="19"/>
        <v>40308.844444444447</v>
      </c>
    </row>
    <row r="268" spans="1:19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 s="12">
        <v>1271994660</v>
      </c>
      <c r="J268" s="12">
        <v>1264565507</v>
      </c>
      <c r="K268" t="b">
        <v>1</v>
      </c>
      <c r="L268">
        <v>36</v>
      </c>
      <c r="M268" t="b">
        <v>1</v>
      </c>
      <c r="N268" t="s">
        <v>8266</v>
      </c>
      <c r="O268" t="s">
        <v>8271</v>
      </c>
      <c r="P268">
        <f t="shared" si="16"/>
        <v>146</v>
      </c>
      <c r="Q268">
        <f t="shared" si="17"/>
        <v>40.42</v>
      </c>
      <c r="R268" s="10">
        <f t="shared" si="18"/>
        <v>40205.174849537041</v>
      </c>
      <c r="S268">
        <f t="shared" si="19"/>
        <v>40291.160416666666</v>
      </c>
    </row>
    <row r="269" spans="1:19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 s="12">
        <v>1403693499</v>
      </c>
      <c r="J269" s="12">
        <v>1401101499</v>
      </c>
      <c r="K269" t="b">
        <v>1</v>
      </c>
      <c r="L269">
        <v>165</v>
      </c>
      <c r="M269" t="b">
        <v>1</v>
      </c>
      <c r="N269" t="s">
        <v>8266</v>
      </c>
      <c r="O269" t="s">
        <v>8271</v>
      </c>
      <c r="P269">
        <f t="shared" si="16"/>
        <v>132</v>
      </c>
      <c r="Q269">
        <f t="shared" si="17"/>
        <v>78.58</v>
      </c>
      <c r="R269" s="10">
        <f t="shared" si="18"/>
        <v>41785.452534722222</v>
      </c>
      <c r="S269">
        <f t="shared" si="19"/>
        <v>41815.452534722222</v>
      </c>
    </row>
    <row r="270" spans="1:19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 s="12">
        <v>1320640778</v>
      </c>
      <c r="J270" s="12">
        <v>1316749178</v>
      </c>
      <c r="K270" t="b">
        <v>1</v>
      </c>
      <c r="L270">
        <v>111</v>
      </c>
      <c r="M270" t="b">
        <v>1</v>
      </c>
      <c r="N270" t="s">
        <v>8266</v>
      </c>
      <c r="O270" t="s">
        <v>8271</v>
      </c>
      <c r="P270">
        <f t="shared" si="16"/>
        <v>111</v>
      </c>
      <c r="Q270">
        <f t="shared" si="17"/>
        <v>50.18</v>
      </c>
      <c r="R270" s="10">
        <f t="shared" si="18"/>
        <v>40809.15252314815</v>
      </c>
      <c r="S270">
        <f t="shared" si="19"/>
        <v>40854.194189814814</v>
      </c>
    </row>
    <row r="271" spans="1:19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 s="12">
        <v>1487738622</v>
      </c>
      <c r="J271" s="12">
        <v>1485146622</v>
      </c>
      <c r="K271" t="b">
        <v>1</v>
      </c>
      <c r="L271">
        <v>1596</v>
      </c>
      <c r="M271" t="b">
        <v>1</v>
      </c>
      <c r="N271" t="s">
        <v>8266</v>
      </c>
      <c r="O271" t="s">
        <v>8271</v>
      </c>
      <c r="P271">
        <f t="shared" si="16"/>
        <v>147</v>
      </c>
      <c r="Q271">
        <f t="shared" si="17"/>
        <v>92.25</v>
      </c>
      <c r="R271" s="10">
        <f t="shared" si="18"/>
        <v>42758.197013888886</v>
      </c>
      <c r="S271">
        <f t="shared" si="19"/>
        <v>42788.197013888886</v>
      </c>
    </row>
    <row r="272" spans="1:19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 s="12">
        <v>1306296000</v>
      </c>
      <c r="J272" s="12">
        <v>1301950070</v>
      </c>
      <c r="K272" t="b">
        <v>1</v>
      </c>
      <c r="L272">
        <v>61</v>
      </c>
      <c r="M272" t="b">
        <v>1</v>
      </c>
      <c r="N272" t="s">
        <v>8266</v>
      </c>
      <c r="O272" t="s">
        <v>8271</v>
      </c>
      <c r="P272">
        <f t="shared" si="16"/>
        <v>153</v>
      </c>
      <c r="Q272">
        <f t="shared" si="17"/>
        <v>57.54</v>
      </c>
      <c r="R272" s="10">
        <f t="shared" si="18"/>
        <v>40637.866550925923</v>
      </c>
      <c r="S272">
        <f t="shared" si="19"/>
        <v>40688.166666666664</v>
      </c>
    </row>
    <row r="273" spans="1:19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 s="12">
        <v>1388649600</v>
      </c>
      <c r="J273" s="12">
        <v>1386123861</v>
      </c>
      <c r="K273" t="b">
        <v>1</v>
      </c>
      <c r="L273">
        <v>287</v>
      </c>
      <c r="M273" t="b">
        <v>1</v>
      </c>
      <c r="N273" t="s">
        <v>8266</v>
      </c>
      <c r="O273" t="s">
        <v>8271</v>
      </c>
      <c r="P273">
        <f t="shared" si="16"/>
        <v>105</v>
      </c>
      <c r="Q273">
        <f t="shared" si="17"/>
        <v>109.42</v>
      </c>
      <c r="R273" s="10">
        <f t="shared" si="18"/>
        <v>41612.10024305556</v>
      </c>
      <c r="S273">
        <f t="shared" si="19"/>
        <v>41641.333333333336</v>
      </c>
    </row>
    <row r="274" spans="1:19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 s="12">
        <v>1272480540</v>
      </c>
      <c r="J274" s="12">
        <v>1267220191</v>
      </c>
      <c r="K274" t="b">
        <v>1</v>
      </c>
      <c r="L274">
        <v>65</v>
      </c>
      <c r="M274" t="b">
        <v>1</v>
      </c>
      <c r="N274" t="s">
        <v>8266</v>
      </c>
      <c r="O274" t="s">
        <v>8271</v>
      </c>
      <c r="P274">
        <f t="shared" si="16"/>
        <v>177</v>
      </c>
      <c r="Q274">
        <f t="shared" si="17"/>
        <v>81.89</v>
      </c>
      <c r="R274" s="10">
        <f t="shared" si="18"/>
        <v>40235.900358796294</v>
      </c>
      <c r="S274">
        <f t="shared" si="19"/>
        <v>40296.78402777778</v>
      </c>
    </row>
    <row r="275" spans="1:19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 s="12">
        <v>1309694266</v>
      </c>
      <c r="J275" s="12">
        <v>1307102266</v>
      </c>
      <c r="K275" t="b">
        <v>1</v>
      </c>
      <c r="L275">
        <v>118</v>
      </c>
      <c r="M275" t="b">
        <v>1</v>
      </c>
      <c r="N275" t="s">
        <v>8266</v>
      </c>
      <c r="O275" t="s">
        <v>8271</v>
      </c>
      <c r="P275">
        <f t="shared" si="16"/>
        <v>108</v>
      </c>
      <c r="Q275">
        <f t="shared" si="17"/>
        <v>45.67</v>
      </c>
      <c r="R275" s="10">
        <f t="shared" si="18"/>
        <v>40697.498449074075</v>
      </c>
      <c r="S275">
        <f t="shared" si="19"/>
        <v>40727.498449074075</v>
      </c>
    </row>
    <row r="276" spans="1:19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 s="12">
        <v>1333609140</v>
      </c>
      <c r="J276" s="12">
        <v>1330638829</v>
      </c>
      <c r="K276" t="b">
        <v>1</v>
      </c>
      <c r="L276">
        <v>113</v>
      </c>
      <c r="M276" t="b">
        <v>1</v>
      </c>
      <c r="N276" t="s">
        <v>8266</v>
      </c>
      <c r="O276" t="s">
        <v>8271</v>
      </c>
      <c r="P276">
        <f t="shared" si="16"/>
        <v>156</v>
      </c>
      <c r="Q276">
        <f t="shared" si="17"/>
        <v>55.22</v>
      </c>
      <c r="R276" s="10">
        <f t="shared" si="18"/>
        <v>40969.912372685183</v>
      </c>
      <c r="S276">
        <f t="shared" si="19"/>
        <v>41004.290972222225</v>
      </c>
    </row>
    <row r="277" spans="1:19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 s="12">
        <v>1352511966</v>
      </c>
      <c r="J277" s="12">
        <v>1349916366</v>
      </c>
      <c r="K277" t="b">
        <v>1</v>
      </c>
      <c r="L277">
        <v>332</v>
      </c>
      <c r="M277" t="b">
        <v>1</v>
      </c>
      <c r="N277" t="s">
        <v>8266</v>
      </c>
      <c r="O277" t="s">
        <v>8271</v>
      </c>
      <c r="P277">
        <f t="shared" si="16"/>
        <v>108</v>
      </c>
      <c r="Q277">
        <f t="shared" si="17"/>
        <v>65.3</v>
      </c>
      <c r="R277" s="10">
        <f t="shared" si="18"/>
        <v>41193.032013888893</v>
      </c>
      <c r="S277">
        <f t="shared" si="19"/>
        <v>41223.073680555557</v>
      </c>
    </row>
    <row r="278" spans="1:19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 s="12">
        <v>1335574674</v>
      </c>
      <c r="J278" s="12">
        <v>1330394274</v>
      </c>
      <c r="K278" t="b">
        <v>1</v>
      </c>
      <c r="L278">
        <v>62</v>
      </c>
      <c r="M278" t="b">
        <v>1</v>
      </c>
      <c r="N278" t="s">
        <v>8266</v>
      </c>
      <c r="O278" t="s">
        <v>8271</v>
      </c>
      <c r="P278">
        <f t="shared" si="16"/>
        <v>148</v>
      </c>
      <c r="Q278">
        <f t="shared" si="17"/>
        <v>95.23</v>
      </c>
      <c r="R278" s="10">
        <f t="shared" si="18"/>
        <v>40967.081874999996</v>
      </c>
      <c r="S278">
        <f t="shared" si="19"/>
        <v>41027.040208333332</v>
      </c>
    </row>
    <row r="279" spans="1:19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 s="12">
        <v>1432416219</v>
      </c>
      <c r="J279" s="12">
        <v>1429824219</v>
      </c>
      <c r="K279" t="b">
        <v>1</v>
      </c>
      <c r="L279">
        <v>951</v>
      </c>
      <c r="M279" t="b">
        <v>1</v>
      </c>
      <c r="N279" t="s">
        <v>8266</v>
      </c>
      <c r="O279" t="s">
        <v>8271</v>
      </c>
      <c r="P279">
        <f t="shared" si="16"/>
        <v>110</v>
      </c>
      <c r="Q279">
        <f t="shared" si="17"/>
        <v>75.44</v>
      </c>
      <c r="R279" s="10">
        <f t="shared" si="18"/>
        <v>42117.891423611116</v>
      </c>
      <c r="S279">
        <f t="shared" si="19"/>
        <v>42147.891423611116</v>
      </c>
    </row>
    <row r="280" spans="1:19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 s="12">
        <v>1350003539</v>
      </c>
      <c r="J280" s="12">
        <v>1347411539</v>
      </c>
      <c r="K280" t="b">
        <v>1</v>
      </c>
      <c r="L280">
        <v>415</v>
      </c>
      <c r="M280" t="b">
        <v>1</v>
      </c>
      <c r="N280" t="s">
        <v>8266</v>
      </c>
      <c r="O280" t="s">
        <v>8271</v>
      </c>
      <c r="P280">
        <f t="shared" si="16"/>
        <v>150</v>
      </c>
      <c r="Q280">
        <f t="shared" si="17"/>
        <v>97.82</v>
      </c>
      <c r="R280" s="10">
        <f t="shared" si="18"/>
        <v>41164.040960648148</v>
      </c>
      <c r="S280">
        <f t="shared" si="19"/>
        <v>41194.040960648148</v>
      </c>
    </row>
    <row r="281" spans="1:19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 s="12">
        <v>1488160860</v>
      </c>
      <c r="J281" s="12">
        <v>1485237096</v>
      </c>
      <c r="K281" t="b">
        <v>1</v>
      </c>
      <c r="L281">
        <v>305</v>
      </c>
      <c r="M281" t="b">
        <v>1</v>
      </c>
      <c r="N281" t="s">
        <v>8266</v>
      </c>
      <c r="O281" t="s">
        <v>8271</v>
      </c>
      <c r="P281">
        <f t="shared" si="16"/>
        <v>157</v>
      </c>
      <c r="Q281">
        <f t="shared" si="17"/>
        <v>87.69</v>
      </c>
      <c r="R281" s="10">
        <f t="shared" si="18"/>
        <v>42759.244166666671</v>
      </c>
      <c r="S281">
        <f t="shared" si="19"/>
        <v>42793.084027777775</v>
      </c>
    </row>
    <row r="282" spans="1:19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 s="12">
        <v>1401459035</v>
      </c>
      <c r="J282" s="12">
        <v>1397571035</v>
      </c>
      <c r="K282" t="b">
        <v>1</v>
      </c>
      <c r="L282">
        <v>2139</v>
      </c>
      <c r="M282" t="b">
        <v>1</v>
      </c>
      <c r="N282" t="s">
        <v>8266</v>
      </c>
      <c r="O282" t="s">
        <v>8271</v>
      </c>
      <c r="P282">
        <f t="shared" si="16"/>
        <v>156</v>
      </c>
      <c r="Q282">
        <f t="shared" si="17"/>
        <v>54.75</v>
      </c>
      <c r="R282" s="10">
        <f t="shared" si="18"/>
        <v>41744.590682870366</v>
      </c>
      <c r="S282">
        <f t="shared" si="19"/>
        <v>41789.590682870366</v>
      </c>
    </row>
    <row r="283" spans="1:19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 s="12">
        <v>1249932360</v>
      </c>
      <c r="J283" s="12">
        <v>1242532513</v>
      </c>
      <c r="K283" t="b">
        <v>1</v>
      </c>
      <c r="L283">
        <v>79</v>
      </c>
      <c r="M283" t="b">
        <v>1</v>
      </c>
      <c r="N283" t="s">
        <v>8266</v>
      </c>
      <c r="O283" t="s">
        <v>8271</v>
      </c>
      <c r="P283">
        <f t="shared" si="16"/>
        <v>121</v>
      </c>
      <c r="Q283">
        <f t="shared" si="17"/>
        <v>83.95</v>
      </c>
      <c r="R283" s="10">
        <f t="shared" si="18"/>
        <v>39950.163344907407</v>
      </c>
      <c r="S283">
        <f t="shared" si="19"/>
        <v>40035.80972222222</v>
      </c>
    </row>
    <row r="284" spans="1:19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 s="12">
        <v>1266876000</v>
      </c>
      <c r="J284" s="12">
        <v>1263679492</v>
      </c>
      <c r="K284" t="b">
        <v>1</v>
      </c>
      <c r="L284">
        <v>179</v>
      </c>
      <c r="M284" t="b">
        <v>1</v>
      </c>
      <c r="N284" t="s">
        <v>8266</v>
      </c>
      <c r="O284" t="s">
        <v>8271</v>
      </c>
      <c r="P284">
        <f t="shared" si="16"/>
        <v>101</v>
      </c>
      <c r="Q284">
        <f t="shared" si="17"/>
        <v>254.39</v>
      </c>
      <c r="R284" s="10">
        <f t="shared" si="18"/>
        <v>40194.920046296298</v>
      </c>
      <c r="S284">
        <f t="shared" si="19"/>
        <v>40231.916666666664</v>
      </c>
    </row>
    <row r="285" spans="1:19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 s="12">
        <v>1306904340</v>
      </c>
      <c r="J285" s="12">
        <v>1305219744</v>
      </c>
      <c r="K285" t="b">
        <v>1</v>
      </c>
      <c r="L285">
        <v>202</v>
      </c>
      <c r="M285" t="b">
        <v>1</v>
      </c>
      <c r="N285" t="s">
        <v>8266</v>
      </c>
      <c r="O285" t="s">
        <v>8271</v>
      </c>
      <c r="P285">
        <f t="shared" si="16"/>
        <v>114</v>
      </c>
      <c r="Q285">
        <f t="shared" si="17"/>
        <v>101.83</v>
      </c>
      <c r="R285" s="10">
        <f t="shared" si="18"/>
        <v>40675.71</v>
      </c>
      <c r="S285">
        <f t="shared" si="19"/>
        <v>40695.207638888889</v>
      </c>
    </row>
    <row r="286" spans="1:19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 s="12">
        <v>1327167780</v>
      </c>
      <c r="J286" s="12">
        <v>1325007780</v>
      </c>
      <c r="K286" t="b">
        <v>1</v>
      </c>
      <c r="L286">
        <v>760</v>
      </c>
      <c r="M286" t="b">
        <v>1</v>
      </c>
      <c r="N286" t="s">
        <v>8266</v>
      </c>
      <c r="O286" t="s">
        <v>8271</v>
      </c>
      <c r="P286">
        <f t="shared" si="16"/>
        <v>105</v>
      </c>
      <c r="Q286">
        <f t="shared" si="17"/>
        <v>55.07</v>
      </c>
      <c r="R286" s="10">
        <f t="shared" si="18"/>
        <v>40904.738194444442</v>
      </c>
      <c r="S286">
        <f t="shared" si="19"/>
        <v>40929.738194444442</v>
      </c>
    </row>
    <row r="287" spans="1:19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 s="12">
        <v>1379614128</v>
      </c>
      <c r="J287" s="12">
        <v>1377022128</v>
      </c>
      <c r="K287" t="b">
        <v>1</v>
      </c>
      <c r="L287">
        <v>563</v>
      </c>
      <c r="M287" t="b">
        <v>1</v>
      </c>
      <c r="N287" t="s">
        <v>8266</v>
      </c>
      <c r="O287" t="s">
        <v>8271</v>
      </c>
      <c r="P287">
        <f t="shared" si="16"/>
        <v>229</v>
      </c>
      <c r="Q287">
        <f t="shared" si="17"/>
        <v>56.9</v>
      </c>
      <c r="R287" s="10">
        <f t="shared" si="18"/>
        <v>41506.756111111114</v>
      </c>
      <c r="S287">
        <f t="shared" si="19"/>
        <v>41536.756111111114</v>
      </c>
    </row>
    <row r="288" spans="1:19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 s="12">
        <v>1364236524</v>
      </c>
      <c r="J288" s="12">
        <v>1360352124</v>
      </c>
      <c r="K288" t="b">
        <v>1</v>
      </c>
      <c r="L288">
        <v>135</v>
      </c>
      <c r="M288" t="b">
        <v>1</v>
      </c>
      <c r="N288" t="s">
        <v>8266</v>
      </c>
      <c r="O288" t="s">
        <v>8271</v>
      </c>
      <c r="P288">
        <f t="shared" si="16"/>
        <v>109</v>
      </c>
      <c r="Q288">
        <f t="shared" si="17"/>
        <v>121.28</v>
      </c>
      <c r="R288" s="10">
        <f t="shared" si="18"/>
        <v>41313.816249999996</v>
      </c>
      <c r="S288">
        <f t="shared" si="19"/>
        <v>41358.774583333332</v>
      </c>
    </row>
    <row r="289" spans="1:19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 s="12">
        <v>1351828800</v>
      </c>
      <c r="J289" s="12">
        <v>1349160018</v>
      </c>
      <c r="K289" t="b">
        <v>1</v>
      </c>
      <c r="L289">
        <v>290</v>
      </c>
      <c r="M289" t="b">
        <v>1</v>
      </c>
      <c r="N289" t="s">
        <v>8266</v>
      </c>
      <c r="O289" t="s">
        <v>8271</v>
      </c>
      <c r="P289">
        <f t="shared" si="16"/>
        <v>176</v>
      </c>
      <c r="Q289">
        <f t="shared" si="17"/>
        <v>91.19</v>
      </c>
      <c r="R289" s="10">
        <f t="shared" si="18"/>
        <v>41184.277986111112</v>
      </c>
      <c r="S289">
        <f t="shared" si="19"/>
        <v>41215.166666666664</v>
      </c>
    </row>
    <row r="290" spans="1:19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 s="12">
        <v>1340683393</v>
      </c>
      <c r="J290" s="12">
        <v>1337659393</v>
      </c>
      <c r="K290" t="b">
        <v>1</v>
      </c>
      <c r="L290">
        <v>447</v>
      </c>
      <c r="M290" t="b">
        <v>1</v>
      </c>
      <c r="N290" t="s">
        <v>8266</v>
      </c>
      <c r="O290" t="s">
        <v>8271</v>
      </c>
      <c r="P290">
        <f t="shared" si="16"/>
        <v>103</v>
      </c>
      <c r="Q290">
        <f t="shared" si="17"/>
        <v>115.45</v>
      </c>
      <c r="R290" s="10">
        <f t="shared" si="18"/>
        <v>41051.168900462959</v>
      </c>
      <c r="S290">
        <f t="shared" si="19"/>
        <v>41086.168900462959</v>
      </c>
    </row>
    <row r="291" spans="1:19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 s="12">
        <v>1383389834</v>
      </c>
      <c r="J291" s="12">
        <v>1380797834</v>
      </c>
      <c r="K291" t="b">
        <v>1</v>
      </c>
      <c r="L291">
        <v>232</v>
      </c>
      <c r="M291" t="b">
        <v>1</v>
      </c>
      <c r="N291" t="s">
        <v>8266</v>
      </c>
      <c r="O291" t="s">
        <v>8271</v>
      </c>
      <c r="P291">
        <f t="shared" si="16"/>
        <v>105</v>
      </c>
      <c r="Q291">
        <f t="shared" si="17"/>
        <v>67.77</v>
      </c>
      <c r="R291" s="10">
        <f t="shared" si="18"/>
        <v>41550.456412037034</v>
      </c>
      <c r="S291">
        <f t="shared" si="19"/>
        <v>41580.456412037034</v>
      </c>
    </row>
    <row r="292" spans="1:19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 s="12">
        <v>1296633540</v>
      </c>
      <c r="J292" s="12">
        <v>1292316697</v>
      </c>
      <c r="K292" t="b">
        <v>1</v>
      </c>
      <c r="L292">
        <v>168</v>
      </c>
      <c r="M292" t="b">
        <v>1</v>
      </c>
      <c r="N292" t="s">
        <v>8266</v>
      </c>
      <c r="O292" t="s">
        <v>8271</v>
      </c>
      <c r="P292">
        <f t="shared" si="16"/>
        <v>107</v>
      </c>
      <c r="Q292">
        <f t="shared" si="17"/>
        <v>28.58</v>
      </c>
      <c r="R292" s="10">
        <f t="shared" si="18"/>
        <v>40526.36917824074</v>
      </c>
      <c r="S292">
        <f t="shared" si="19"/>
        <v>40576.332638888889</v>
      </c>
    </row>
    <row r="293" spans="1:19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 s="12">
        <v>1367366460</v>
      </c>
      <c r="J293" s="12">
        <v>1365791246</v>
      </c>
      <c r="K293" t="b">
        <v>1</v>
      </c>
      <c r="L293">
        <v>128</v>
      </c>
      <c r="M293" t="b">
        <v>1</v>
      </c>
      <c r="N293" t="s">
        <v>8266</v>
      </c>
      <c r="O293" t="s">
        <v>8271</v>
      </c>
      <c r="P293">
        <f t="shared" si="16"/>
        <v>120</v>
      </c>
      <c r="Q293">
        <f t="shared" si="17"/>
        <v>46.88</v>
      </c>
      <c r="R293" s="10">
        <f t="shared" si="18"/>
        <v>41376.769050925926</v>
      </c>
      <c r="S293">
        <f t="shared" si="19"/>
        <v>41395.000694444447</v>
      </c>
    </row>
    <row r="294" spans="1:19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 s="12">
        <v>1319860740</v>
      </c>
      <c r="J294" s="12">
        <v>1317064599</v>
      </c>
      <c r="K294" t="b">
        <v>1</v>
      </c>
      <c r="L294">
        <v>493</v>
      </c>
      <c r="M294" t="b">
        <v>1</v>
      </c>
      <c r="N294" t="s">
        <v>8266</v>
      </c>
      <c r="O294" t="s">
        <v>8271</v>
      </c>
      <c r="P294">
        <f t="shared" si="16"/>
        <v>102</v>
      </c>
      <c r="Q294">
        <f t="shared" si="17"/>
        <v>154.41999999999999</v>
      </c>
      <c r="R294" s="10">
        <f t="shared" si="18"/>
        <v>40812.803229166668</v>
      </c>
      <c r="S294">
        <f t="shared" si="19"/>
        <v>40845.165972222225</v>
      </c>
    </row>
    <row r="295" spans="1:19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 s="12">
        <v>1398009714</v>
      </c>
      <c r="J295" s="12">
        <v>1395417714</v>
      </c>
      <c r="K295" t="b">
        <v>1</v>
      </c>
      <c r="L295">
        <v>131</v>
      </c>
      <c r="M295" t="b">
        <v>1</v>
      </c>
      <c r="N295" t="s">
        <v>8266</v>
      </c>
      <c r="O295" t="s">
        <v>8271</v>
      </c>
      <c r="P295">
        <f t="shared" si="16"/>
        <v>101</v>
      </c>
      <c r="Q295">
        <f t="shared" si="17"/>
        <v>201.22</v>
      </c>
      <c r="R295" s="10">
        <f t="shared" si="18"/>
        <v>41719.667986111112</v>
      </c>
      <c r="S295">
        <f t="shared" si="19"/>
        <v>41749.667986111112</v>
      </c>
    </row>
    <row r="296" spans="1:19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 s="12">
        <v>1279555200</v>
      </c>
      <c r="J296" s="12">
        <v>1276480894</v>
      </c>
      <c r="K296" t="b">
        <v>1</v>
      </c>
      <c r="L296">
        <v>50</v>
      </c>
      <c r="M296" t="b">
        <v>1</v>
      </c>
      <c r="N296" t="s">
        <v>8266</v>
      </c>
      <c r="O296" t="s">
        <v>8271</v>
      </c>
      <c r="P296">
        <f t="shared" si="16"/>
        <v>100</v>
      </c>
      <c r="Q296">
        <f t="shared" si="17"/>
        <v>100</v>
      </c>
      <c r="R296" s="10">
        <f t="shared" si="18"/>
        <v>40343.084421296298</v>
      </c>
      <c r="S296">
        <f t="shared" si="19"/>
        <v>40378.666666666664</v>
      </c>
    </row>
    <row r="297" spans="1:19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 s="12">
        <v>1383264000</v>
      </c>
      <c r="J297" s="12">
        <v>1378080409</v>
      </c>
      <c r="K297" t="b">
        <v>1</v>
      </c>
      <c r="L297">
        <v>665</v>
      </c>
      <c r="M297" t="b">
        <v>1</v>
      </c>
      <c r="N297" t="s">
        <v>8266</v>
      </c>
      <c r="O297" t="s">
        <v>8271</v>
      </c>
      <c r="P297">
        <f t="shared" si="16"/>
        <v>133</v>
      </c>
      <c r="Q297">
        <f t="shared" si="17"/>
        <v>100.08</v>
      </c>
      <c r="R297" s="10">
        <f t="shared" si="18"/>
        <v>41519.004733796297</v>
      </c>
      <c r="S297">
        <f t="shared" si="19"/>
        <v>41579</v>
      </c>
    </row>
    <row r="298" spans="1:19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 s="12">
        <v>1347017083</v>
      </c>
      <c r="J298" s="12">
        <v>1344857083</v>
      </c>
      <c r="K298" t="b">
        <v>1</v>
      </c>
      <c r="L298">
        <v>129</v>
      </c>
      <c r="M298" t="b">
        <v>1</v>
      </c>
      <c r="N298" t="s">
        <v>8266</v>
      </c>
      <c r="O298" t="s">
        <v>8271</v>
      </c>
      <c r="P298">
        <f t="shared" si="16"/>
        <v>119</v>
      </c>
      <c r="Q298">
        <f t="shared" si="17"/>
        <v>230.09</v>
      </c>
      <c r="R298" s="10">
        <f t="shared" si="18"/>
        <v>41134.475497685184</v>
      </c>
      <c r="S298">
        <f t="shared" si="19"/>
        <v>41159.475497685184</v>
      </c>
    </row>
    <row r="299" spans="1:19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 s="12">
        <v>1430452740</v>
      </c>
      <c r="J299" s="12">
        <v>1427390901</v>
      </c>
      <c r="K299" t="b">
        <v>1</v>
      </c>
      <c r="L299">
        <v>142</v>
      </c>
      <c r="M299" t="b">
        <v>1</v>
      </c>
      <c r="N299" t="s">
        <v>8266</v>
      </c>
      <c r="O299" t="s">
        <v>8271</v>
      </c>
      <c r="P299">
        <f t="shared" si="16"/>
        <v>101</v>
      </c>
      <c r="Q299">
        <f t="shared" si="17"/>
        <v>141.75</v>
      </c>
      <c r="R299" s="10">
        <f t="shared" si="18"/>
        <v>42089.72802083334</v>
      </c>
      <c r="S299">
        <f t="shared" si="19"/>
        <v>42125.165972222225</v>
      </c>
    </row>
    <row r="300" spans="1:19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 s="12">
        <v>1399669200</v>
      </c>
      <c r="J300" s="12">
        <v>1394536048</v>
      </c>
      <c r="K300" t="b">
        <v>1</v>
      </c>
      <c r="L300">
        <v>2436</v>
      </c>
      <c r="M300" t="b">
        <v>1</v>
      </c>
      <c r="N300" t="s">
        <v>8266</v>
      </c>
      <c r="O300" t="s">
        <v>8271</v>
      </c>
      <c r="P300">
        <f t="shared" si="16"/>
        <v>109</v>
      </c>
      <c r="Q300">
        <f t="shared" si="17"/>
        <v>56.34</v>
      </c>
      <c r="R300" s="10">
        <f t="shared" si="18"/>
        <v>41709.463518518518</v>
      </c>
      <c r="S300">
        <f t="shared" si="19"/>
        <v>41768.875</v>
      </c>
    </row>
    <row r="301" spans="1:19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 s="12">
        <v>1289975060</v>
      </c>
      <c r="J301" s="12">
        <v>1287379460</v>
      </c>
      <c r="K301" t="b">
        <v>1</v>
      </c>
      <c r="L301">
        <v>244</v>
      </c>
      <c r="M301" t="b">
        <v>1</v>
      </c>
      <c r="N301" t="s">
        <v>8266</v>
      </c>
      <c r="O301" t="s">
        <v>8271</v>
      </c>
      <c r="P301">
        <f t="shared" si="16"/>
        <v>179</v>
      </c>
      <c r="Q301">
        <f t="shared" si="17"/>
        <v>73.34</v>
      </c>
      <c r="R301" s="10">
        <f t="shared" si="18"/>
        <v>40469.225231481483</v>
      </c>
      <c r="S301">
        <f t="shared" si="19"/>
        <v>40499.266898148147</v>
      </c>
    </row>
    <row r="302" spans="1:19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 s="12">
        <v>1303686138</v>
      </c>
      <c r="J302" s="12">
        <v>1301007738</v>
      </c>
      <c r="K302" t="b">
        <v>1</v>
      </c>
      <c r="L302">
        <v>298</v>
      </c>
      <c r="M302" t="b">
        <v>1</v>
      </c>
      <c r="N302" t="s">
        <v>8266</v>
      </c>
      <c r="O302" t="s">
        <v>8271</v>
      </c>
      <c r="P302">
        <f t="shared" si="16"/>
        <v>102</v>
      </c>
      <c r="Q302">
        <f t="shared" si="17"/>
        <v>85.34</v>
      </c>
      <c r="R302" s="10">
        <f t="shared" si="18"/>
        <v>40626.959930555553</v>
      </c>
      <c r="S302">
        <f t="shared" si="19"/>
        <v>40657.959930555553</v>
      </c>
    </row>
    <row r="303" spans="1:19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 s="12">
        <v>1363711335</v>
      </c>
      <c r="J303" s="12">
        <v>1360258935</v>
      </c>
      <c r="K303" t="b">
        <v>1</v>
      </c>
      <c r="L303">
        <v>251</v>
      </c>
      <c r="M303" t="b">
        <v>1</v>
      </c>
      <c r="N303" t="s">
        <v>8266</v>
      </c>
      <c r="O303" t="s">
        <v>8271</v>
      </c>
      <c r="P303">
        <f t="shared" si="16"/>
        <v>119</v>
      </c>
      <c r="Q303">
        <f t="shared" si="17"/>
        <v>61.5</v>
      </c>
      <c r="R303" s="10">
        <f t="shared" si="18"/>
        <v>41312.737673611111</v>
      </c>
      <c r="S303">
        <f t="shared" si="19"/>
        <v>41352.696006944447</v>
      </c>
    </row>
    <row r="304" spans="1:19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 s="12">
        <v>1330115638</v>
      </c>
      <c r="J304" s="12">
        <v>1327523638</v>
      </c>
      <c r="K304" t="b">
        <v>1</v>
      </c>
      <c r="L304">
        <v>108</v>
      </c>
      <c r="M304" t="b">
        <v>1</v>
      </c>
      <c r="N304" t="s">
        <v>8266</v>
      </c>
      <c r="O304" t="s">
        <v>8271</v>
      </c>
      <c r="P304">
        <f t="shared" si="16"/>
        <v>100</v>
      </c>
      <c r="Q304">
        <f t="shared" si="17"/>
        <v>93.02</v>
      </c>
      <c r="R304" s="10">
        <f t="shared" si="18"/>
        <v>40933.856921296298</v>
      </c>
      <c r="S304">
        <f t="shared" si="19"/>
        <v>40963.856921296298</v>
      </c>
    </row>
    <row r="305" spans="1:19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 s="12">
        <v>1338601346</v>
      </c>
      <c r="J305" s="12">
        <v>1336009346</v>
      </c>
      <c r="K305" t="b">
        <v>1</v>
      </c>
      <c r="L305">
        <v>82</v>
      </c>
      <c r="M305" t="b">
        <v>1</v>
      </c>
      <c r="N305" t="s">
        <v>8266</v>
      </c>
      <c r="O305" t="s">
        <v>8271</v>
      </c>
      <c r="P305">
        <f t="shared" si="16"/>
        <v>137</v>
      </c>
      <c r="Q305">
        <f t="shared" si="17"/>
        <v>50.29</v>
      </c>
      <c r="R305" s="10">
        <f t="shared" si="18"/>
        <v>41032.071134259262</v>
      </c>
      <c r="S305">
        <f t="shared" si="19"/>
        <v>41062.071134259262</v>
      </c>
    </row>
    <row r="306" spans="1:19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 s="12">
        <v>1346464800</v>
      </c>
      <c r="J306" s="12">
        <v>1343096197</v>
      </c>
      <c r="K306" t="b">
        <v>1</v>
      </c>
      <c r="L306">
        <v>74</v>
      </c>
      <c r="M306" t="b">
        <v>1</v>
      </c>
      <c r="N306" t="s">
        <v>8266</v>
      </c>
      <c r="O306" t="s">
        <v>8271</v>
      </c>
      <c r="P306">
        <f t="shared" si="16"/>
        <v>232</v>
      </c>
      <c r="Q306">
        <f t="shared" si="17"/>
        <v>106.43</v>
      </c>
      <c r="R306" s="10">
        <f t="shared" si="18"/>
        <v>41114.094872685186</v>
      </c>
      <c r="S306">
        <f t="shared" si="19"/>
        <v>41153.083333333336</v>
      </c>
    </row>
    <row r="307" spans="1:19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 s="12">
        <v>1331392049</v>
      </c>
      <c r="J307" s="12">
        <v>1328800049</v>
      </c>
      <c r="K307" t="b">
        <v>1</v>
      </c>
      <c r="L307">
        <v>189</v>
      </c>
      <c r="M307" t="b">
        <v>1</v>
      </c>
      <c r="N307" t="s">
        <v>8266</v>
      </c>
      <c r="O307" t="s">
        <v>8271</v>
      </c>
      <c r="P307">
        <f t="shared" si="16"/>
        <v>130</v>
      </c>
      <c r="Q307">
        <f t="shared" si="17"/>
        <v>51.72</v>
      </c>
      <c r="R307" s="10">
        <f t="shared" si="18"/>
        <v>40948.630196759259</v>
      </c>
      <c r="S307">
        <f t="shared" si="19"/>
        <v>40978.630196759259</v>
      </c>
    </row>
    <row r="308" spans="1:19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 s="12">
        <v>1363806333</v>
      </c>
      <c r="J308" s="12">
        <v>1362081933</v>
      </c>
      <c r="K308" t="b">
        <v>1</v>
      </c>
      <c r="L308">
        <v>80</v>
      </c>
      <c r="M308" t="b">
        <v>1</v>
      </c>
      <c r="N308" t="s">
        <v>8266</v>
      </c>
      <c r="O308" t="s">
        <v>8271</v>
      </c>
      <c r="P308">
        <f t="shared" si="16"/>
        <v>293</v>
      </c>
      <c r="Q308">
        <f t="shared" si="17"/>
        <v>36.61</v>
      </c>
      <c r="R308" s="10">
        <f t="shared" si="18"/>
        <v>41333.837187500001</v>
      </c>
      <c r="S308">
        <f t="shared" si="19"/>
        <v>41353.795520833337</v>
      </c>
    </row>
    <row r="309" spans="1:19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 s="12">
        <v>1360276801</v>
      </c>
      <c r="J309" s="12">
        <v>1357684801</v>
      </c>
      <c r="K309" t="b">
        <v>1</v>
      </c>
      <c r="L309">
        <v>576</v>
      </c>
      <c r="M309" t="b">
        <v>1</v>
      </c>
      <c r="N309" t="s">
        <v>8266</v>
      </c>
      <c r="O309" t="s">
        <v>8271</v>
      </c>
      <c r="P309">
        <f t="shared" si="16"/>
        <v>111</v>
      </c>
      <c r="Q309">
        <f t="shared" si="17"/>
        <v>42.52</v>
      </c>
      <c r="R309" s="10">
        <f t="shared" si="18"/>
        <v>41282.944456018515</v>
      </c>
      <c r="S309">
        <f t="shared" si="19"/>
        <v>41312.944456018515</v>
      </c>
    </row>
    <row r="310" spans="1:19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 s="12">
        <v>1299775210</v>
      </c>
      <c r="J310" s="12">
        <v>1295887210</v>
      </c>
      <c r="K310" t="b">
        <v>1</v>
      </c>
      <c r="L310">
        <v>202</v>
      </c>
      <c r="M310" t="b">
        <v>1</v>
      </c>
      <c r="N310" t="s">
        <v>8266</v>
      </c>
      <c r="O310" t="s">
        <v>8271</v>
      </c>
      <c r="P310">
        <f t="shared" si="16"/>
        <v>106</v>
      </c>
      <c r="Q310">
        <f t="shared" si="17"/>
        <v>62.71</v>
      </c>
      <c r="R310" s="10">
        <f t="shared" si="18"/>
        <v>40567.694560185184</v>
      </c>
      <c r="S310">
        <f t="shared" si="19"/>
        <v>40612.694560185184</v>
      </c>
    </row>
    <row r="311" spans="1:19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 s="12">
        <v>1346695334</v>
      </c>
      <c r="J311" s="12">
        <v>1344880934</v>
      </c>
      <c r="K311" t="b">
        <v>1</v>
      </c>
      <c r="L311">
        <v>238</v>
      </c>
      <c r="M311" t="b">
        <v>1</v>
      </c>
      <c r="N311" t="s">
        <v>8266</v>
      </c>
      <c r="O311" t="s">
        <v>8271</v>
      </c>
      <c r="P311">
        <f t="shared" si="16"/>
        <v>119</v>
      </c>
      <c r="Q311">
        <f t="shared" si="17"/>
        <v>89.96</v>
      </c>
      <c r="R311" s="10">
        <f t="shared" si="18"/>
        <v>41134.751550925925</v>
      </c>
      <c r="S311">
        <f t="shared" si="19"/>
        <v>41155.751550925925</v>
      </c>
    </row>
    <row r="312" spans="1:19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 s="12">
        <v>1319076000</v>
      </c>
      <c r="J312" s="12">
        <v>1317788623</v>
      </c>
      <c r="K312" t="b">
        <v>1</v>
      </c>
      <c r="L312">
        <v>36</v>
      </c>
      <c r="M312" t="b">
        <v>1</v>
      </c>
      <c r="N312" t="s">
        <v>8266</v>
      </c>
      <c r="O312" t="s">
        <v>8271</v>
      </c>
      <c r="P312">
        <f t="shared" si="16"/>
        <v>104</v>
      </c>
      <c r="Q312">
        <f t="shared" si="17"/>
        <v>28.92</v>
      </c>
      <c r="R312" s="10">
        <f t="shared" si="18"/>
        <v>40821.183136574073</v>
      </c>
      <c r="S312">
        <f t="shared" si="19"/>
        <v>40836.083333333336</v>
      </c>
    </row>
    <row r="313" spans="1:19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 s="12">
        <v>1325404740</v>
      </c>
      <c r="J313" s="12">
        <v>1321852592</v>
      </c>
      <c r="K313" t="b">
        <v>1</v>
      </c>
      <c r="L313">
        <v>150</v>
      </c>
      <c r="M313" t="b">
        <v>1</v>
      </c>
      <c r="N313" t="s">
        <v>8266</v>
      </c>
      <c r="O313" t="s">
        <v>8271</v>
      </c>
      <c r="P313">
        <f t="shared" si="16"/>
        <v>104</v>
      </c>
      <c r="Q313">
        <f t="shared" si="17"/>
        <v>138.80000000000001</v>
      </c>
      <c r="R313" s="10">
        <f t="shared" si="18"/>
        <v>40868.219814814816</v>
      </c>
      <c r="S313">
        <f t="shared" si="19"/>
        <v>40909.332638888889</v>
      </c>
    </row>
    <row r="314" spans="1:19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 s="12">
        <v>1365973432</v>
      </c>
      <c r="J314" s="12">
        <v>1363381432</v>
      </c>
      <c r="K314" t="b">
        <v>1</v>
      </c>
      <c r="L314">
        <v>146</v>
      </c>
      <c r="M314" t="b">
        <v>1</v>
      </c>
      <c r="N314" t="s">
        <v>8266</v>
      </c>
      <c r="O314" t="s">
        <v>8271</v>
      </c>
      <c r="P314">
        <f t="shared" si="16"/>
        <v>112</v>
      </c>
      <c r="Q314">
        <f t="shared" si="17"/>
        <v>61.3</v>
      </c>
      <c r="R314" s="10">
        <f t="shared" si="18"/>
        <v>41348.877685185187</v>
      </c>
      <c r="S314">
        <f t="shared" si="19"/>
        <v>41378.877685185187</v>
      </c>
    </row>
    <row r="315" spans="1:19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 s="12">
        <v>1281542340</v>
      </c>
      <c r="J315" s="12">
        <v>1277702894</v>
      </c>
      <c r="K315" t="b">
        <v>1</v>
      </c>
      <c r="L315">
        <v>222</v>
      </c>
      <c r="M315" t="b">
        <v>1</v>
      </c>
      <c r="N315" t="s">
        <v>8266</v>
      </c>
      <c r="O315" t="s">
        <v>8271</v>
      </c>
      <c r="P315">
        <f t="shared" si="16"/>
        <v>105</v>
      </c>
      <c r="Q315">
        <f t="shared" si="17"/>
        <v>80.2</v>
      </c>
      <c r="R315" s="10">
        <f t="shared" si="18"/>
        <v>40357.227939814817</v>
      </c>
      <c r="S315">
        <f t="shared" si="19"/>
        <v>40401.665972222225</v>
      </c>
    </row>
    <row r="316" spans="1:19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 s="12">
        <v>1362167988</v>
      </c>
      <c r="J316" s="12">
        <v>1359575988</v>
      </c>
      <c r="K316" t="b">
        <v>1</v>
      </c>
      <c r="L316">
        <v>120</v>
      </c>
      <c r="M316" t="b">
        <v>1</v>
      </c>
      <c r="N316" t="s">
        <v>8266</v>
      </c>
      <c r="O316" t="s">
        <v>8271</v>
      </c>
      <c r="P316">
        <f t="shared" si="16"/>
        <v>385</v>
      </c>
      <c r="Q316">
        <f t="shared" si="17"/>
        <v>32.1</v>
      </c>
      <c r="R316" s="10">
        <f t="shared" si="18"/>
        <v>41304.833194444444</v>
      </c>
      <c r="S316">
        <f t="shared" si="19"/>
        <v>41334.833194444444</v>
      </c>
    </row>
    <row r="317" spans="1:19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 s="12">
        <v>1345660334</v>
      </c>
      <c r="J317" s="12">
        <v>1343068334</v>
      </c>
      <c r="K317" t="b">
        <v>1</v>
      </c>
      <c r="L317">
        <v>126</v>
      </c>
      <c r="M317" t="b">
        <v>1</v>
      </c>
      <c r="N317" t="s">
        <v>8266</v>
      </c>
      <c r="O317" t="s">
        <v>8271</v>
      </c>
      <c r="P317">
        <f t="shared" si="16"/>
        <v>101</v>
      </c>
      <c r="Q317">
        <f t="shared" si="17"/>
        <v>200.89</v>
      </c>
      <c r="R317" s="10">
        <f t="shared" si="18"/>
        <v>41113.77238425926</v>
      </c>
      <c r="S317">
        <f t="shared" si="19"/>
        <v>41143.77238425926</v>
      </c>
    </row>
    <row r="318" spans="1:19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 s="12">
        <v>1418273940</v>
      </c>
      <c r="J318" s="12">
        <v>1415398197</v>
      </c>
      <c r="K318" t="b">
        <v>1</v>
      </c>
      <c r="L318">
        <v>158</v>
      </c>
      <c r="M318" t="b">
        <v>1</v>
      </c>
      <c r="N318" t="s">
        <v>8266</v>
      </c>
      <c r="O318" t="s">
        <v>8271</v>
      </c>
      <c r="P318">
        <f t="shared" si="16"/>
        <v>114</v>
      </c>
      <c r="Q318">
        <f t="shared" si="17"/>
        <v>108.01</v>
      </c>
      <c r="R318" s="10">
        <f t="shared" si="18"/>
        <v>41950.923576388886</v>
      </c>
      <c r="S318">
        <f t="shared" si="19"/>
        <v>41984.207638888889</v>
      </c>
    </row>
    <row r="319" spans="1:19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 s="12">
        <v>1386778483</v>
      </c>
      <c r="J319" s="12">
        <v>1384186483</v>
      </c>
      <c r="K319" t="b">
        <v>1</v>
      </c>
      <c r="L319">
        <v>316</v>
      </c>
      <c r="M319" t="b">
        <v>1</v>
      </c>
      <c r="N319" t="s">
        <v>8266</v>
      </c>
      <c r="O319" t="s">
        <v>8271</v>
      </c>
      <c r="P319">
        <f t="shared" si="16"/>
        <v>101</v>
      </c>
      <c r="Q319">
        <f t="shared" si="17"/>
        <v>95.7</v>
      </c>
      <c r="R319" s="10">
        <f t="shared" si="18"/>
        <v>41589.676886574074</v>
      </c>
      <c r="S319">
        <f t="shared" si="19"/>
        <v>41619.676886574074</v>
      </c>
    </row>
    <row r="320" spans="1:19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 s="12">
        <v>1364342151</v>
      </c>
      <c r="J320" s="12">
        <v>1361753751</v>
      </c>
      <c r="K320" t="b">
        <v>1</v>
      </c>
      <c r="L320">
        <v>284</v>
      </c>
      <c r="M320" t="b">
        <v>1</v>
      </c>
      <c r="N320" t="s">
        <v>8266</v>
      </c>
      <c r="O320" t="s">
        <v>8271</v>
      </c>
      <c r="P320">
        <f t="shared" si="16"/>
        <v>283</v>
      </c>
      <c r="Q320">
        <f t="shared" si="17"/>
        <v>49.88</v>
      </c>
      <c r="R320" s="10">
        <f t="shared" si="18"/>
        <v>41330.038784722223</v>
      </c>
      <c r="S320">
        <f t="shared" si="19"/>
        <v>41359.997118055559</v>
      </c>
    </row>
    <row r="321" spans="1:19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 s="12">
        <v>1265097540</v>
      </c>
      <c r="J321" s="12">
        <v>1257538029</v>
      </c>
      <c r="K321" t="b">
        <v>1</v>
      </c>
      <c r="L321">
        <v>51</v>
      </c>
      <c r="M321" t="b">
        <v>1</v>
      </c>
      <c r="N321" t="s">
        <v>8266</v>
      </c>
      <c r="O321" t="s">
        <v>8271</v>
      </c>
      <c r="P321">
        <f t="shared" si="16"/>
        <v>113</v>
      </c>
      <c r="Q321">
        <f t="shared" si="17"/>
        <v>110.47</v>
      </c>
      <c r="R321" s="10">
        <f t="shared" si="18"/>
        <v>40123.83829861111</v>
      </c>
      <c r="S321">
        <f t="shared" si="19"/>
        <v>40211.332638888889</v>
      </c>
    </row>
    <row r="322" spans="1:19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 s="12">
        <v>1450825200</v>
      </c>
      <c r="J322" s="12">
        <v>1448284433</v>
      </c>
      <c r="K322" t="b">
        <v>1</v>
      </c>
      <c r="L322">
        <v>158</v>
      </c>
      <c r="M322" t="b">
        <v>1</v>
      </c>
      <c r="N322" t="s">
        <v>8266</v>
      </c>
      <c r="O322" t="s">
        <v>8271</v>
      </c>
      <c r="P322">
        <f t="shared" ref="P322:P385" si="20">ROUND((E322/D322)*100,0)</f>
        <v>107</v>
      </c>
      <c r="Q322">
        <f t="shared" si="17"/>
        <v>134.91</v>
      </c>
      <c r="R322" s="10">
        <f t="shared" si="18"/>
        <v>42331.551307870366</v>
      </c>
      <c r="S322">
        <f t="shared" si="19"/>
        <v>42360.958333333328</v>
      </c>
    </row>
    <row r="323" spans="1:19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 s="12">
        <v>1478605386</v>
      </c>
      <c r="J323" s="12">
        <v>1475577786</v>
      </c>
      <c r="K323" t="b">
        <v>1</v>
      </c>
      <c r="L323">
        <v>337</v>
      </c>
      <c r="M323" t="b">
        <v>1</v>
      </c>
      <c r="N323" t="s">
        <v>8266</v>
      </c>
      <c r="O323" t="s">
        <v>8271</v>
      </c>
      <c r="P323">
        <f t="shared" si="20"/>
        <v>103</v>
      </c>
      <c r="Q323">
        <f t="shared" ref="Q323:Q386" si="21">IFERROR(ROUND(E323/L323,2),0)</f>
        <v>106.62</v>
      </c>
      <c r="R323" s="10">
        <f t="shared" ref="R323:R386" si="22">(((J323/60)/60)/24)+DATE(1970,1,1)</f>
        <v>42647.446597222224</v>
      </c>
      <c r="S323">
        <f t="shared" ref="S323:S386" si="23">(((I323/60)/60)/24)+DATE(1970,1,1)</f>
        <v>42682.488263888896</v>
      </c>
    </row>
    <row r="324" spans="1:19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 s="12">
        <v>1463146848</v>
      </c>
      <c r="J324" s="12">
        <v>1460554848</v>
      </c>
      <c r="K324" t="b">
        <v>1</v>
      </c>
      <c r="L324">
        <v>186</v>
      </c>
      <c r="M324" t="b">
        <v>1</v>
      </c>
      <c r="N324" t="s">
        <v>8266</v>
      </c>
      <c r="O324" t="s">
        <v>8271</v>
      </c>
      <c r="P324">
        <f t="shared" si="20"/>
        <v>108</v>
      </c>
      <c r="Q324">
        <f t="shared" si="21"/>
        <v>145.04</v>
      </c>
      <c r="R324" s="10">
        <f t="shared" si="22"/>
        <v>42473.57</v>
      </c>
      <c r="S324">
        <f t="shared" si="23"/>
        <v>42503.57</v>
      </c>
    </row>
    <row r="325" spans="1:19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 s="12">
        <v>1482307140</v>
      </c>
      <c r="J325" s="12">
        <v>1479886966</v>
      </c>
      <c r="K325" t="b">
        <v>1</v>
      </c>
      <c r="L325">
        <v>58</v>
      </c>
      <c r="M325" t="b">
        <v>1</v>
      </c>
      <c r="N325" t="s">
        <v>8266</v>
      </c>
      <c r="O325" t="s">
        <v>8271</v>
      </c>
      <c r="P325">
        <f t="shared" si="20"/>
        <v>123</v>
      </c>
      <c r="Q325">
        <f t="shared" si="21"/>
        <v>114.59</v>
      </c>
      <c r="R325" s="10">
        <f t="shared" si="22"/>
        <v>42697.32136574074</v>
      </c>
      <c r="S325">
        <f t="shared" si="23"/>
        <v>42725.332638888889</v>
      </c>
    </row>
    <row r="326" spans="1:19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 s="12">
        <v>1438441308</v>
      </c>
      <c r="J326" s="12">
        <v>1435590108</v>
      </c>
      <c r="K326" t="b">
        <v>1</v>
      </c>
      <c r="L326">
        <v>82</v>
      </c>
      <c r="M326" t="b">
        <v>1</v>
      </c>
      <c r="N326" t="s">
        <v>8266</v>
      </c>
      <c r="O326" t="s">
        <v>8271</v>
      </c>
      <c r="P326">
        <f t="shared" si="20"/>
        <v>102</v>
      </c>
      <c r="Q326">
        <f t="shared" si="21"/>
        <v>105.32</v>
      </c>
      <c r="R326" s="10">
        <f t="shared" si="22"/>
        <v>42184.626250000001</v>
      </c>
      <c r="S326">
        <f t="shared" si="23"/>
        <v>42217.626250000001</v>
      </c>
    </row>
    <row r="327" spans="1:19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 s="12">
        <v>1482208233</v>
      </c>
      <c r="J327" s="12">
        <v>1479184233</v>
      </c>
      <c r="K327" t="b">
        <v>1</v>
      </c>
      <c r="L327">
        <v>736</v>
      </c>
      <c r="M327" t="b">
        <v>1</v>
      </c>
      <c r="N327" t="s">
        <v>8266</v>
      </c>
      <c r="O327" t="s">
        <v>8271</v>
      </c>
      <c r="P327">
        <f t="shared" si="20"/>
        <v>104</v>
      </c>
      <c r="Q327">
        <f t="shared" si="21"/>
        <v>70.92</v>
      </c>
      <c r="R327" s="10">
        <f t="shared" si="22"/>
        <v>42689.187881944439</v>
      </c>
      <c r="S327">
        <f t="shared" si="23"/>
        <v>42724.187881944439</v>
      </c>
    </row>
    <row r="328" spans="1:19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 s="12">
        <v>1489532220</v>
      </c>
      <c r="J328" s="12">
        <v>1486625606</v>
      </c>
      <c r="K328" t="b">
        <v>1</v>
      </c>
      <c r="L328">
        <v>1151</v>
      </c>
      <c r="M328" t="b">
        <v>1</v>
      </c>
      <c r="N328" t="s">
        <v>8266</v>
      </c>
      <c r="O328" t="s">
        <v>8271</v>
      </c>
      <c r="P328">
        <f t="shared" si="20"/>
        <v>113</v>
      </c>
      <c r="Q328">
        <f t="shared" si="21"/>
        <v>147.16999999999999</v>
      </c>
      <c r="R328" s="10">
        <f t="shared" si="22"/>
        <v>42775.314884259264</v>
      </c>
      <c r="S328">
        <f t="shared" si="23"/>
        <v>42808.956250000003</v>
      </c>
    </row>
    <row r="329" spans="1:19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 s="12">
        <v>1427011200</v>
      </c>
      <c r="J329" s="12">
        <v>1424669929</v>
      </c>
      <c r="K329" t="b">
        <v>1</v>
      </c>
      <c r="L329">
        <v>34</v>
      </c>
      <c r="M329" t="b">
        <v>1</v>
      </c>
      <c r="N329" t="s">
        <v>8266</v>
      </c>
      <c r="O329" t="s">
        <v>8271</v>
      </c>
      <c r="P329">
        <f t="shared" si="20"/>
        <v>136</v>
      </c>
      <c r="Q329">
        <f t="shared" si="21"/>
        <v>160.47</v>
      </c>
      <c r="R329" s="10">
        <f t="shared" si="22"/>
        <v>42058.235289351855</v>
      </c>
      <c r="S329">
        <f t="shared" si="23"/>
        <v>42085.333333333328</v>
      </c>
    </row>
    <row r="330" spans="1:19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 s="12">
        <v>1446350400</v>
      </c>
      <c r="J330" s="12">
        <v>1443739388</v>
      </c>
      <c r="K330" t="b">
        <v>1</v>
      </c>
      <c r="L330">
        <v>498</v>
      </c>
      <c r="M330" t="b">
        <v>1</v>
      </c>
      <c r="N330" t="s">
        <v>8266</v>
      </c>
      <c r="O330" t="s">
        <v>8271</v>
      </c>
      <c r="P330">
        <f t="shared" si="20"/>
        <v>104</v>
      </c>
      <c r="Q330">
        <f t="shared" si="21"/>
        <v>156.05000000000001</v>
      </c>
      <c r="R330" s="10">
        <f t="shared" si="22"/>
        <v>42278.946620370371</v>
      </c>
      <c r="S330">
        <f t="shared" si="23"/>
        <v>42309.166666666672</v>
      </c>
    </row>
    <row r="331" spans="1:19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 s="12">
        <v>1446868800</v>
      </c>
      <c r="J331" s="12">
        <v>1444821127</v>
      </c>
      <c r="K331" t="b">
        <v>1</v>
      </c>
      <c r="L331">
        <v>167</v>
      </c>
      <c r="M331" t="b">
        <v>1</v>
      </c>
      <c r="N331" t="s">
        <v>8266</v>
      </c>
      <c r="O331" t="s">
        <v>8271</v>
      </c>
      <c r="P331">
        <f t="shared" si="20"/>
        <v>106</v>
      </c>
      <c r="Q331">
        <f t="shared" si="21"/>
        <v>63.17</v>
      </c>
      <c r="R331" s="10">
        <f t="shared" si="22"/>
        <v>42291.46674768519</v>
      </c>
      <c r="S331">
        <f t="shared" si="23"/>
        <v>42315.166666666672</v>
      </c>
    </row>
    <row r="332" spans="1:19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 s="12">
        <v>1368763140</v>
      </c>
      <c r="J332" s="12">
        <v>1366028563</v>
      </c>
      <c r="K332" t="b">
        <v>1</v>
      </c>
      <c r="L332">
        <v>340</v>
      </c>
      <c r="M332" t="b">
        <v>1</v>
      </c>
      <c r="N332" t="s">
        <v>8266</v>
      </c>
      <c r="O332" t="s">
        <v>8271</v>
      </c>
      <c r="P332">
        <f t="shared" si="20"/>
        <v>102</v>
      </c>
      <c r="Q332">
        <f t="shared" si="21"/>
        <v>104.82</v>
      </c>
      <c r="R332" s="10">
        <f t="shared" si="22"/>
        <v>41379.515775462962</v>
      </c>
      <c r="S332">
        <f t="shared" si="23"/>
        <v>41411.165972222225</v>
      </c>
    </row>
    <row r="333" spans="1:19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 s="12">
        <v>1466171834</v>
      </c>
      <c r="J333" s="12">
        <v>1463493434</v>
      </c>
      <c r="K333" t="b">
        <v>1</v>
      </c>
      <c r="L333">
        <v>438</v>
      </c>
      <c r="M333" t="b">
        <v>1</v>
      </c>
      <c r="N333" t="s">
        <v>8266</v>
      </c>
      <c r="O333" t="s">
        <v>8271</v>
      </c>
      <c r="P333">
        <f t="shared" si="20"/>
        <v>107</v>
      </c>
      <c r="Q333">
        <f t="shared" si="21"/>
        <v>97.36</v>
      </c>
      <c r="R333" s="10">
        <f t="shared" si="22"/>
        <v>42507.581412037034</v>
      </c>
      <c r="S333">
        <f t="shared" si="23"/>
        <v>42538.581412037034</v>
      </c>
    </row>
    <row r="334" spans="1:19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 s="12">
        <v>1446019200</v>
      </c>
      <c r="J334" s="12">
        <v>1442420377</v>
      </c>
      <c r="K334" t="b">
        <v>1</v>
      </c>
      <c r="L334">
        <v>555</v>
      </c>
      <c r="M334" t="b">
        <v>1</v>
      </c>
      <c r="N334" t="s">
        <v>8266</v>
      </c>
      <c r="O334" t="s">
        <v>8271</v>
      </c>
      <c r="P334">
        <f t="shared" si="20"/>
        <v>113</v>
      </c>
      <c r="Q334">
        <f t="shared" si="21"/>
        <v>203.63</v>
      </c>
      <c r="R334" s="10">
        <f t="shared" si="22"/>
        <v>42263.680289351847</v>
      </c>
      <c r="S334">
        <f t="shared" si="23"/>
        <v>42305.333333333328</v>
      </c>
    </row>
    <row r="335" spans="1:19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 s="12">
        <v>1460038591</v>
      </c>
      <c r="J335" s="12">
        <v>1457450191</v>
      </c>
      <c r="K335" t="b">
        <v>1</v>
      </c>
      <c r="L335">
        <v>266</v>
      </c>
      <c r="M335" t="b">
        <v>1</v>
      </c>
      <c r="N335" t="s">
        <v>8266</v>
      </c>
      <c r="O335" t="s">
        <v>8271</v>
      </c>
      <c r="P335">
        <f t="shared" si="20"/>
        <v>125</v>
      </c>
      <c r="Q335">
        <f t="shared" si="21"/>
        <v>188.31</v>
      </c>
      <c r="R335" s="10">
        <f t="shared" si="22"/>
        <v>42437.636469907404</v>
      </c>
      <c r="S335">
        <f t="shared" si="23"/>
        <v>42467.59480324074</v>
      </c>
    </row>
    <row r="336" spans="1:19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 s="12">
        <v>1431716400</v>
      </c>
      <c r="J336" s="12">
        <v>1428423757</v>
      </c>
      <c r="K336" t="b">
        <v>1</v>
      </c>
      <c r="L336">
        <v>69</v>
      </c>
      <c r="M336" t="b">
        <v>1</v>
      </c>
      <c r="N336" t="s">
        <v>8266</v>
      </c>
      <c r="O336" t="s">
        <v>8271</v>
      </c>
      <c r="P336">
        <f t="shared" si="20"/>
        <v>101</v>
      </c>
      <c r="Q336">
        <f t="shared" si="21"/>
        <v>146.65</v>
      </c>
      <c r="R336" s="10">
        <f t="shared" si="22"/>
        <v>42101.682372685187</v>
      </c>
      <c r="S336">
        <f t="shared" si="23"/>
        <v>42139.791666666672</v>
      </c>
    </row>
    <row r="337" spans="1:19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 s="12">
        <v>1431122400</v>
      </c>
      <c r="J337" s="12">
        <v>1428428515</v>
      </c>
      <c r="K337" t="b">
        <v>1</v>
      </c>
      <c r="L337">
        <v>80</v>
      </c>
      <c r="M337" t="b">
        <v>1</v>
      </c>
      <c r="N337" t="s">
        <v>8266</v>
      </c>
      <c r="O337" t="s">
        <v>8271</v>
      </c>
      <c r="P337">
        <f t="shared" si="20"/>
        <v>103</v>
      </c>
      <c r="Q337">
        <f t="shared" si="21"/>
        <v>109.19</v>
      </c>
      <c r="R337" s="10">
        <f t="shared" si="22"/>
        <v>42101.737442129626</v>
      </c>
      <c r="S337">
        <f t="shared" si="23"/>
        <v>42132.916666666672</v>
      </c>
    </row>
    <row r="338" spans="1:19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 s="12">
        <v>1447427918</v>
      </c>
      <c r="J338" s="12">
        <v>1444832318</v>
      </c>
      <c r="K338" t="b">
        <v>1</v>
      </c>
      <c r="L338">
        <v>493</v>
      </c>
      <c r="M338" t="b">
        <v>1</v>
      </c>
      <c r="N338" t="s">
        <v>8266</v>
      </c>
      <c r="O338" t="s">
        <v>8271</v>
      </c>
      <c r="P338">
        <f t="shared" si="20"/>
        <v>117</v>
      </c>
      <c r="Q338">
        <f t="shared" si="21"/>
        <v>59.25</v>
      </c>
      <c r="R338" s="10">
        <f t="shared" si="22"/>
        <v>42291.596273148149</v>
      </c>
      <c r="S338">
        <f t="shared" si="23"/>
        <v>42321.637939814813</v>
      </c>
    </row>
    <row r="339" spans="1:19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 s="12">
        <v>1426298708</v>
      </c>
      <c r="J339" s="12">
        <v>1423710308</v>
      </c>
      <c r="K339" t="b">
        <v>1</v>
      </c>
      <c r="L339">
        <v>31</v>
      </c>
      <c r="M339" t="b">
        <v>1</v>
      </c>
      <c r="N339" t="s">
        <v>8266</v>
      </c>
      <c r="O339" t="s">
        <v>8271</v>
      </c>
      <c r="P339">
        <f t="shared" si="20"/>
        <v>101</v>
      </c>
      <c r="Q339">
        <f t="shared" si="21"/>
        <v>97.9</v>
      </c>
      <c r="R339" s="10">
        <f t="shared" si="22"/>
        <v>42047.128564814819</v>
      </c>
      <c r="S339">
        <f t="shared" si="23"/>
        <v>42077.086898148147</v>
      </c>
    </row>
    <row r="340" spans="1:19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 s="12">
        <v>1472864400</v>
      </c>
      <c r="J340" s="12">
        <v>1468001290</v>
      </c>
      <c r="K340" t="b">
        <v>1</v>
      </c>
      <c r="L340">
        <v>236</v>
      </c>
      <c r="M340" t="b">
        <v>1</v>
      </c>
      <c r="N340" t="s">
        <v>8266</v>
      </c>
      <c r="O340" t="s">
        <v>8271</v>
      </c>
      <c r="P340">
        <f t="shared" si="20"/>
        <v>110</v>
      </c>
      <c r="Q340">
        <f t="shared" si="21"/>
        <v>70</v>
      </c>
      <c r="R340" s="10">
        <f t="shared" si="22"/>
        <v>42559.755671296298</v>
      </c>
      <c r="S340">
        <f t="shared" si="23"/>
        <v>42616.041666666672</v>
      </c>
    </row>
    <row r="341" spans="1:19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 s="12">
        <v>1430331268</v>
      </c>
      <c r="J341" s="12">
        <v>1427739268</v>
      </c>
      <c r="K341" t="b">
        <v>1</v>
      </c>
      <c r="L341">
        <v>89</v>
      </c>
      <c r="M341" t="b">
        <v>1</v>
      </c>
      <c r="N341" t="s">
        <v>8266</v>
      </c>
      <c r="O341" t="s">
        <v>8271</v>
      </c>
      <c r="P341">
        <f t="shared" si="20"/>
        <v>108</v>
      </c>
      <c r="Q341">
        <f t="shared" si="21"/>
        <v>72.87</v>
      </c>
      <c r="R341" s="10">
        <f t="shared" si="22"/>
        <v>42093.760046296295</v>
      </c>
      <c r="S341">
        <f t="shared" si="23"/>
        <v>42123.760046296295</v>
      </c>
    </row>
    <row r="342" spans="1:19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 s="12">
        <v>1489006800</v>
      </c>
      <c r="J342" s="12">
        <v>1486397007</v>
      </c>
      <c r="K342" t="b">
        <v>1</v>
      </c>
      <c r="L342">
        <v>299</v>
      </c>
      <c r="M342" t="b">
        <v>1</v>
      </c>
      <c r="N342" t="s">
        <v>8266</v>
      </c>
      <c r="O342" t="s">
        <v>8271</v>
      </c>
      <c r="P342">
        <f t="shared" si="20"/>
        <v>125</v>
      </c>
      <c r="Q342">
        <f t="shared" si="21"/>
        <v>146.35</v>
      </c>
      <c r="R342" s="10">
        <f t="shared" si="22"/>
        <v>42772.669062500005</v>
      </c>
      <c r="S342">
        <f t="shared" si="23"/>
        <v>42802.875</v>
      </c>
    </row>
    <row r="343" spans="1:19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 s="12">
        <v>1412135940</v>
      </c>
      <c r="J343" s="12">
        <v>1410555998</v>
      </c>
      <c r="K343" t="b">
        <v>1</v>
      </c>
      <c r="L343">
        <v>55</v>
      </c>
      <c r="M343" t="b">
        <v>1</v>
      </c>
      <c r="N343" t="s">
        <v>8266</v>
      </c>
      <c r="O343" t="s">
        <v>8271</v>
      </c>
      <c r="P343">
        <f t="shared" si="20"/>
        <v>107</v>
      </c>
      <c r="Q343">
        <f t="shared" si="21"/>
        <v>67.91</v>
      </c>
      <c r="R343" s="10">
        <f t="shared" si="22"/>
        <v>41894.879606481481</v>
      </c>
      <c r="S343">
        <f t="shared" si="23"/>
        <v>41913.165972222225</v>
      </c>
    </row>
    <row r="344" spans="1:19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 s="12">
        <v>1461955465</v>
      </c>
      <c r="J344" s="12">
        <v>1459363465</v>
      </c>
      <c r="K344" t="b">
        <v>1</v>
      </c>
      <c r="L344">
        <v>325</v>
      </c>
      <c r="M344" t="b">
        <v>1</v>
      </c>
      <c r="N344" t="s">
        <v>8266</v>
      </c>
      <c r="O344" t="s">
        <v>8271</v>
      </c>
      <c r="P344">
        <f t="shared" si="20"/>
        <v>100</v>
      </c>
      <c r="Q344">
        <f t="shared" si="21"/>
        <v>169.85</v>
      </c>
      <c r="R344" s="10">
        <f t="shared" si="22"/>
        <v>42459.780844907407</v>
      </c>
      <c r="S344">
        <f t="shared" si="23"/>
        <v>42489.780844907407</v>
      </c>
    </row>
    <row r="345" spans="1:19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 s="12">
        <v>1415934000</v>
      </c>
      <c r="J345" s="12">
        <v>1413308545</v>
      </c>
      <c r="K345" t="b">
        <v>1</v>
      </c>
      <c r="L345">
        <v>524</v>
      </c>
      <c r="M345" t="b">
        <v>1</v>
      </c>
      <c r="N345" t="s">
        <v>8266</v>
      </c>
      <c r="O345" t="s">
        <v>8271</v>
      </c>
      <c r="P345">
        <f t="shared" si="20"/>
        <v>102</v>
      </c>
      <c r="Q345">
        <f t="shared" si="21"/>
        <v>58.41</v>
      </c>
      <c r="R345" s="10">
        <f t="shared" si="22"/>
        <v>41926.73778935185</v>
      </c>
      <c r="S345">
        <f t="shared" si="23"/>
        <v>41957.125</v>
      </c>
    </row>
    <row r="346" spans="1:19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 s="12">
        <v>1433125200</v>
      </c>
      <c r="J346" s="12">
        <v>1429312694</v>
      </c>
      <c r="K346" t="b">
        <v>1</v>
      </c>
      <c r="L346">
        <v>285</v>
      </c>
      <c r="M346" t="b">
        <v>1</v>
      </c>
      <c r="N346" t="s">
        <v>8266</v>
      </c>
      <c r="O346" t="s">
        <v>8271</v>
      </c>
      <c r="P346">
        <f t="shared" si="20"/>
        <v>102</v>
      </c>
      <c r="Q346">
        <f t="shared" si="21"/>
        <v>119.99</v>
      </c>
      <c r="R346" s="10">
        <f t="shared" si="22"/>
        <v>42111.970995370371</v>
      </c>
      <c r="S346">
        <f t="shared" si="23"/>
        <v>42156.097222222219</v>
      </c>
    </row>
    <row r="347" spans="1:19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 s="12">
        <v>1432161590</v>
      </c>
      <c r="J347" s="12">
        <v>1429569590</v>
      </c>
      <c r="K347" t="b">
        <v>1</v>
      </c>
      <c r="L347">
        <v>179</v>
      </c>
      <c r="M347" t="b">
        <v>1</v>
      </c>
      <c r="N347" t="s">
        <v>8266</v>
      </c>
      <c r="O347" t="s">
        <v>8271</v>
      </c>
      <c r="P347">
        <f t="shared" si="20"/>
        <v>123</v>
      </c>
      <c r="Q347">
        <f t="shared" si="21"/>
        <v>99.86</v>
      </c>
      <c r="R347" s="10">
        <f t="shared" si="22"/>
        <v>42114.944328703699</v>
      </c>
      <c r="S347">
        <f t="shared" si="23"/>
        <v>42144.944328703699</v>
      </c>
    </row>
    <row r="348" spans="1:19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 s="12">
        <v>1444824021</v>
      </c>
      <c r="J348" s="12">
        <v>1442232021</v>
      </c>
      <c r="K348" t="b">
        <v>1</v>
      </c>
      <c r="L348">
        <v>188</v>
      </c>
      <c r="M348" t="b">
        <v>1</v>
      </c>
      <c r="N348" t="s">
        <v>8266</v>
      </c>
      <c r="O348" t="s">
        <v>8271</v>
      </c>
      <c r="P348">
        <f t="shared" si="20"/>
        <v>170</v>
      </c>
      <c r="Q348">
        <f t="shared" si="21"/>
        <v>90.58</v>
      </c>
      <c r="R348" s="10">
        <f t="shared" si="22"/>
        <v>42261.500243055561</v>
      </c>
      <c r="S348">
        <f t="shared" si="23"/>
        <v>42291.500243055561</v>
      </c>
    </row>
    <row r="349" spans="1:19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 s="12">
        <v>1447505609</v>
      </c>
      <c r="J349" s="12">
        <v>1444910009</v>
      </c>
      <c r="K349" t="b">
        <v>1</v>
      </c>
      <c r="L349">
        <v>379</v>
      </c>
      <c r="M349" t="b">
        <v>1</v>
      </c>
      <c r="N349" t="s">
        <v>8266</v>
      </c>
      <c r="O349" t="s">
        <v>8271</v>
      </c>
      <c r="P349">
        <f t="shared" si="20"/>
        <v>112</v>
      </c>
      <c r="Q349">
        <f t="shared" si="21"/>
        <v>117.77</v>
      </c>
      <c r="R349" s="10">
        <f t="shared" si="22"/>
        <v>42292.495474537034</v>
      </c>
      <c r="S349">
        <f t="shared" si="23"/>
        <v>42322.537141203706</v>
      </c>
    </row>
    <row r="350" spans="1:19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 s="12">
        <v>1440165916</v>
      </c>
      <c r="J350" s="12">
        <v>1437573916</v>
      </c>
      <c r="K350" t="b">
        <v>1</v>
      </c>
      <c r="L350">
        <v>119</v>
      </c>
      <c r="M350" t="b">
        <v>1</v>
      </c>
      <c r="N350" t="s">
        <v>8266</v>
      </c>
      <c r="O350" t="s">
        <v>8271</v>
      </c>
      <c r="P350">
        <f t="shared" si="20"/>
        <v>103</v>
      </c>
      <c r="Q350">
        <f t="shared" si="21"/>
        <v>86.55</v>
      </c>
      <c r="R350" s="10">
        <f t="shared" si="22"/>
        <v>42207.58699074074</v>
      </c>
      <c r="S350">
        <f t="shared" si="23"/>
        <v>42237.58699074074</v>
      </c>
    </row>
    <row r="351" spans="1:19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 s="12">
        <v>1487937508</v>
      </c>
      <c r="J351" s="12">
        <v>1485345508</v>
      </c>
      <c r="K351" t="b">
        <v>1</v>
      </c>
      <c r="L351">
        <v>167</v>
      </c>
      <c r="M351" t="b">
        <v>1</v>
      </c>
      <c r="N351" t="s">
        <v>8266</v>
      </c>
      <c r="O351" t="s">
        <v>8271</v>
      </c>
      <c r="P351">
        <f t="shared" si="20"/>
        <v>107</v>
      </c>
      <c r="Q351">
        <f t="shared" si="21"/>
        <v>71.900000000000006</v>
      </c>
      <c r="R351" s="10">
        <f t="shared" si="22"/>
        <v>42760.498935185184</v>
      </c>
      <c r="S351">
        <f t="shared" si="23"/>
        <v>42790.498935185184</v>
      </c>
    </row>
    <row r="352" spans="1:19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 s="12">
        <v>1473566340</v>
      </c>
      <c r="J352" s="12">
        <v>1470274509</v>
      </c>
      <c r="K352" t="b">
        <v>1</v>
      </c>
      <c r="L352">
        <v>221</v>
      </c>
      <c r="M352" t="b">
        <v>1</v>
      </c>
      <c r="N352" t="s">
        <v>8266</v>
      </c>
      <c r="O352" t="s">
        <v>8271</v>
      </c>
      <c r="P352">
        <f t="shared" si="20"/>
        <v>115</v>
      </c>
      <c r="Q352">
        <f t="shared" si="21"/>
        <v>129.82</v>
      </c>
      <c r="R352" s="10">
        <f t="shared" si="22"/>
        <v>42586.066076388888</v>
      </c>
      <c r="S352">
        <f t="shared" si="23"/>
        <v>42624.165972222225</v>
      </c>
    </row>
    <row r="353" spans="1:19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 s="12">
        <v>1460066954</v>
      </c>
      <c r="J353" s="12">
        <v>1456614554</v>
      </c>
      <c r="K353" t="b">
        <v>1</v>
      </c>
      <c r="L353">
        <v>964</v>
      </c>
      <c r="M353" t="b">
        <v>1</v>
      </c>
      <c r="N353" t="s">
        <v>8266</v>
      </c>
      <c r="O353" t="s">
        <v>8271</v>
      </c>
      <c r="P353">
        <f t="shared" si="20"/>
        <v>127</v>
      </c>
      <c r="Q353">
        <f t="shared" si="21"/>
        <v>44.91</v>
      </c>
      <c r="R353" s="10">
        <f t="shared" si="22"/>
        <v>42427.964745370366</v>
      </c>
      <c r="S353">
        <f t="shared" si="23"/>
        <v>42467.923078703709</v>
      </c>
    </row>
    <row r="354" spans="1:19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 s="12">
        <v>1412740868</v>
      </c>
      <c r="J354" s="12">
        <v>1410148868</v>
      </c>
      <c r="K354" t="b">
        <v>1</v>
      </c>
      <c r="L354">
        <v>286</v>
      </c>
      <c r="M354" t="b">
        <v>1</v>
      </c>
      <c r="N354" t="s">
        <v>8266</v>
      </c>
      <c r="O354" t="s">
        <v>8271</v>
      </c>
      <c r="P354">
        <f t="shared" si="20"/>
        <v>117</v>
      </c>
      <c r="Q354">
        <f t="shared" si="21"/>
        <v>40.76</v>
      </c>
      <c r="R354" s="10">
        <f t="shared" si="22"/>
        <v>41890.167453703703</v>
      </c>
      <c r="S354">
        <f t="shared" si="23"/>
        <v>41920.167453703703</v>
      </c>
    </row>
    <row r="355" spans="1:19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 s="12">
        <v>1447963219</v>
      </c>
      <c r="J355" s="12">
        <v>1445367619</v>
      </c>
      <c r="K355" t="b">
        <v>1</v>
      </c>
      <c r="L355">
        <v>613</v>
      </c>
      <c r="M355" t="b">
        <v>1</v>
      </c>
      <c r="N355" t="s">
        <v>8266</v>
      </c>
      <c r="O355" t="s">
        <v>8271</v>
      </c>
      <c r="P355">
        <f t="shared" si="20"/>
        <v>109</v>
      </c>
      <c r="Q355">
        <f t="shared" si="21"/>
        <v>103.52</v>
      </c>
      <c r="R355" s="10">
        <f t="shared" si="22"/>
        <v>42297.791886574079</v>
      </c>
      <c r="S355">
        <f t="shared" si="23"/>
        <v>42327.833553240736</v>
      </c>
    </row>
    <row r="356" spans="1:19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 s="12">
        <v>1460141521</v>
      </c>
      <c r="J356" s="12">
        <v>1457553121</v>
      </c>
      <c r="K356" t="b">
        <v>1</v>
      </c>
      <c r="L356">
        <v>29</v>
      </c>
      <c r="M356" t="b">
        <v>1</v>
      </c>
      <c r="N356" t="s">
        <v>8266</v>
      </c>
      <c r="O356" t="s">
        <v>8271</v>
      </c>
      <c r="P356">
        <f t="shared" si="20"/>
        <v>104</v>
      </c>
      <c r="Q356">
        <f t="shared" si="21"/>
        <v>125.45</v>
      </c>
      <c r="R356" s="10">
        <f t="shared" si="22"/>
        <v>42438.827789351853</v>
      </c>
      <c r="S356">
        <f t="shared" si="23"/>
        <v>42468.786122685182</v>
      </c>
    </row>
    <row r="357" spans="1:19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 s="12">
        <v>1417420994</v>
      </c>
      <c r="J357" s="12">
        <v>1414738994</v>
      </c>
      <c r="K357" t="b">
        <v>1</v>
      </c>
      <c r="L357">
        <v>165</v>
      </c>
      <c r="M357" t="b">
        <v>1</v>
      </c>
      <c r="N357" t="s">
        <v>8266</v>
      </c>
      <c r="O357" t="s">
        <v>8271</v>
      </c>
      <c r="P357">
        <f t="shared" si="20"/>
        <v>116</v>
      </c>
      <c r="Q357">
        <f t="shared" si="21"/>
        <v>246.61</v>
      </c>
      <c r="R357" s="10">
        <f t="shared" si="22"/>
        <v>41943.293912037036</v>
      </c>
      <c r="S357">
        <f t="shared" si="23"/>
        <v>41974.3355787037</v>
      </c>
    </row>
    <row r="358" spans="1:19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 s="12">
        <v>1458152193</v>
      </c>
      <c r="J358" s="12">
        <v>1455563793</v>
      </c>
      <c r="K358" t="b">
        <v>1</v>
      </c>
      <c r="L358">
        <v>97</v>
      </c>
      <c r="M358" t="b">
        <v>1</v>
      </c>
      <c r="N358" t="s">
        <v>8266</v>
      </c>
      <c r="O358" t="s">
        <v>8271</v>
      </c>
      <c r="P358">
        <f t="shared" si="20"/>
        <v>103</v>
      </c>
      <c r="Q358">
        <f t="shared" si="21"/>
        <v>79.400000000000006</v>
      </c>
      <c r="R358" s="10">
        <f t="shared" si="22"/>
        <v>42415.803159722222</v>
      </c>
      <c r="S358">
        <f t="shared" si="23"/>
        <v>42445.761493055557</v>
      </c>
    </row>
    <row r="359" spans="1:19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 s="12">
        <v>1429852797</v>
      </c>
      <c r="J359" s="12">
        <v>1426396797</v>
      </c>
      <c r="K359" t="b">
        <v>1</v>
      </c>
      <c r="L359">
        <v>303</v>
      </c>
      <c r="M359" t="b">
        <v>1</v>
      </c>
      <c r="N359" t="s">
        <v>8266</v>
      </c>
      <c r="O359" t="s">
        <v>8271</v>
      </c>
      <c r="P359">
        <f t="shared" si="20"/>
        <v>174</v>
      </c>
      <c r="Q359">
        <f t="shared" si="21"/>
        <v>86.14</v>
      </c>
      <c r="R359" s="10">
        <f t="shared" si="22"/>
        <v>42078.222187499996</v>
      </c>
      <c r="S359">
        <f t="shared" si="23"/>
        <v>42118.222187499996</v>
      </c>
    </row>
    <row r="360" spans="1:19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 s="12">
        <v>1466002800</v>
      </c>
      <c r="J360" s="12">
        <v>1463517521</v>
      </c>
      <c r="K360" t="b">
        <v>1</v>
      </c>
      <c r="L360">
        <v>267</v>
      </c>
      <c r="M360" t="b">
        <v>1</v>
      </c>
      <c r="N360" t="s">
        <v>8266</v>
      </c>
      <c r="O360" t="s">
        <v>8271</v>
      </c>
      <c r="P360">
        <f t="shared" si="20"/>
        <v>103</v>
      </c>
      <c r="Q360">
        <f t="shared" si="21"/>
        <v>193.05</v>
      </c>
      <c r="R360" s="10">
        <f t="shared" si="22"/>
        <v>42507.860196759255</v>
      </c>
      <c r="S360">
        <f t="shared" si="23"/>
        <v>42536.625</v>
      </c>
    </row>
    <row r="361" spans="1:19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 s="12">
        <v>1415941920</v>
      </c>
      <c r="J361" s="12">
        <v>1414028490</v>
      </c>
      <c r="K361" t="b">
        <v>1</v>
      </c>
      <c r="L361">
        <v>302</v>
      </c>
      <c r="M361" t="b">
        <v>1</v>
      </c>
      <c r="N361" t="s">
        <v>8266</v>
      </c>
      <c r="O361" t="s">
        <v>8271</v>
      </c>
      <c r="P361">
        <f t="shared" si="20"/>
        <v>105</v>
      </c>
      <c r="Q361">
        <f t="shared" si="21"/>
        <v>84.02</v>
      </c>
      <c r="R361" s="10">
        <f t="shared" si="22"/>
        <v>41935.070486111108</v>
      </c>
      <c r="S361">
        <f t="shared" si="23"/>
        <v>41957.216666666667</v>
      </c>
    </row>
    <row r="362" spans="1:19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 s="12">
        <v>1437621060</v>
      </c>
      <c r="J362" s="12">
        <v>1433799180</v>
      </c>
      <c r="K362" t="b">
        <v>0</v>
      </c>
      <c r="L362">
        <v>87</v>
      </c>
      <c r="M362" t="b">
        <v>1</v>
      </c>
      <c r="N362" t="s">
        <v>8266</v>
      </c>
      <c r="O362" t="s">
        <v>8271</v>
      </c>
      <c r="P362">
        <f t="shared" si="20"/>
        <v>101</v>
      </c>
      <c r="Q362">
        <f t="shared" si="21"/>
        <v>139.83000000000001</v>
      </c>
      <c r="R362" s="10">
        <f t="shared" si="22"/>
        <v>42163.897916666669</v>
      </c>
      <c r="S362">
        <f t="shared" si="23"/>
        <v>42208.132638888885</v>
      </c>
    </row>
    <row r="363" spans="1:19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 s="12">
        <v>1416704506</v>
      </c>
      <c r="J363" s="12">
        <v>1414108906</v>
      </c>
      <c r="K363" t="b">
        <v>0</v>
      </c>
      <c r="L363">
        <v>354</v>
      </c>
      <c r="M363" t="b">
        <v>1</v>
      </c>
      <c r="N363" t="s">
        <v>8266</v>
      </c>
      <c r="O363" t="s">
        <v>8271</v>
      </c>
      <c r="P363">
        <f t="shared" si="20"/>
        <v>111</v>
      </c>
      <c r="Q363">
        <f t="shared" si="21"/>
        <v>109.82</v>
      </c>
      <c r="R363" s="10">
        <f t="shared" si="22"/>
        <v>41936.001226851848</v>
      </c>
      <c r="S363">
        <f t="shared" si="23"/>
        <v>41966.042893518519</v>
      </c>
    </row>
    <row r="364" spans="1:19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 s="12">
        <v>1407456000</v>
      </c>
      <c r="J364" s="12">
        <v>1405573391</v>
      </c>
      <c r="K364" t="b">
        <v>0</v>
      </c>
      <c r="L364">
        <v>86</v>
      </c>
      <c r="M364" t="b">
        <v>1</v>
      </c>
      <c r="N364" t="s">
        <v>8266</v>
      </c>
      <c r="O364" t="s">
        <v>8271</v>
      </c>
      <c r="P364">
        <f t="shared" si="20"/>
        <v>124</v>
      </c>
      <c r="Q364">
        <f t="shared" si="21"/>
        <v>139.53</v>
      </c>
      <c r="R364" s="10">
        <f t="shared" si="22"/>
        <v>41837.210543981484</v>
      </c>
      <c r="S364">
        <f t="shared" si="23"/>
        <v>41859</v>
      </c>
    </row>
    <row r="365" spans="1:19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 s="12">
        <v>1272828120</v>
      </c>
      <c r="J365" s="12">
        <v>1268934736</v>
      </c>
      <c r="K365" t="b">
        <v>0</v>
      </c>
      <c r="L365">
        <v>26</v>
      </c>
      <c r="M365" t="b">
        <v>1</v>
      </c>
      <c r="N365" t="s">
        <v>8266</v>
      </c>
      <c r="O365" t="s">
        <v>8271</v>
      </c>
      <c r="P365">
        <f t="shared" si="20"/>
        <v>101</v>
      </c>
      <c r="Q365">
        <f t="shared" si="21"/>
        <v>347.85</v>
      </c>
      <c r="R365" s="10">
        <f t="shared" si="22"/>
        <v>40255.744629629626</v>
      </c>
      <c r="S365">
        <f t="shared" si="23"/>
        <v>40300.806944444441</v>
      </c>
    </row>
    <row r="366" spans="1:19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 s="12">
        <v>1403323140</v>
      </c>
      <c r="J366" s="12">
        <v>1400704672</v>
      </c>
      <c r="K366" t="b">
        <v>0</v>
      </c>
      <c r="L366">
        <v>113</v>
      </c>
      <c r="M366" t="b">
        <v>1</v>
      </c>
      <c r="N366" t="s">
        <v>8266</v>
      </c>
      <c r="O366" t="s">
        <v>8271</v>
      </c>
      <c r="P366">
        <f t="shared" si="20"/>
        <v>110</v>
      </c>
      <c r="Q366">
        <f t="shared" si="21"/>
        <v>68.239999999999995</v>
      </c>
      <c r="R366" s="10">
        <f t="shared" si="22"/>
        <v>41780.859629629631</v>
      </c>
      <c r="S366">
        <f t="shared" si="23"/>
        <v>41811.165972222225</v>
      </c>
    </row>
    <row r="367" spans="1:19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 s="12">
        <v>1393597999</v>
      </c>
      <c r="J367" s="12">
        <v>1391005999</v>
      </c>
      <c r="K367" t="b">
        <v>0</v>
      </c>
      <c r="L367">
        <v>65</v>
      </c>
      <c r="M367" t="b">
        <v>1</v>
      </c>
      <c r="N367" t="s">
        <v>8266</v>
      </c>
      <c r="O367" t="s">
        <v>8271</v>
      </c>
      <c r="P367">
        <f t="shared" si="20"/>
        <v>104</v>
      </c>
      <c r="Q367">
        <f t="shared" si="21"/>
        <v>239.94</v>
      </c>
      <c r="R367" s="10">
        <f t="shared" si="22"/>
        <v>41668.606469907405</v>
      </c>
      <c r="S367">
        <f t="shared" si="23"/>
        <v>41698.606469907405</v>
      </c>
    </row>
    <row r="368" spans="1:19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 s="12">
        <v>1337540518</v>
      </c>
      <c r="J368" s="12">
        <v>1334948518</v>
      </c>
      <c r="K368" t="b">
        <v>0</v>
      </c>
      <c r="L368">
        <v>134</v>
      </c>
      <c r="M368" t="b">
        <v>1</v>
      </c>
      <c r="N368" t="s">
        <v>8266</v>
      </c>
      <c r="O368" t="s">
        <v>8271</v>
      </c>
      <c r="P368">
        <f t="shared" si="20"/>
        <v>101</v>
      </c>
      <c r="Q368">
        <f t="shared" si="21"/>
        <v>287.31</v>
      </c>
      <c r="R368" s="10">
        <f t="shared" si="22"/>
        <v>41019.793032407404</v>
      </c>
      <c r="S368">
        <f t="shared" si="23"/>
        <v>41049.793032407404</v>
      </c>
    </row>
    <row r="369" spans="1:19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 s="12">
        <v>1367384340</v>
      </c>
      <c r="J369" s="12">
        <v>1363960278</v>
      </c>
      <c r="K369" t="b">
        <v>0</v>
      </c>
      <c r="L369">
        <v>119</v>
      </c>
      <c r="M369" t="b">
        <v>1</v>
      </c>
      <c r="N369" t="s">
        <v>8266</v>
      </c>
      <c r="O369" t="s">
        <v>8271</v>
      </c>
      <c r="P369">
        <f t="shared" si="20"/>
        <v>103</v>
      </c>
      <c r="Q369">
        <f t="shared" si="21"/>
        <v>86.85</v>
      </c>
      <c r="R369" s="10">
        <f t="shared" si="22"/>
        <v>41355.577291666668</v>
      </c>
      <c r="S369">
        <f t="shared" si="23"/>
        <v>41395.207638888889</v>
      </c>
    </row>
    <row r="370" spans="1:19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 s="12">
        <v>1426426322</v>
      </c>
      <c r="J370" s="12">
        <v>1423405922</v>
      </c>
      <c r="K370" t="b">
        <v>0</v>
      </c>
      <c r="L370">
        <v>159</v>
      </c>
      <c r="M370" t="b">
        <v>1</v>
      </c>
      <c r="N370" t="s">
        <v>8266</v>
      </c>
      <c r="O370" t="s">
        <v>8271</v>
      </c>
      <c r="P370">
        <f t="shared" si="20"/>
        <v>104</v>
      </c>
      <c r="Q370">
        <f t="shared" si="21"/>
        <v>81.849999999999994</v>
      </c>
      <c r="R370" s="10">
        <f t="shared" si="22"/>
        <v>42043.605578703704</v>
      </c>
      <c r="S370">
        <f t="shared" si="23"/>
        <v>42078.563912037032</v>
      </c>
    </row>
    <row r="371" spans="1:19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 s="12">
        <v>1326633269</v>
      </c>
      <c r="J371" s="12">
        <v>1324041269</v>
      </c>
      <c r="K371" t="b">
        <v>0</v>
      </c>
      <c r="L371">
        <v>167</v>
      </c>
      <c r="M371" t="b">
        <v>1</v>
      </c>
      <c r="N371" t="s">
        <v>8266</v>
      </c>
      <c r="O371" t="s">
        <v>8271</v>
      </c>
      <c r="P371">
        <f t="shared" si="20"/>
        <v>110</v>
      </c>
      <c r="Q371">
        <f t="shared" si="21"/>
        <v>42.87</v>
      </c>
      <c r="R371" s="10">
        <f t="shared" si="22"/>
        <v>40893.551724537036</v>
      </c>
      <c r="S371">
        <f t="shared" si="23"/>
        <v>40923.551724537036</v>
      </c>
    </row>
    <row r="372" spans="1:19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 s="12">
        <v>1483729500</v>
      </c>
      <c r="J372" s="12">
        <v>1481137500</v>
      </c>
      <c r="K372" t="b">
        <v>0</v>
      </c>
      <c r="L372">
        <v>43</v>
      </c>
      <c r="M372" t="b">
        <v>1</v>
      </c>
      <c r="N372" t="s">
        <v>8266</v>
      </c>
      <c r="O372" t="s">
        <v>8271</v>
      </c>
      <c r="P372">
        <f t="shared" si="20"/>
        <v>122</v>
      </c>
      <c r="Q372">
        <f t="shared" si="21"/>
        <v>709.42</v>
      </c>
      <c r="R372" s="10">
        <f t="shared" si="22"/>
        <v>42711.795138888891</v>
      </c>
      <c r="S372">
        <f t="shared" si="23"/>
        <v>42741.795138888891</v>
      </c>
    </row>
    <row r="373" spans="1:19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 s="12">
        <v>1359743139</v>
      </c>
      <c r="J373" s="12">
        <v>1355855139</v>
      </c>
      <c r="K373" t="b">
        <v>0</v>
      </c>
      <c r="L373">
        <v>1062</v>
      </c>
      <c r="M373" t="b">
        <v>1</v>
      </c>
      <c r="N373" t="s">
        <v>8266</v>
      </c>
      <c r="O373" t="s">
        <v>8271</v>
      </c>
      <c r="P373">
        <f t="shared" si="20"/>
        <v>114</v>
      </c>
      <c r="Q373">
        <f t="shared" si="21"/>
        <v>161.26</v>
      </c>
      <c r="R373" s="10">
        <f t="shared" si="22"/>
        <v>41261.767812500002</v>
      </c>
      <c r="S373">
        <f t="shared" si="23"/>
        <v>41306.767812500002</v>
      </c>
    </row>
    <row r="374" spans="1:19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 s="12">
        <v>1459872000</v>
      </c>
      <c r="J374" s="12">
        <v>1456408244</v>
      </c>
      <c r="K374" t="b">
        <v>0</v>
      </c>
      <c r="L374">
        <v>9</v>
      </c>
      <c r="M374" t="b">
        <v>1</v>
      </c>
      <c r="N374" t="s">
        <v>8266</v>
      </c>
      <c r="O374" t="s">
        <v>8271</v>
      </c>
      <c r="P374">
        <f t="shared" si="20"/>
        <v>125</v>
      </c>
      <c r="Q374">
        <f t="shared" si="21"/>
        <v>41.78</v>
      </c>
      <c r="R374" s="10">
        <f t="shared" si="22"/>
        <v>42425.576898148152</v>
      </c>
      <c r="S374">
        <f t="shared" si="23"/>
        <v>42465.666666666672</v>
      </c>
    </row>
    <row r="375" spans="1:19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 s="12">
        <v>1342648398</v>
      </c>
      <c r="J375" s="12">
        <v>1340056398</v>
      </c>
      <c r="K375" t="b">
        <v>0</v>
      </c>
      <c r="L375">
        <v>89</v>
      </c>
      <c r="M375" t="b">
        <v>1</v>
      </c>
      <c r="N375" t="s">
        <v>8266</v>
      </c>
      <c r="O375" t="s">
        <v>8271</v>
      </c>
      <c r="P375">
        <f t="shared" si="20"/>
        <v>107</v>
      </c>
      <c r="Q375">
        <f t="shared" si="21"/>
        <v>89.89</v>
      </c>
      <c r="R375" s="10">
        <f t="shared" si="22"/>
        <v>41078.91201388889</v>
      </c>
      <c r="S375">
        <f t="shared" si="23"/>
        <v>41108.91201388889</v>
      </c>
    </row>
    <row r="376" spans="1:19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 s="12">
        <v>1316208031</v>
      </c>
      <c r="J376" s="12">
        <v>1312320031</v>
      </c>
      <c r="K376" t="b">
        <v>0</v>
      </c>
      <c r="L376">
        <v>174</v>
      </c>
      <c r="M376" t="b">
        <v>1</v>
      </c>
      <c r="N376" t="s">
        <v>8266</v>
      </c>
      <c r="O376" t="s">
        <v>8271</v>
      </c>
      <c r="P376">
        <f t="shared" si="20"/>
        <v>131</v>
      </c>
      <c r="Q376">
        <f t="shared" si="21"/>
        <v>45.05</v>
      </c>
      <c r="R376" s="10">
        <f t="shared" si="22"/>
        <v>40757.889247685183</v>
      </c>
      <c r="S376">
        <f t="shared" si="23"/>
        <v>40802.889247685183</v>
      </c>
    </row>
    <row r="377" spans="1:19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 s="12">
        <v>1393694280</v>
      </c>
      <c r="J377" s="12">
        <v>1390088311</v>
      </c>
      <c r="K377" t="b">
        <v>0</v>
      </c>
      <c r="L377">
        <v>14</v>
      </c>
      <c r="M377" t="b">
        <v>1</v>
      </c>
      <c r="N377" t="s">
        <v>8266</v>
      </c>
      <c r="O377" t="s">
        <v>8271</v>
      </c>
      <c r="P377">
        <f t="shared" si="20"/>
        <v>120</v>
      </c>
      <c r="Q377">
        <f t="shared" si="21"/>
        <v>42.86</v>
      </c>
      <c r="R377" s="10">
        <f t="shared" si="22"/>
        <v>41657.985081018516</v>
      </c>
      <c r="S377">
        <f t="shared" si="23"/>
        <v>41699.720833333333</v>
      </c>
    </row>
    <row r="378" spans="1:19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 s="12">
        <v>1472122316</v>
      </c>
      <c r="J378" s="12">
        <v>1469443916</v>
      </c>
      <c r="K378" t="b">
        <v>0</v>
      </c>
      <c r="L378">
        <v>48</v>
      </c>
      <c r="M378" t="b">
        <v>1</v>
      </c>
      <c r="N378" t="s">
        <v>8266</v>
      </c>
      <c r="O378" t="s">
        <v>8271</v>
      </c>
      <c r="P378">
        <f t="shared" si="20"/>
        <v>106</v>
      </c>
      <c r="Q378">
        <f t="shared" si="21"/>
        <v>54.08</v>
      </c>
      <c r="R378" s="10">
        <f t="shared" si="22"/>
        <v>42576.452731481477</v>
      </c>
      <c r="S378">
        <f t="shared" si="23"/>
        <v>42607.452731481477</v>
      </c>
    </row>
    <row r="379" spans="1:19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 s="12">
        <v>1447484460</v>
      </c>
      <c r="J379" s="12">
        <v>1444888868</v>
      </c>
      <c r="K379" t="b">
        <v>0</v>
      </c>
      <c r="L379">
        <v>133</v>
      </c>
      <c r="M379" t="b">
        <v>1</v>
      </c>
      <c r="N379" t="s">
        <v>8266</v>
      </c>
      <c r="O379" t="s">
        <v>8271</v>
      </c>
      <c r="P379">
        <f t="shared" si="20"/>
        <v>114</v>
      </c>
      <c r="Q379">
        <f t="shared" si="21"/>
        <v>103.22</v>
      </c>
      <c r="R379" s="10">
        <f t="shared" si="22"/>
        <v>42292.250787037032</v>
      </c>
      <c r="S379">
        <f t="shared" si="23"/>
        <v>42322.292361111111</v>
      </c>
    </row>
    <row r="380" spans="1:19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 s="12">
        <v>1453765920</v>
      </c>
      <c r="J380" s="12">
        <v>1451655808</v>
      </c>
      <c r="K380" t="b">
        <v>0</v>
      </c>
      <c r="L380">
        <v>83</v>
      </c>
      <c r="M380" t="b">
        <v>1</v>
      </c>
      <c r="N380" t="s">
        <v>8266</v>
      </c>
      <c r="O380" t="s">
        <v>8271</v>
      </c>
      <c r="P380">
        <f t="shared" si="20"/>
        <v>112</v>
      </c>
      <c r="Q380">
        <f t="shared" si="21"/>
        <v>40.4</v>
      </c>
      <c r="R380" s="10">
        <f t="shared" si="22"/>
        <v>42370.571851851855</v>
      </c>
      <c r="S380">
        <f t="shared" si="23"/>
        <v>42394.994444444441</v>
      </c>
    </row>
    <row r="381" spans="1:19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 s="12">
        <v>1336062672</v>
      </c>
      <c r="J381" s="12">
        <v>1332174672</v>
      </c>
      <c r="K381" t="b">
        <v>0</v>
      </c>
      <c r="L381">
        <v>149</v>
      </c>
      <c r="M381" t="b">
        <v>1</v>
      </c>
      <c r="N381" t="s">
        <v>8266</v>
      </c>
      <c r="O381" t="s">
        <v>8271</v>
      </c>
      <c r="P381">
        <f t="shared" si="20"/>
        <v>116</v>
      </c>
      <c r="Q381">
        <f t="shared" si="21"/>
        <v>116.86</v>
      </c>
      <c r="R381" s="10">
        <f t="shared" si="22"/>
        <v>40987.688333333332</v>
      </c>
      <c r="S381">
        <f t="shared" si="23"/>
        <v>41032.688333333332</v>
      </c>
    </row>
    <row r="382" spans="1:19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 s="12">
        <v>1453569392</v>
      </c>
      <c r="J382" s="12">
        <v>1451409392</v>
      </c>
      <c r="K382" t="b">
        <v>0</v>
      </c>
      <c r="L382">
        <v>49</v>
      </c>
      <c r="M382" t="b">
        <v>1</v>
      </c>
      <c r="N382" t="s">
        <v>8266</v>
      </c>
      <c r="O382" t="s">
        <v>8271</v>
      </c>
      <c r="P382">
        <f t="shared" si="20"/>
        <v>142</v>
      </c>
      <c r="Q382">
        <f t="shared" si="21"/>
        <v>115.51</v>
      </c>
      <c r="R382" s="10">
        <f t="shared" si="22"/>
        <v>42367.719814814816</v>
      </c>
      <c r="S382">
        <f t="shared" si="23"/>
        <v>42392.719814814816</v>
      </c>
    </row>
    <row r="383" spans="1:19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 s="12">
        <v>1343624400</v>
      </c>
      <c r="J383" s="12">
        <v>1340642717</v>
      </c>
      <c r="K383" t="b">
        <v>0</v>
      </c>
      <c r="L383">
        <v>251</v>
      </c>
      <c r="M383" t="b">
        <v>1</v>
      </c>
      <c r="N383" t="s">
        <v>8266</v>
      </c>
      <c r="O383" t="s">
        <v>8271</v>
      </c>
      <c r="P383">
        <f t="shared" si="20"/>
        <v>105</v>
      </c>
      <c r="Q383">
        <f t="shared" si="21"/>
        <v>104.31</v>
      </c>
      <c r="R383" s="10">
        <f t="shared" si="22"/>
        <v>41085.698113425926</v>
      </c>
      <c r="S383">
        <f t="shared" si="23"/>
        <v>41120.208333333336</v>
      </c>
    </row>
    <row r="384" spans="1:19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 s="12">
        <v>1346950900</v>
      </c>
      <c r="J384" s="12">
        <v>1345741300</v>
      </c>
      <c r="K384" t="b">
        <v>0</v>
      </c>
      <c r="L384">
        <v>22</v>
      </c>
      <c r="M384" t="b">
        <v>1</v>
      </c>
      <c r="N384" t="s">
        <v>8266</v>
      </c>
      <c r="O384" t="s">
        <v>8271</v>
      </c>
      <c r="P384">
        <f t="shared" si="20"/>
        <v>256</v>
      </c>
      <c r="Q384">
        <f t="shared" si="21"/>
        <v>69.77</v>
      </c>
      <c r="R384" s="10">
        <f t="shared" si="22"/>
        <v>41144.709490740745</v>
      </c>
      <c r="S384">
        <f t="shared" si="23"/>
        <v>41158.709490740745</v>
      </c>
    </row>
    <row r="385" spans="1:19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 s="12">
        <v>1400467759</v>
      </c>
      <c r="J385" s="12">
        <v>1398480559</v>
      </c>
      <c r="K385" t="b">
        <v>0</v>
      </c>
      <c r="L385">
        <v>48</v>
      </c>
      <c r="M385" t="b">
        <v>1</v>
      </c>
      <c r="N385" t="s">
        <v>8266</v>
      </c>
      <c r="O385" t="s">
        <v>8271</v>
      </c>
      <c r="P385">
        <f t="shared" si="20"/>
        <v>207</v>
      </c>
      <c r="Q385">
        <f t="shared" si="21"/>
        <v>43.02</v>
      </c>
      <c r="R385" s="10">
        <f t="shared" si="22"/>
        <v>41755.117581018516</v>
      </c>
      <c r="S385">
        <f t="shared" si="23"/>
        <v>41778.117581018516</v>
      </c>
    </row>
    <row r="386" spans="1:19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 s="12">
        <v>1420569947</v>
      </c>
      <c r="J386" s="12">
        <v>1417977947</v>
      </c>
      <c r="K386" t="b">
        <v>0</v>
      </c>
      <c r="L386">
        <v>383</v>
      </c>
      <c r="M386" t="b">
        <v>1</v>
      </c>
      <c r="N386" t="s">
        <v>8266</v>
      </c>
      <c r="O386" t="s">
        <v>8271</v>
      </c>
      <c r="P386">
        <f t="shared" ref="P386:P449" si="24">ROUND((E386/D386)*100,0)</f>
        <v>112</v>
      </c>
      <c r="Q386">
        <f t="shared" si="21"/>
        <v>58.54</v>
      </c>
      <c r="R386" s="10">
        <f t="shared" si="22"/>
        <v>41980.781793981485</v>
      </c>
      <c r="S386">
        <f t="shared" si="23"/>
        <v>42010.781793981485</v>
      </c>
    </row>
    <row r="387" spans="1:19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 s="12">
        <v>1416582101</v>
      </c>
      <c r="J387" s="12">
        <v>1413986501</v>
      </c>
      <c r="K387" t="b">
        <v>0</v>
      </c>
      <c r="L387">
        <v>237</v>
      </c>
      <c r="M387" t="b">
        <v>1</v>
      </c>
      <c r="N387" t="s">
        <v>8266</v>
      </c>
      <c r="O387" t="s">
        <v>8271</v>
      </c>
      <c r="P387">
        <f t="shared" si="24"/>
        <v>106</v>
      </c>
      <c r="Q387">
        <f t="shared" ref="Q387:Q450" si="25">IFERROR(ROUND(E387/L387,2),0)</f>
        <v>111.8</v>
      </c>
      <c r="R387" s="10">
        <f t="shared" ref="R387:R450" si="26">(((J387/60)/60)/24)+DATE(1970,1,1)</f>
        <v>41934.584502314814</v>
      </c>
      <c r="S387">
        <f t="shared" ref="S387:S450" si="27">(((I387/60)/60)/24)+DATE(1970,1,1)</f>
        <v>41964.626168981486</v>
      </c>
    </row>
    <row r="388" spans="1:19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 s="12">
        <v>1439246991</v>
      </c>
      <c r="J388" s="12">
        <v>1437950991</v>
      </c>
      <c r="K388" t="b">
        <v>0</v>
      </c>
      <c r="L388">
        <v>13</v>
      </c>
      <c r="M388" t="b">
        <v>1</v>
      </c>
      <c r="N388" t="s">
        <v>8266</v>
      </c>
      <c r="O388" t="s">
        <v>8271</v>
      </c>
      <c r="P388">
        <f t="shared" si="24"/>
        <v>100</v>
      </c>
      <c r="Q388">
        <f t="shared" si="25"/>
        <v>46.23</v>
      </c>
      <c r="R388" s="10">
        <f t="shared" si="26"/>
        <v>42211.951284722221</v>
      </c>
      <c r="S388">
        <f t="shared" si="27"/>
        <v>42226.951284722221</v>
      </c>
    </row>
    <row r="389" spans="1:19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 s="12">
        <v>1439618400</v>
      </c>
      <c r="J389" s="12">
        <v>1436976858</v>
      </c>
      <c r="K389" t="b">
        <v>0</v>
      </c>
      <c r="L389">
        <v>562</v>
      </c>
      <c r="M389" t="b">
        <v>1</v>
      </c>
      <c r="N389" t="s">
        <v>8266</v>
      </c>
      <c r="O389" t="s">
        <v>8271</v>
      </c>
      <c r="P389">
        <f t="shared" si="24"/>
        <v>214</v>
      </c>
      <c r="Q389">
        <f t="shared" si="25"/>
        <v>144.69</v>
      </c>
      <c r="R389" s="10">
        <f t="shared" si="26"/>
        <v>42200.67659722222</v>
      </c>
      <c r="S389">
        <f t="shared" si="27"/>
        <v>42231.25</v>
      </c>
    </row>
    <row r="390" spans="1:19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 s="12">
        <v>1469670580</v>
      </c>
      <c r="J390" s="12">
        <v>1467078580</v>
      </c>
      <c r="K390" t="b">
        <v>0</v>
      </c>
      <c r="L390">
        <v>71</v>
      </c>
      <c r="M390" t="b">
        <v>1</v>
      </c>
      <c r="N390" t="s">
        <v>8266</v>
      </c>
      <c r="O390" t="s">
        <v>8271</v>
      </c>
      <c r="P390">
        <f t="shared" si="24"/>
        <v>126</v>
      </c>
      <c r="Q390">
        <f t="shared" si="25"/>
        <v>88.85</v>
      </c>
      <c r="R390" s="10">
        <f t="shared" si="26"/>
        <v>42549.076157407413</v>
      </c>
      <c r="S390">
        <f t="shared" si="27"/>
        <v>42579.076157407413</v>
      </c>
    </row>
    <row r="391" spans="1:19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 s="12">
        <v>1394233140</v>
      </c>
      <c r="J391" s="12">
        <v>1391477450</v>
      </c>
      <c r="K391" t="b">
        <v>0</v>
      </c>
      <c r="L391">
        <v>1510</v>
      </c>
      <c r="M391" t="b">
        <v>1</v>
      </c>
      <c r="N391" t="s">
        <v>8266</v>
      </c>
      <c r="O391" t="s">
        <v>8271</v>
      </c>
      <c r="P391">
        <f t="shared" si="24"/>
        <v>182</v>
      </c>
      <c r="Q391">
        <f t="shared" si="25"/>
        <v>81.75</v>
      </c>
      <c r="R391" s="10">
        <f t="shared" si="26"/>
        <v>41674.063078703701</v>
      </c>
      <c r="S391">
        <f t="shared" si="27"/>
        <v>41705.957638888889</v>
      </c>
    </row>
    <row r="392" spans="1:19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 s="12">
        <v>1431046372</v>
      </c>
      <c r="J392" s="12">
        <v>1429318372</v>
      </c>
      <c r="K392" t="b">
        <v>0</v>
      </c>
      <c r="L392">
        <v>14</v>
      </c>
      <c r="M392" t="b">
        <v>1</v>
      </c>
      <c r="N392" t="s">
        <v>8266</v>
      </c>
      <c r="O392" t="s">
        <v>8271</v>
      </c>
      <c r="P392">
        <f t="shared" si="24"/>
        <v>100</v>
      </c>
      <c r="Q392">
        <f t="shared" si="25"/>
        <v>71.430000000000007</v>
      </c>
      <c r="R392" s="10">
        <f t="shared" si="26"/>
        <v>42112.036712962959</v>
      </c>
      <c r="S392">
        <f t="shared" si="27"/>
        <v>42132.036712962959</v>
      </c>
    </row>
    <row r="393" spans="1:19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 s="12">
        <v>1324169940</v>
      </c>
      <c r="J393" s="12">
        <v>1321578051</v>
      </c>
      <c r="K393" t="b">
        <v>0</v>
      </c>
      <c r="L393">
        <v>193</v>
      </c>
      <c r="M393" t="b">
        <v>1</v>
      </c>
      <c r="N393" t="s">
        <v>8266</v>
      </c>
      <c r="O393" t="s">
        <v>8271</v>
      </c>
      <c r="P393">
        <f t="shared" si="24"/>
        <v>101</v>
      </c>
      <c r="Q393">
        <f t="shared" si="25"/>
        <v>104.26</v>
      </c>
      <c r="R393" s="10">
        <f t="shared" si="26"/>
        <v>40865.042256944449</v>
      </c>
      <c r="S393">
        <f t="shared" si="27"/>
        <v>40895.040972222225</v>
      </c>
    </row>
    <row r="394" spans="1:19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 s="12">
        <v>1315450800</v>
      </c>
      <c r="J394" s="12">
        <v>1312823571</v>
      </c>
      <c r="K394" t="b">
        <v>0</v>
      </c>
      <c r="L394">
        <v>206</v>
      </c>
      <c r="M394" t="b">
        <v>1</v>
      </c>
      <c r="N394" t="s">
        <v>8266</v>
      </c>
      <c r="O394" t="s">
        <v>8271</v>
      </c>
      <c r="P394">
        <f t="shared" si="24"/>
        <v>101</v>
      </c>
      <c r="Q394">
        <f t="shared" si="25"/>
        <v>90.62</v>
      </c>
      <c r="R394" s="10">
        <f t="shared" si="26"/>
        <v>40763.717256944445</v>
      </c>
      <c r="S394">
        <f t="shared" si="27"/>
        <v>40794.125</v>
      </c>
    </row>
    <row r="395" spans="1:19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 s="12">
        <v>1381424452</v>
      </c>
      <c r="J395" s="12">
        <v>1378746052</v>
      </c>
      <c r="K395" t="b">
        <v>0</v>
      </c>
      <c r="L395">
        <v>351</v>
      </c>
      <c r="M395" t="b">
        <v>1</v>
      </c>
      <c r="N395" t="s">
        <v>8266</v>
      </c>
      <c r="O395" t="s">
        <v>8271</v>
      </c>
      <c r="P395">
        <f t="shared" si="24"/>
        <v>110</v>
      </c>
      <c r="Q395">
        <f t="shared" si="25"/>
        <v>157.33000000000001</v>
      </c>
      <c r="R395" s="10">
        <f t="shared" si="26"/>
        <v>41526.708935185183</v>
      </c>
      <c r="S395">
        <f t="shared" si="27"/>
        <v>41557.708935185183</v>
      </c>
    </row>
    <row r="396" spans="1:19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 s="12">
        <v>1460918282</v>
      </c>
      <c r="J396" s="12">
        <v>1455737882</v>
      </c>
      <c r="K396" t="b">
        <v>0</v>
      </c>
      <c r="L396">
        <v>50</v>
      </c>
      <c r="M396" t="b">
        <v>1</v>
      </c>
      <c r="N396" t="s">
        <v>8266</v>
      </c>
      <c r="O396" t="s">
        <v>8271</v>
      </c>
      <c r="P396">
        <f t="shared" si="24"/>
        <v>112</v>
      </c>
      <c r="Q396">
        <f t="shared" si="25"/>
        <v>105.18</v>
      </c>
      <c r="R396" s="10">
        <f t="shared" si="26"/>
        <v>42417.818078703705</v>
      </c>
      <c r="S396">
        <f t="shared" si="27"/>
        <v>42477.776412037041</v>
      </c>
    </row>
    <row r="397" spans="1:19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 s="12">
        <v>1335562320</v>
      </c>
      <c r="J397" s="12">
        <v>1332452960</v>
      </c>
      <c r="K397" t="b">
        <v>0</v>
      </c>
      <c r="L397">
        <v>184</v>
      </c>
      <c r="M397" t="b">
        <v>1</v>
      </c>
      <c r="N397" t="s">
        <v>8266</v>
      </c>
      <c r="O397" t="s">
        <v>8271</v>
      </c>
      <c r="P397">
        <f t="shared" si="24"/>
        <v>108</v>
      </c>
      <c r="Q397">
        <f t="shared" si="25"/>
        <v>58.72</v>
      </c>
      <c r="R397" s="10">
        <f t="shared" si="26"/>
        <v>40990.909259259257</v>
      </c>
      <c r="S397">
        <f t="shared" si="27"/>
        <v>41026.897222222222</v>
      </c>
    </row>
    <row r="398" spans="1:19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 s="12">
        <v>1341668006</v>
      </c>
      <c r="J398" s="12">
        <v>1340372006</v>
      </c>
      <c r="K398" t="b">
        <v>0</v>
      </c>
      <c r="L398">
        <v>196</v>
      </c>
      <c r="M398" t="b">
        <v>1</v>
      </c>
      <c r="N398" t="s">
        <v>8266</v>
      </c>
      <c r="O398" t="s">
        <v>8271</v>
      </c>
      <c r="P398">
        <f t="shared" si="24"/>
        <v>107</v>
      </c>
      <c r="Q398">
        <f t="shared" si="25"/>
        <v>81.63</v>
      </c>
      <c r="R398" s="10">
        <f t="shared" si="26"/>
        <v>41082.564884259256</v>
      </c>
      <c r="S398">
        <f t="shared" si="27"/>
        <v>41097.564884259256</v>
      </c>
    </row>
    <row r="399" spans="1:19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 s="12">
        <v>1283312640</v>
      </c>
      <c r="J399" s="12">
        <v>1279651084</v>
      </c>
      <c r="K399" t="b">
        <v>0</v>
      </c>
      <c r="L399">
        <v>229</v>
      </c>
      <c r="M399" t="b">
        <v>1</v>
      </c>
      <c r="N399" t="s">
        <v>8266</v>
      </c>
      <c r="O399" t="s">
        <v>8271</v>
      </c>
      <c r="P399">
        <f t="shared" si="24"/>
        <v>104</v>
      </c>
      <c r="Q399">
        <f t="shared" si="25"/>
        <v>56.46</v>
      </c>
      <c r="R399" s="10">
        <f t="shared" si="26"/>
        <v>40379.776435185187</v>
      </c>
      <c r="S399">
        <f t="shared" si="27"/>
        <v>40422.155555555553</v>
      </c>
    </row>
    <row r="400" spans="1:19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 s="12">
        <v>1430334126</v>
      </c>
      <c r="J400" s="12">
        <v>1426446126</v>
      </c>
      <c r="K400" t="b">
        <v>0</v>
      </c>
      <c r="L400">
        <v>67</v>
      </c>
      <c r="M400" t="b">
        <v>1</v>
      </c>
      <c r="N400" t="s">
        <v>8266</v>
      </c>
      <c r="O400" t="s">
        <v>8271</v>
      </c>
      <c r="P400">
        <f t="shared" si="24"/>
        <v>125</v>
      </c>
      <c r="Q400">
        <f t="shared" si="25"/>
        <v>140.1</v>
      </c>
      <c r="R400" s="10">
        <f t="shared" si="26"/>
        <v>42078.793124999997</v>
      </c>
      <c r="S400">
        <f t="shared" si="27"/>
        <v>42123.793124999997</v>
      </c>
    </row>
    <row r="401" spans="1:19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 s="12">
        <v>1481716800</v>
      </c>
      <c r="J401" s="12">
        <v>1479070867</v>
      </c>
      <c r="K401" t="b">
        <v>0</v>
      </c>
      <c r="L401">
        <v>95</v>
      </c>
      <c r="M401" t="b">
        <v>1</v>
      </c>
      <c r="N401" t="s">
        <v>8266</v>
      </c>
      <c r="O401" t="s">
        <v>8271</v>
      </c>
      <c r="P401">
        <f t="shared" si="24"/>
        <v>107</v>
      </c>
      <c r="Q401">
        <f t="shared" si="25"/>
        <v>224.85</v>
      </c>
      <c r="R401" s="10">
        <f t="shared" si="26"/>
        <v>42687.875775462962</v>
      </c>
      <c r="S401">
        <f t="shared" si="27"/>
        <v>42718.5</v>
      </c>
    </row>
    <row r="402" spans="1:19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 s="12">
        <v>1400297400</v>
      </c>
      <c r="J402" s="12">
        <v>1397661347</v>
      </c>
      <c r="K402" t="b">
        <v>0</v>
      </c>
      <c r="L402">
        <v>62</v>
      </c>
      <c r="M402" t="b">
        <v>1</v>
      </c>
      <c r="N402" t="s">
        <v>8266</v>
      </c>
      <c r="O402" t="s">
        <v>8271</v>
      </c>
      <c r="P402">
        <f t="shared" si="24"/>
        <v>112</v>
      </c>
      <c r="Q402">
        <f t="shared" si="25"/>
        <v>181.13</v>
      </c>
      <c r="R402" s="10">
        <f t="shared" si="26"/>
        <v>41745.635960648149</v>
      </c>
      <c r="S402">
        <f t="shared" si="27"/>
        <v>41776.145833333336</v>
      </c>
    </row>
    <row r="403" spans="1:19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 s="12">
        <v>1312747970</v>
      </c>
      <c r="J403" s="12">
        <v>1310155970</v>
      </c>
      <c r="K403" t="b">
        <v>0</v>
      </c>
      <c r="L403">
        <v>73</v>
      </c>
      <c r="M403" t="b">
        <v>1</v>
      </c>
      <c r="N403" t="s">
        <v>8266</v>
      </c>
      <c r="O403" t="s">
        <v>8271</v>
      </c>
      <c r="P403">
        <f t="shared" si="24"/>
        <v>104</v>
      </c>
      <c r="Q403">
        <f t="shared" si="25"/>
        <v>711.04</v>
      </c>
      <c r="R403" s="10">
        <f t="shared" si="26"/>
        <v>40732.842245370368</v>
      </c>
      <c r="S403">
        <f t="shared" si="27"/>
        <v>40762.842245370368</v>
      </c>
    </row>
    <row r="404" spans="1:19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 s="12">
        <v>1446731817</v>
      </c>
      <c r="J404" s="12">
        <v>1444913817</v>
      </c>
      <c r="K404" t="b">
        <v>0</v>
      </c>
      <c r="L404">
        <v>43</v>
      </c>
      <c r="M404" t="b">
        <v>1</v>
      </c>
      <c r="N404" t="s">
        <v>8266</v>
      </c>
      <c r="O404" t="s">
        <v>8271</v>
      </c>
      <c r="P404">
        <f t="shared" si="24"/>
        <v>142</v>
      </c>
      <c r="Q404">
        <f t="shared" si="25"/>
        <v>65.88</v>
      </c>
      <c r="R404" s="10">
        <f t="shared" si="26"/>
        <v>42292.539548611108</v>
      </c>
      <c r="S404">
        <f t="shared" si="27"/>
        <v>42313.58121527778</v>
      </c>
    </row>
    <row r="405" spans="1:19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 s="12">
        <v>1312960080</v>
      </c>
      <c r="J405" s="12">
        <v>1308900441</v>
      </c>
      <c r="K405" t="b">
        <v>0</v>
      </c>
      <c r="L405">
        <v>70</v>
      </c>
      <c r="M405" t="b">
        <v>1</v>
      </c>
      <c r="N405" t="s">
        <v>8266</v>
      </c>
      <c r="O405" t="s">
        <v>8271</v>
      </c>
      <c r="P405">
        <f t="shared" si="24"/>
        <v>105</v>
      </c>
      <c r="Q405">
        <f t="shared" si="25"/>
        <v>75.19</v>
      </c>
      <c r="R405" s="10">
        <f t="shared" si="26"/>
        <v>40718.310659722221</v>
      </c>
      <c r="S405">
        <f t="shared" si="27"/>
        <v>40765.297222222223</v>
      </c>
    </row>
    <row r="406" spans="1:19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 s="12">
        <v>1391641440</v>
      </c>
      <c r="J406" s="12">
        <v>1389107062</v>
      </c>
      <c r="K406" t="b">
        <v>0</v>
      </c>
      <c r="L406">
        <v>271</v>
      </c>
      <c r="M406" t="b">
        <v>1</v>
      </c>
      <c r="N406" t="s">
        <v>8266</v>
      </c>
      <c r="O406" t="s">
        <v>8271</v>
      </c>
      <c r="P406">
        <f t="shared" si="24"/>
        <v>103</v>
      </c>
      <c r="Q406">
        <f t="shared" si="25"/>
        <v>133.13999999999999</v>
      </c>
      <c r="R406" s="10">
        <f t="shared" si="26"/>
        <v>41646.628032407411</v>
      </c>
      <c r="S406">
        <f t="shared" si="27"/>
        <v>41675.961111111108</v>
      </c>
    </row>
    <row r="407" spans="1:19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 s="12">
        <v>1394071339</v>
      </c>
      <c r="J407" s="12">
        <v>1391479339</v>
      </c>
      <c r="K407" t="b">
        <v>0</v>
      </c>
      <c r="L407">
        <v>55</v>
      </c>
      <c r="M407" t="b">
        <v>1</v>
      </c>
      <c r="N407" t="s">
        <v>8266</v>
      </c>
      <c r="O407" t="s">
        <v>8271</v>
      </c>
      <c r="P407">
        <f t="shared" si="24"/>
        <v>108</v>
      </c>
      <c r="Q407">
        <f t="shared" si="25"/>
        <v>55.2</v>
      </c>
      <c r="R407" s="10">
        <f t="shared" si="26"/>
        <v>41674.08494212963</v>
      </c>
      <c r="S407">
        <f t="shared" si="27"/>
        <v>41704.08494212963</v>
      </c>
    </row>
    <row r="408" spans="1:19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 s="12">
        <v>1304920740</v>
      </c>
      <c r="J408" s="12">
        <v>1301975637</v>
      </c>
      <c r="K408" t="b">
        <v>0</v>
      </c>
      <c r="L408">
        <v>35</v>
      </c>
      <c r="M408" t="b">
        <v>1</v>
      </c>
      <c r="N408" t="s">
        <v>8266</v>
      </c>
      <c r="O408" t="s">
        <v>8271</v>
      </c>
      <c r="P408">
        <f t="shared" si="24"/>
        <v>108</v>
      </c>
      <c r="Q408">
        <f t="shared" si="25"/>
        <v>86.16</v>
      </c>
      <c r="R408" s="10">
        <f t="shared" si="26"/>
        <v>40638.162465277775</v>
      </c>
      <c r="S408">
        <f t="shared" si="27"/>
        <v>40672.249305555553</v>
      </c>
    </row>
    <row r="409" spans="1:19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 s="12">
        <v>1321739650</v>
      </c>
      <c r="J409" s="12">
        <v>1316552050</v>
      </c>
      <c r="K409" t="b">
        <v>0</v>
      </c>
      <c r="L409">
        <v>22</v>
      </c>
      <c r="M409" t="b">
        <v>1</v>
      </c>
      <c r="N409" t="s">
        <v>8266</v>
      </c>
      <c r="O409" t="s">
        <v>8271</v>
      </c>
      <c r="P409">
        <f t="shared" si="24"/>
        <v>102</v>
      </c>
      <c r="Q409">
        <f t="shared" si="25"/>
        <v>92.32</v>
      </c>
      <c r="R409" s="10">
        <f t="shared" si="26"/>
        <v>40806.870949074073</v>
      </c>
      <c r="S409">
        <f t="shared" si="27"/>
        <v>40866.912615740745</v>
      </c>
    </row>
    <row r="410" spans="1:19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 s="12">
        <v>1383676790</v>
      </c>
      <c r="J410" s="12">
        <v>1380217190</v>
      </c>
      <c r="K410" t="b">
        <v>0</v>
      </c>
      <c r="L410">
        <v>38</v>
      </c>
      <c r="M410" t="b">
        <v>1</v>
      </c>
      <c r="N410" t="s">
        <v>8266</v>
      </c>
      <c r="O410" t="s">
        <v>8271</v>
      </c>
      <c r="P410">
        <f t="shared" si="24"/>
        <v>101</v>
      </c>
      <c r="Q410">
        <f t="shared" si="25"/>
        <v>160.16</v>
      </c>
      <c r="R410" s="10">
        <f t="shared" si="26"/>
        <v>41543.735995370371</v>
      </c>
      <c r="S410">
        <f t="shared" si="27"/>
        <v>41583.777662037035</v>
      </c>
    </row>
    <row r="411" spans="1:19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 s="12">
        <v>1469220144</v>
      </c>
      <c r="J411" s="12">
        <v>1466628144</v>
      </c>
      <c r="K411" t="b">
        <v>0</v>
      </c>
      <c r="L411">
        <v>15</v>
      </c>
      <c r="M411" t="b">
        <v>1</v>
      </c>
      <c r="N411" t="s">
        <v>8266</v>
      </c>
      <c r="O411" t="s">
        <v>8271</v>
      </c>
      <c r="P411">
        <f t="shared" si="24"/>
        <v>137</v>
      </c>
      <c r="Q411">
        <f t="shared" si="25"/>
        <v>45.6</v>
      </c>
      <c r="R411" s="10">
        <f t="shared" si="26"/>
        <v>42543.862777777773</v>
      </c>
      <c r="S411">
        <f t="shared" si="27"/>
        <v>42573.862777777773</v>
      </c>
    </row>
    <row r="412" spans="1:19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 s="12">
        <v>1434670397</v>
      </c>
      <c r="J412" s="12">
        <v>1429486397</v>
      </c>
      <c r="K412" t="b">
        <v>0</v>
      </c>
      <c r="L412">
        <v>7</v>
      </c>
      <c r="M412" t="b">
        <v>1</v>
      </c>
      <c r="N412" t="s">
        <v>8266</v>
      </c>
      <c r="O412" t="s">
        <v>8271</v>
      </c>
      <c r="P412">
        <f t="shared" si="24"/>
        <v>128</v>
      </c>
      <c r="Q412">
        <f t="shared" si="25"/>
        <v>183.29</v>
      </c>
      <c r="R412" s="10">
        <f t="shared" si="26"/>
        <v>42113.981446759266</v>
      </c>
      <c r="S412">
        <f t="shared" si="27"/>
        <v>42173.981446759266</v>
      </c>
    </row>
    <row r="413" spans="1:19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 s="12">
        <v>1387688400</v>
      </c>
      <c r="J413" s="12">
        <v>1384920804</v>
      </c>
      <c r="K413" t="b">
        <v>0</v>
      </c>
      <c r="L413">
        <v>241</v>
      </c>
      <c r="M413" t="b">
        <v>1</v>
      </c>
      <c r="N413" t="s">
        <v>8266</v>
      </c>
      <c r="O413" t="s">
        <v>8271</v>
      </c>
      <c r="P413">
        <f t="shared" si="24"/>
        <v>101</v>
      </c>
      <c r="Q413">
        <f t="shared" si="25"/>
        <v>125.79</v>
      </c>
      <c r="R413" s="10">
        <f t="shared" si="26"/>
        <v>41598.17597222222</v>
      </c>
      <c r="S413">
        <f t="shared" si="27"/>
        <v>41630.208333333336</v>
      </c>
    </row>
    <row r="414" spans="1:19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 s="12">
        <v>1343238578</v>
      </c>
      <c r="J414" s="12">
        <v>1341856178</v>
      </c>
      <c r="K414" t="b">
        <v>0</v>
      </c>
      <c r="L414">
        <v>55</v>
      </c>
      <c r="M414" t="b">
        <v>1</v>
      </c>
      <c r="N414" t="s">
        <v>8266</v>
      </c>
      <c r="O414" t="s">
        <v>8271</v>
      </c>
      <c r="P414">
        <f t="shared" si="24"/>
        <v>127</v>
      </c>
      <c r="Q414">
        <f t="shared" si="25"/>
        <v>57.65</v>
      </c>
      <c r="R414" s="10">
        <f t="shared" si="26"/>
        <v>41099.742800925924</v>
      </c>
      <c r="S414">
        <f t="shared" si="27"/>
        <v>41115.742800925924</v>
      </c>
    </row>
    <row r="415" spans="1:19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 s="12">
        <v>1342731811</v>
      </c>
      <c r="J415" s="12">
        <v>1340139811</v>
      </c>
      <c r="K415" t="b">
        <v>0</v>
      </c>
      <c r="L415">
        <v>171</v>
      </c>
      <c r="M415" t="b">
        <v>1</v>
      </c>
      <c r="N415" t="s">
        <v>8266</v>
      </c>
      <c r="O415" t="s">
        <v>8271</v>
      </c>
      <c r="P415">
        <f t="shared" si="24"/>
        <v>105</v>
      </c>
      <c r="Q415">
        <f t="shared" si="25"/>
        <v>78.66</v>
      </c>
      <c r="R415" s="10">
        <f t="shared" si="26"/>
        <v>41079.877442129626</v>
      </c>
      <c r="S415">
        <f t="shared" si="27"/>
        <v>41109.877442129626</v>
      </c>
    </row>
    <row r="416" spans="1:19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 s="12">
        <v>1381541465</v>
      </c>
      <c r="J416" s="12">
        <v>1378949465</v>
      </c>
      <c r="K416" t="b">
        <v>0</v>
      </c>
      <c r="L416">
        <v>208</v>
      </c>
      <c r="M416" t="b">
        <v>1</v>
      </c>
      <c r="N416" t="s">
        <v>8266</v>
      </c>
      <c r="O416" t="s">
        <v>8271</v>
      </c>
      <c r="P416">
        <f t="shared" si="24"/>
        <v>103</v>
      </c>
      <c r="Q416">
        <f t="shared" si="25"/>
        <v>91.48</v>
      </c>
      <c r="R416" s="10">
        <f t="shared" si="26"/>
        <v>41529.063252314816</v>
      </c>
      <c r="S416">
        <f t="shared" si="27"/>
        <v>41559.063252314816</v>
      </c>
    </row>
    <row r="417" spans="1:19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 s="12">
        <v>1413547200</v>
      </c>
      <c r="J417" s="12">
        <v>1411417602</v>
      </c>
      <c r="K417" t="b">
        <v>0</v>
      </c>
      <c r="L417">
        <v>21</v>
      </c>
      <c r="M417" t="b">
        <v>1</v>
      </c>
      <c r="N417" t="s">
        <v>8266</v>
      </c>
      <c r="O417" t="s">
        <v>8271</v>
      </c>
      <c r="P417">
        <f t="shared" si="24"/>
        <v>102</v>
      </c>
      <c r="Q417">
        <f t="shared" si="25"/>
        <v>68.099999999999994</v>
      </c>
      <c r="R417" s="10">
        <f t="shared" si="26"/>
        <v>41904.851875</v>
      </c>
      <c r="S417">
        <f t="shared" si="27"/>
        <v>41929.5</v>
      </c>
    </row>
    <row r="418" spans="1:19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 s="12">
        <v>1391851831</v>
      </c>
      <c r="J418" s="12">
        <v>1389259831</v>
      </c>
      <c r="K418" t="b">
        <v>0</v>
      </c>
      <c r="L418">
        <v>25</v>
      </c>
      <c r="M418" t="b">
        <v>1</v>
      </c>
      <c r="N418" t="s">
        <v>8266</v>
      </c>
      <c r="O418" t="s">
        <v>8271</v>
      </c>
      <c r="P418">
        <f t="shared" si="24"/>
        <v>120</v>
      </c>
      <c r="Q418">
        <f t="shared" si="25"/>
        <v>48.09</v>
      </c>
      <c r="R418" s="10">
        <f t="shared" si="26"/>
        <v>41648.396192129629</v>
      </c>
      <c r="S418">
        <f t="shared" si="27"/>
        <v>41678.396192129629</v>
      </c>
    </row>
    <row r="419" spans="1:19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 s="12">
        <v>1365395580</v>
      </c>
      <c r="J419" s="12">
        <v>1364426260</v>
      </c>
      <c r="K419" t="b">
        <v>0</v>
      </c>
      <c r="L419">
        <v>52</v>
      </c>
      <c r="M419" t="b">
        <v>1</v>
      </c>
      <c r="N419" t="s">
        <v>8266</v>
      </c>
      <c r="O419" t="s">
        <v>8271</v>
      </c>
      <c r="P419">
        <f t="shared" si="24"/>
        <v>100</v>
      </c>
      <c r="Q419">
        <f t="shared" si="25"/>
        <v>202.42</v>
      </c>
      <c r="R419" s="10">
        <f t="shared" si="26"/>
        <v>41360.970601851855</v>
      </c>
      <c r="S419">
        <f t="shared" si="27"/>
        <v>41372.189583333333</v>
      </c>
    </row>
    <row r="420" spans="1:19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 s="12">
        <v>1437633997</v>
      </c>
      <c r="J420" s="12">
        <v>1435041997</v>
      </c>
      <c r="K420" t="b">
        <v>0</v>
      </c>
      <c r="L420">
        <v>104</v>
      </c>
      <c r="M420" t="b">
        <v>1</v>
      </c>
      <c r="N420" t="s">
        <v>8266</v>
      </c>
      <c r="O420" t="s">
        <v>8271</v>
      </c>
      <c r="P420">
        <f t="shared" si="24"/>
        <v>101</v>
      </c>
      <c r="Q420">
        <f t="shared" si="25"/>
        <v>216.75</v>
      </c>
      <c r="R420" s="10">
        <f t="shared" si="26"/>
        <v>42178.282372685186</v>
      </c>
      <c r="S420">
        <f t="shared" si="27"/>
        <v>42208.282372685186</v>
      </c>
    </row>
    <row r="421" spans="1:19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 s="12">
        <v>1372536787</v>
      </c>
      <c r="J421" s="12">
        <v>1367352787</v>
      </c>
      <c r="K421" t="b">
        <v>0</v>
      </c>
      <c r="L421">
        <v>73</v>
      </c>
      <c r="M421" t="b">
        <v>1</v>
      </c>
      <c r="N421" t="s">
        <v>8266</v>
      </c>
      <c r="O421" t="s">
        <v>8271</v>
      </c>
      <c r="P421">
        <f t="shared" si="24"/>
        <v>100</v>
      </c>
      <c r="Q421">
        <f t="shared" si="25"/>
        <v>110.07</v>
      </c>
      <c r="R421" s="10">
        <f t="shared" si="26"/>
        <v>41394.842442129629</v>
      </c>
      <c r="S421">
        <f t="shared" si="27"/>
        <v>41454.842442129629</v>
      </c>
    </row>
    <row r="422" spans="1:19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 s="12">
        <v>1394772031</v>
      </c>
      <c r="J422" s="12">
        <v>1392183631</v>
      </c>
      <c r="K422" t="b">
        <v>0</v>
      </c>
      <c r="L422">
        <v>3</v>
      </c>
      <c r="M422" t="b">
        <v>0</v>
      </c>
      <c r="N422" t="s">
        <v>8266</v>
      </c>
      <c r="O422" t="s">
        <v>8272</v>
      </c>
      <c r="P422">
        <f t="shared" si="24"/>
        <v>0</v>
      </c>
      <c r="Q422">
        <f t="shared" si="25"/>
        <v>4.83</v>
      </c>
      <c r="R422" s="10">
        <f t="shared" si="26"/>
        <v>41682.23646990741</v>
      </c>
      <c r="S422">
        <f t="shared" si="27"/>
        <v>41712.194803240738</v>
      </c>
    </row>
    <row r="423" spans="1:19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 s="12">
        <v>1440157656</v>
      </c>
      <c r="J423" s="12">
        <v>1434973656</v>
      </c>
      <c r="K423" t="b">
        <v>0</v>
      </c>
      <c r="L423">
        <v>6</v>
      </c>
      <c r="M423" t="b">
        <v>0</v>
      </c>
      <c r="N423" t="s">
        <v>8266</v>
      </c>
      <c r="O423" t="s">
        <v>8272</v>
      </c>
      <c r="P423">
        <f t="shared" si="24"/>
        <v>2</v>
      </c>
      <c r="Q423">
        <f t="shared" si="25"/>
        <v>50.17</v>
      </c>
      <c r="R423" s="10">
        <f t="shared" si="26"/>
        <v>42177.491388888884</v>
      </c>
      <c r="S423">
        <f t="shared" si="27"/>
        <v>42237.491388888884</v>
      </c>
    </row>
    <row r="424" spans="1:19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 s="12">
        <v>1410416097</v>
      </c>
      <c r="J424" s="12">
        <v>1407824097</v>
      </c>
      <c r="K424" t="b">
        <v>0</v>
      </c>
      <c r="L424">
        <v>12</v>
      </c>
      <c r="M424" t="b">
        <v>0</v>
      </c>
      <c r="N424" t="s">
        <v>8266</v>
      </c>
      <c r="O424" t="s">
        <v>8272</v>
      </c>
      <c r="P424">
        <f t="shared" si="24"/>
        <v>1</v>
      </c>
      <c r="Q424">
        <f t="shared" si="25"/>
        <v>35.83</v>
      </c>
      <c r="R424" s="10">
        <f t="shared" si="26"/>
        <v>41863.260381944441</v>
      </c>
      <c r="S424">
        <f t="shared" si="27"/>
        <v>41893.260381944441</v>
      </c>
    </row>
    <row r="425" spans="1:19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 s="12">
        <v>1370470430</v>
      </c>
      <c r="J425" s="12">
        <v>1367878430</v>
      </c>
      <c r="K425" t="b">
        <v>0</v>
      </c>
      <c r="L425">
        <v>13</v>
      </c>
      <c r="M425" t="b">
        <v>0</v>
      </c>
      <c r="N425" t="s">
        <v>8266</v>
      </c>
      <c r="O425" t="s">
        <v>8272</v>
      </c>
      <c r="P425">
        <f t="shared" si="24"/>
        <v>1</v>
      </c>
      <c r="Q425">
        <f t="shared" si="25"/>
        <v>11.77</v>
      </c>
      <c r="R425" s="10">
        <f t="shared" si="26"/>
        <v>41400.92627314815</v>
      </c>
      <c r="S425">
        <f t="shared" si="27"/>
        <v>41430.92627314815</v>
      </c>
    </row>
    <row r="426" spans="1:19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 s="12">
        <v>1332748899</v>
      </c>
      <c r="J426" s="12">
        <v>1327568499</v>
      </c>
      <c r="K426" t="b">
        <v>0</v>
      </c>
      <c r="L426">
        <v>5</v>
      </c>
      <c r="M426" t="b">
        <v>0</v>
      </c>
      <c r="N426" t="s">
        <v>8266</v>
      </c>
      <c r="O426" t="s">
        <v>8272</v>
      </c>
      <c r="P426">
        <f t="shared" si="24"/>
        <v>7</v>
      </c>
      <c r="Q426">
        <f t="shared" si="25"/>
        <v>40.78</v>
      </c>
      <c r="R426" s="10">
        <f t="shared" si="26"/>
        <v>40934.376145833332</v>
      </c>
      <c r="S426">
        <f t="shared" si="27"/>
        <v>40994.334479166668</v>
      </c>
    </row>
    <row r="427" spans="1:19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 s="12">
        <v>1448660404</v>
      </c>
      <c r="J427" s="12">
        <v>1443472804</v>
      </c>
      <c r="K427" t="b">
        <v>0</v>
      </c>
      <c r="L427">
        <v>2</v>
      </c>
      <c r="M427" t="b">
        <v>0</v>
      </c>
      <c r="N427" t="s">
        <v>8266</v>
      </c>
      <c r="O427" t="s">
        <v>8272</v>
      </c>
      <c r="P427">
        <f t="shared" si="24"/>
        <v>0</v>
      </c>
      <c r="Q427">
        <f t="shared" si="25"/>
        <v>3</v>
      </c>
      <c r="R427" s="10">
        <f t="shared" si="26"/>
        <v>42275.861157407402</v>
      </c>
      <c r="S427">
        <f t="shared" si="27"/>
        <v>42335.902824074074</v>
      </c>
    </row>
    <row r="428" spans="1:19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 s="12">
        <v>1456851914</v>
      </c>
      <c r="J428" s="12">
        <v>1454259914</v>
      </c>
      <c r="K428" t="b">
        <v>0</v>
      </c>
      <c r="L428">
        <v>8</v>
      </c>
      <c r="M428" t="b">
        <v>0</v>
      </c>
      <c r="N428" t="s">
        <v>8266</v>
      </c>
      <c r="O428" t="s">
        <v>8272</v>
      </c>
      <c r="P428">
        <f t="shared" si="24"/>
        <v>1</v>
      </c>
      <c r="Q428">
        <f t="shared" si="25"/>
        <v>16.63</v>
      </c>
      <c r="R428" s="10">
        <f t="shared" si="26"/>
        <v>42400.711967592593</v>
      </c>
      <c r="S428">
        <f t="shared" si="27"/>
        <v>42430.711967592593</v>
      </c>
    </row>
    <row r="429" spans="1:19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 s="12">
        <v>1445540340</v>
      </c>
      <c r="J429" s="12">
        <v>1444340940</v>
      </c>
      <c r="K429" t="b">
        <v>0</v>
      </c>
      <c r="L429">
        <v>0</v>
      </c>
      <c r="M429" t="b">
        <v>0</v>
      </c>
      <c r="N429" t="s">
        <v>8266</v>
      </c>
      <c r="O429" t="s">
        <v>8272</v>
      </c>
      <c r="P429">
        <f t="shared" si="24"/>
        <v>0</v>
      </c>
      <c r="Q429">
        <f t="shared" si="25"/>
        <v>0</v>
      </c>
      <c r="R429" s="10">
        <f t="shared" si="26"/>
        <v>42285.909027777772</v>
      </c>
      <c r="S429">
        <f t="shared" si="27"/>
        <v>42299.790972222225</v>
      </c>
    </row>
    <row r="430" spans="1:19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 s="12">
        <v>1402956000</v>
      </c>
      <c r="J430" s="12">
        <v>1400523845</v>
      </c>
      <c r="K430" t="b">
        <v>0</v>
      </c>
      <c r="L430">
        <v>13</v>
      </c>
      <c r="M430" t="b">
        <v>0</v>
      </c>
      <c r="N430" t="s">
        <v>8266</v>
      </c>
      <c r="O430" t="s">
        <v>8272</v>
      </c>
      <c r="P430">
        <f t="shared" si="24"/>
        <v>6</v>
      </c>
      <c r="Q430">
        <f t="shared" si="25"/>
        <v>52</v>
      </c>
      <c r="R430" s="10">
        <f t="shared" si="26"/>
        <v>41778.766724537039</v>
      </c>
      <c r="S430">
        <f t="shared" si="27"/>
        <v>41806.916666666664</v>
      </c>
    </row>
    <row r="431" spans="1:19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 s="12">
        <v>1259297940</v>
      </c>
      <c r="J431" s="12">
        <v>1252964282</v>
      </c>
      <c r="K431" t="b">
        <v>0</v>
      </c>
      <c r="L431">
        <v>0</v>
      </c>
      <c r="M431" t="b">
        <v>0</v>
      </c>
      <c r="N431" t="s">
        <v>8266</v>
      </c>
      <c r="O431" t="s">
        <v>8272</v>
      </c>
      <c r="P431">
        <f t="shared" si="24"/>
        <v>0</v>
      </c>
      <c r="Q431">
        <f t="shared" si="25"/>
        <v>0</v>
      </c>
      <c r="R431" s="10">
        <f t="shared" si="26"/>
        <v>40070.901412037041</v>
      </c>
      <c r="S431">
        <f t="shared" si="27"/>
        <v>40144.207638888889</v>
      </c>
    </row>
    <row r="432" spans="1:19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 s="12">
        <v>1378866867</v>
      </c>
      <c r="J432" s="12">
        <v>1377570867</v>
      </c>
      <c r="K432" t="b">
        <v>0</v>
      </c>
      <c r="L432">
        <v>5</v>
      </c>
      <c r="M432" t="b">
        <v>0</v>
      </c>
      <c r="N432" t="s">
        <v>8266</v>
      </c>
      <c r="O432" t="s">
        <v>8272</v>
      </c>
      <c r="P432">
        <f t="shared" si="24"/>
        <v>2</v>
      </c>
      <c r="Q432">
        <f t="shared" si="25"/>
        <v>4.8</v>
      </c>
      <c r="R432" s="10">
        <f t="shared" si="26"/>
        <v>41513.107256944444</v>
      </c>
      <c r="S432">
        <f t="shared" si="27"/>
        <v>41528.107256944444</v>
      </c>
    </row>
    <row r="433" spans="1:19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 s="12">
        <v>1467752083</v>
      </c>
      <c r="J433" s="12">
        <v>1465160083</v>
      </c>
      <c r="K433" t="b">
        <v>0</v>
      </c>
      <c r="L433">
        <v>8</v>
      </c>
      <c r="M433" t="b">
        <v>0</v>
      </c>
      <c r="N433" t="s">
        <v>8266</v>
      </c>
      <c r="O433" t="s">
        <v>8272</v>
      </c>
      <c r="P433">
        <f t="shared" si="24"/>
        <v>14</v>
      </c>
      <c r="Q433">
        <f t="shared" si="25"/>
        <v>51.88</v>
      </c>
      <c r="R433" s="10">
        <f t="shared" si="26"/>
        <v>42526.871331018512</v>
      </c>
      <c r="S433">
        <f t="shared" si="27"/>
        <v>42556.871331018512</v>
      </c>
    </row>
    <row r="434" spans="1:19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 s="12">
        <v>1445448381</v>
      </c>
      <c r="J434" s="12">
        <v>1440264381</v>
      </c>
      <c r="K434" t="b">
        <v>0</v>
      </c>
      <c r="L434">
        <v>8</v>
      </c>
      <c r="M434" t="b">
        <v>0</v>
      </c>
      <c r="N434" t="s">
        <v>8266</v>
      </c>
      <c r="O434" t="s">
        <v>8272</v>
      </c>
      <c r="P434">
        <f t="shared" si="24"/>
        <v>10</v>
      </c>
      <c r="Q434">
        <f t="shared" si="25"/>
        <v>71.25</v>
      </c>
      <c r="R434" s="10">
        <f t="shared" si="26"/>
        <v>42238.726631944446</v>
      </c>
      <c r="S434">
        <f t="shared" si="27"/>
        <v>42298.726631944446</v>
      </c>
    </row>
    <row r="435" spans="1:19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 s="12">
        <v>1444576022</v>
      </c>
      <c r="J435" s="12">
        <v>1439392022</v>
      </c>
      <c r="K435" t="b">
        <v>0</v>
      </c>
      <c r="L435">
        <v>0</v>
      </c>
      <c r="M435" t="b">
        <v>0</v>
      </c>
      <c r="N435" t="s">
        <v>8266</v>
      </c>
      <c r="O435" t="s">
        <v>8272</v>
      </c>
      <c r="P435">
        <f t="shared" si="24"/>
        <v>0</v>
      </c>
      <c r="Q435">
        <f t="shared" si="25"/>
        <v>0</v>
      </c>
      <c r="R435" s="10">
        <f t="shared" si="26"/>
        <v>42228.629884259266</v>
      </c>
      <c r="S435">
        <f t="shared" si="27"/>
        <v>42288.629884259266</v>
      </c>
    </row>
    <row r="436" spans="1:19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 s="12">
        <v>1385931702</v>
      </c>
      <c r="J436" s="12">
        <v>1383076902</v>
      </c>
      <c r="K436" t="b">
        <v>0</v>
      </c>
      <c r="L436">
        <v>2</v>
      </c>
      <c r="M436" t="b">
        <v>0</v>
      </c>
      <c r="N436" t="s">
        <v>8266</v>
      </c>
      <c r="O436" t="s">
        <v>8272</v>
      </c>
      <c r="P436">
        <f t="shared" si="24"/>
        <v>5</v>
      </c>
      <c r="Q436">
        <f t="shared" si="25"/>
        <v>62.5</v>
      </c>
      <c r="R436" s="10">
        <f t="shared" si="26"/>
        <v>41576.834513888891</v>
      </c>
      <c r="S436">
        <f t="shared" si="27"/>
        <v>41609.876180555555</v>
      </c>
    </row>
    <row r="437" spans="1:19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 s="12">
        <v>1379094980</v>
      </c>
      <c r="J437" s="12">
        <v>1376502980</v>
      </c>
      <c r="K437" t="b">
        <v>0</v>
      </c>
      <c r="L437">
        <v>3</v>
      </c>
      <c r="M437" t="b">
        <v>0</v>
      </c>
      <c r="N437" t="s">
        <v>8266</v>
      </c>
      <c r="O437" t="s">
        <v>8272</v>
      </c>
      <c r="P437">
        <f t="shared" si="24"/>
        <v>0</v>
      </c>
      <c r="Q437">
        <f t="shared" si="25"/>
        <v>1</v>
      </c>
      <c r="R437" s="10">
        <f t="shared" si="26"/>
        <v>41500.747453703705</v>
      </c>
      <c r="S437">
        <f t="shared" si="27"/>
        <v>41530.747453703705</v>
      </c>
    </row>
    <row r="438" spans="1:19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 s="12">
        <v>1375260113</v>
      </c>
      <c r="J438" s="12">
        <v>1372668113</v>
      </c>
      <c r="K438" t="b">
        <v>0</v>
      </c>
      <c r="L438">
        <v>0</v>
      </c>
      <c r="M438" t="b">
        <v>0</v>
      </c>
      <c r="N438" t="s">
        <v>8266</v>
      </c>
      <c r="O438" t="s">
        <v>8272</v>
      </c>
      <c r="P438">
        <f t="shared" si="24"/>
        <v>0</v>
      </c>
      <c r="Q438">
        <f t="shared" si="25"/>
        <v>0</v>
      </c>
      <c r="R438" s="10">
        <f t="shared" si="26"/>
        <v>41456.36241898148</v>
      </c>
      <c r="S438">
        <f t="shared" si="27"/>
        <v>41486.36241898148</v>
      </c>
    </row>
    <row r="439" spans="1:19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 s="12">
        <v>1475912326</v>
      </c>
      <c r="J439" s="12">
        <v>1470728326</v>
      </c>
      <c r="K439" t="b">
        <v>0</v>
      </c>
      <c r="L439">
        <v>0</v>
      </c>
      <c r="M439" t="b">
        <v>0</v>
      </c>
      <c r="N439" t="s">
        <v>8266</v>
      </c>
      <c r="O439" t="s">
        <v>8272</v>
      </c>
      <c r="P439">
        <f t="shared" si="24"/>
        <v>0</v>
      </c>
      <c r="Q439">
        <f t="shared" si="25"/>
        <v>0</v>
      </c>
      <c r="R439" s="10">
        <f t="shared" si="26"/>
        <v>42591.31858796296</v>
      </c>
      <c r="S439">
        <f t="shared" si="27"/>
        <v>42651.31858796296</v>
      </c>
    </row>
    <row r="440" spans="1:19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 s="12">
        <v>1447830958</v>
      </c>
      <c r="J440" s="12">
        <v>1445235358</v>
      </c>
      <c r="K440" t="b">
        <v>0</v>
      </c>
      <c r="L440">
        <v>11</v>
      </c>
      <c r="M440" t="b">
        <v>0</v>
      </c>
      <c r="N440" t="s">
        <v>8266</v>
      </c>
      <c r="O440" t="s">
        <v>8272</v>
      </c>
      <c r="P440">
        <f t="shared" si="24"/>
        <v>9</v>
      </c>
      <c r="Q440">
        <f t="shared" si="25"/>
        <v>170.55</v>
      </c>
      <c r="R440" s="10">
        <f t="shared" si="26"/>
        <v>42296.261087962965</v>
      </c>
      <c r="S440">
        <f t="shared" si="27"/>
        <v>42326.302754629629</v>
      </c>
    </row>
    <row r="441" spans="1:19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 s="12">
        <v>1413569818</v>
      </c>
      <c r="J441" s="12">
        <v>1412705818</v>
      </c>
      <c r="K441" t="b">
        <v>0</v>
      </c>
      <c r="L441">
        <v>0</v>
      </c>
      <c r="M441" t="b">
        <v>0</v>
      </c>
      <c r="N441" t="s">
        <v>8266</v>
      </c>
      <c r="O441" t="s">
        <v>8272</v>
      </c>
      <c r="P441">
        <f t="shared" si="24"/>
        <v>0</v>
      </c>
      <c r="Q441">
        <f t="shared" si="25"/>
        <v>0</v>
      </c>
      <c r="R441" s="10">
        <f t="shared" si="26"/>
        <v>41919.761782407404</v>
      </c>
      <c r="S441">
        <f t="shared" si="27"/>
        <v>41929.761782407404</v>
      </c>
    </row>
    <row r="442" spans="1:19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 s="12">
        <v>1458859153</v>
      </c>
      <c r="J442" s="12">
        <v>1456270753</v>
      </c>
      <c r="K442" t="b">
        <v>0</v>
      </c>
      <c r="L442">
        <v>1</v>
      </c>
      <c r="M442" t="b">
        <v>0</v>
      </c>
      <c r="N442" t="s">
        <v>8266</v>
      </c>
      <c r="O442" t="s">
        <v>8272</v>
      </c>
      <c r="P442">
        <f t="shared" si="24"/>
        <v>0</v>
      </c>
      <c r="Q442">
        <f t="shared" si="25"/>
        <v>5</v>
      </c>
      <c r="R442" s="10">
        <f t="shared" si="26"/>
        <v>42423.985567129625</v>
      </c>
      <c r="S442">
        <f t="shared" si="27"/>
        <v>42453.943900462968</v>
      </c>
    </row>
    <row r="443" spans="1:19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 s="12">
        <v>1383418996</v>
      </c>
      <c r="J443" s="12">
        <v>1380826996</v>
      </c>
      <c r="K443" t="b">
        <v>0</v>
      </c>
      <c r="L443">
        <v>0</v>
      </c>
      <c r="M443" t="b">
        <v>0</v>
      </c>
      <c r="N443" t="s">
        <v>8266</v>
      </c>
      <c r="O443" t="s">
        <v>8272</v>
      </c>
      <c r="P443">
        <f t="shared" si="24"/>
        <v>0</v>
      </c>
      <c r="Q443">
        <f t="shared" si="25"/>
        <v>0</v>
      </c>
      <c r="R443" s="10">
        <f t="shared" si="26"/>
        <v>41550.793935185182</v>
      </c>
      <c r="S443">
        <f t="shared" si="27"/>
        <v>41580.793935185182</v>
      </c>
    </row>
    <row r="444" spans="1:19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 s="12">
        <v>1424380783</v>
      </c>
      <c r="J444" s="12">
        <v>1421788783</v>
      </c>
      <c r="K444" t="b">
        <v>0</v>
      </c>
      <c r="L444">
        <v>17</v>
      </c>
      <c r="M444" t="b">
        <v>0</v>
      </c>
      <c r="N444" t="s">
        <v>8266</v>
      </c>
      <c r="O444" t="s">
        <v>8272</v>
      </c>
      <c r="P444">
        <f t="shared" si="24"/>
        <v>39</v>
      </c>
      <c r="Q444">
        <f t="shared" si="25"/>
        <v>393.59</v>
      </c>
      <c r="R444" s="10">
        <f t="shared" si="26"/>
        <v>42024.888692129629</v>
      </c>
      <c r="S444">
        <f t="shared" si="27"/>
        <v>42054.888692129629</v>
      </c>
    </row>
    <row r="445" spans="1:19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 s="12">
        <v>1391991701</v>
      </c>
      <c r="J445" s="12">
        <v>1389399701</v>
      </c>
      <c r="K445" t="b">
        <v>0</v>
      </c>
      <c r="L445">
        <v>2</v>
      </c>
      <c r="M445" t="b">
        <v>0</v>
      </c>
      <c r="N445" t="s">
        <v>8266</v>
      </c>
      <c r="O445" t="s">
        <v>8272</v>
      </c>
      <c r="P445">
        <f t="shared" si="24"/>
        <v>0</v>
      </c>
      <c r="Q445">
        <f t="shared" si="25"/>
        <v>5</v>
      </c>
      <c r="R445" s="10">
        <f t="shared" si="26"/>
        <v>41650.015057870369</v>
      </c>
      <c r="S445">
        <f t="shared" si="27"/>
        <v>41680.015057870369</v>
      </c>
    </row>
    <row r="446" spans="1:19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 s="12">
        <v>1329342361</v>
      </c>
      <c r="J446" s="12">
        <v>1324158361</v>
      </c>
      <c r="K446" t="b">
        <v>0</v>
      </c>
      <c r="L446">
        <v>1</v>
      </c>
      <c r="M446" t="b">
        <v>0</v>
      </c>
      <c r="N446" t="s">
        <v>8266</v>
      </c>
      <c r="O446" t="s">
        <v>8272</v>
      </c>
      <c r="P446">
        <f t="shared" si="24"/>
        <v>5</v>
      </c>
      <c r="Q446">
        <f t="shared" si="25"/>
        <v>50</v>
      </c>
      <c r="R446" s="10">
        <f t="shared" si="26"/>
        <v>40894.906956018516</v>
      </c>
      <c r="S446">
        <f t="shared" si="27"/>
        <v>40954.906956018516</v>
      </c>
    </row>
    <row r="447" spans="1:19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 s="12">
        <v>1432195375</v>
      </c>
      <c r="J447" s="12">
        <v>1430899375</v>
      </c>
      <c r="K447" t="b">
        <v>0</v>
      </c>
      <c r="L447">
        <v>2</v>
      </c>
      <c r="M447" t="b">
        <v>0</v>
      </c>
      <c r="N447" t="s">
        <v>8266</v>
      </c>
      <c r="O447" t="s">
        <v>8272</v>
      </c>
      <c r="P447">
        <f t="shared" si="24"/>
        <v>0</v>
      </c>
      <c r="Q447">
        <f t="shared" si="25"/>
        <v>1</v>
      </c>
      <c r="R447" s="10">
        <f t="shared" si="26"/>
        <v>42130.335358796292</v>
      </c>
      <c r="S447">
        <f t="shared" si="27"/>
        <v>42145.335358796292</v>
      </c>
    </row>
    <row r="448" spans="1:19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 s="12">
        <v>1425434420</v>
      </c>
      <c r="J448" s="12">
        <v>1422842420</v>
      </c>
      <c r="K448" t="b">
        <v>0</v>
      </c>
      <c r="L448">
        <v>16</v>
      </c>
      <c r="M448" t="b">
        <v>0</v>
      </c>
      <c r="N448" t="s">
        <v>8266</v>
      </c>
      <c r="O448" t="s">
        <v>8272</v>
      </c>
      <c r="P448">
        <f t="shared" si="24"/>
        <v>7</v>
      </c>
      <c r="Q448">
        <f t="shared" si="25"/>
        <v>47.88</v>
      </c>
      <c r="R448" s="10">
        <f t="shared" si="26"/>
        <v>42037.083564814813</v>
      </c>
      <c r="S448">
        <f t="shared" si="27"/>
        <v>42067.083564814813</v>
      </c>
    </row>
    <row r="449" spans="1:19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 s="12">
        <v>1364041163</v>
      </c>
      <c r="J449" s="12">
        <v>1361884763</v>
      </c>
      <c r="K449" t="b">
        <v>0</v>
      </c>
      <c r="L449">
        <v>1</v>
      </c>
      <c r="M449" t="b">
        <v>0</v>
      </c>
      <c r="N449" t="s">
        <v>8266</v>
      </c>
      <c r="O449" t="s">
        <v>8272</v>
      </c>
      <c r="P449">
        <f t="shared" si="24"/>
        <v>0</v>
      </c>
      <c r="Q449">
        <f t="shared" si="25"/>
        <v>5</v>
      </c>
      <c r="R449" s="10">
        <f t="shared" si="26"/>
        <v>41331.555127314816</v>
      </c>
      <c r="S449">
        <f t="shared" si="27"/>
        <v>41356.513460648144</v>
      </c>
    </row>
    <row r="450" spans="1:19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 s="12">
        <v>1400091095</v>
      </c>
      <c r="J450" s="12">
        <v>1398363095</v>
      </c>
      <c r="K450" t="b">
        <v>0</v>
      </c>
      <c r="L450">
        <v>4</v>
      </c>
      <c r="M450" t="b">
        <v>0</v>
      </c>
      <c r="N450" t="s">
        <v>8266</v>
      </c>
      <c r="O450" t="s">
        <v>8272</v>
      </c>
      <c r="P450">
        <f t="shared" ref="P450:P513" si="28">ROUND((E450/D450)*100,0)</f>
        <v>3</v>
      </c>
      <c r="Q450">
        <f t="shared" si="25"/>
        <v>20.5</v>
      </c>
      <c r="R450" s="10">
        <f t="shared" si="26"/>
        <v>41753.758043981477</v>
      </c>
      <c r="S450">
        <f t="shared" si="27"/>
        <v>41773.758043981477</v>
      </c>
    </row>
    <row r="451" spans="1:19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 s="12">
        <v>1382017085</v>
      </c>
      <c r="J451" s="12">
        <v>1379425085</v>
      </c>
      <c r="K451" t="b">
        <v>0</v>
      </c>
      <c r="L451">
        <v>5</v>
      </c>
      <c r="M451" t="b">
        <v>0</v>
      </c>
      <c r="N451" t="s">
        <v>8266</v>
      </c>
      <c r="O451" t="s">
        <v>8272</v>
      </c>
      <c r="P451">
        <f t="shared" si="28"/>
        <v>2</v>
      </c>
      <c r="Q451">
        <f t="shared" ref="Q451:Q514" si="29">IFERROR(ROUND(E451/L451,2),0)</f>
        <v>9</v>
      </c>
      <c r="R451" s="10">
        <f t="shared" ref="R451:R514" si="30">(((J451/60)/60)/24)+DATE(1970,1,1)</f>
        <v>41534.568113425928</v>
      </c>
      <c r="S451">
        <f t="shared" ref="S451:S514" si="31">(((I451/60)/60)/24)+DATE(1970,1,1)</f>
        <v>41564.568113425928</v>
      </c>
    </row>
    <row r="452" spans="1:19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 s="12">
        <v>1392417800</v>
      </c>
      <c r="J452" s="12">
        <v>1389825800</v>
      </c>
      <c r="K452" t="b">
        <v>0</v>
      </c>
      <c r="L452">
        <v>7</v>
      </c>
      <c r="M452" t="b">
        <v>0</v>
      </c>
      <c r="N452" t="s">
        <v>8266</v>
      </c>
      <c r="O452" t="s">
        <v>8272</v>
      </c>
      <c r="P452">
        <f t="shared" si="28"/>
        <v>1</v>
      </c>
      <c r="Q452">
        <f t="shared" si="29"/>
        <v>56.57</v>
      </c>
      <c r="R452" s="10">
        <f t="shared" si="30"/>
        <v>41654.946759259255</v>
      </c>
      <c r="S452">
        <f t="shared" si="31"/>
        <v>41684.946759259255</v>
      </c>
    </row>
    <row r="453" spans="1:19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 s="12">
        <v>1390669791</v>
      </c>
      <c r="J453" s="12">
        <v>1388077791</v>
      </c>
      <c r="K453" t="b">
        <v>0</v>
      </c>
      <c r="L453">
        <v>0</v>
      </c>
      <c r="M453" t="b">
        <v>0</v>
      </c>
      <c r="N453" t="s">
        <v>8266</v>
      </c>
      <c r="O453" t="s">
        <v>8272</v>
      </c>
      <c r="P453">
        <f t="shared" si="28"/>
        <v>0</v>
      </c>
      <c r="Q453">
        <f t="shared" si="29"/>
        <v>0</v>
      </c>
      <c r="R453" s="10">
        <f t="shared" si="30"/>
        <v>41634.715173611112</v>
      </c>
      <c r="S453">
        <f t="shared" si="31"/>
        <v>41664.715173611112</v>
      </c>
    </row>
    <row r="454" spans="1:19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 s="12">
        <v>1431536015</v>
      </c>
      <c r="J454" s="12">
        <v>1428944015</v>
      </c>
      <c r="K454" t="b">
        <v>0</v>
      </c>
      <c r="L454">
        <v>12</v>
      </c>
      <c r="M454" t="b">
        <v>0</v>
      </c>
      <c r="N454" t="s">
        <v>8266</v>
      </c>
      <c r="O454" t="s">
        <v>8272</v>
      </c>
      <c r="P454">
        <f t="shared" si="28"/>
        <v>64</v>
      </c>
      <c r="Q454">
        <f t="shared" si="29"/>
        <v>40</v>
      </c>
      <c r="R454" s="10">
        <f t="shared" si="30"/>
        <v>42107.703877314809</v>
      </c>
      <c r="S454">
        <f t="shared" si="31"/>
        <v>42137.703877314809</v>
      </c>
    </row>
    <row r="455" spans="1:19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 s="12">
        <v>1424375279</v>
      </c>
      <c r="J455" s="12">
        <v>1422992879</v>
      </c>
      <c r="K455" t="b">
        <v>0</v>
      </c>
      <c r="L455">
        <v>2</v>
      </c>
      <c r="M455" t="b">
        <v>0</v>
      </c>
      <c r="N455" t="s">
        <v>8266</v>
      </c>
      <c r="O455" t="s">
        <v>8272</v>
      </c>
      <c r="P455">
        <f t="shared" si="28"/>
        <v>0</v>
      </c>
      <c r="Q455">
        <f t="shared" si="29"/>
        <v>13</v>
      </c>
      <c r="R455" s="10">
        <f t="shared" si="30"/>
        <v>42038.824988425928</v>
      </c>
      <c r="S455">
        <f t="shared" si="31"/>
        <v>42054.824988425928</v>
      </c>
    </row>
    <row r="456" spans="1:19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 s="12">
        <v>1417007640</v>
      </c>
      <c r="J456" s="12">
        <v>1414343571</v>
      </c>
      <c r="K456" t="b">
        <v>0</v>
      </c>
      <c r="L456">
        <v>5</v>
      </c>
      <c r="M456" t="b">
        <v>0</v>
      </c>
      <c r="N456" t="s">
        <v>8266</v>
      </c>
      <c r="O456" t="s">
        <v>8272</v>
      </c>
      <c r="P456">
        <f t="shared" si="28"/>
        <v>1</v>
      </c>
      <c r="Q456">
        <f t="shared" si="29"/>
        <v>16.399999999999999</v>
      </c>
      <c r="R456" s="10">
        <f t="shared" si="30"/>
        <v>41938.717256944445</v>
      </c>
      <c r="S456">
        <f t="shared" si="31"/>
        <v>41969.551388888889</v>
      </c>
    </row>
    <row r="457" spans="1:19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 s="12">
        <v>1334622660</v>
      </c>
      <c r="J457" s="12">
        <v>1330733022</v>
      </c>
      <c r="K457" t="b">
        <v>0</v>
      </c>
      <c r="L457">
        <v>2</v>
      </c>
      <c r="M457" t="b">
        <v>0</v>
      </c>
      <c r="N457" t="s">
        <v>8266</v>
      </c>
      <c r="O457" t="s">
        <v>8272</v>
      </c>
      <c r="P457">
        <f t="shared" si="28"/>
        <v>0</v>
      </c>
      <c r="Q457">
        <f t="shared" si="29"/>
        <v>22.5</v>
      </c>
      <c r="R457" s="10">
        <f t="shared" si="30"/>
        <v>40971.002569444441</v>
      </c>
      <c r="S457">
        <f t="shared" si="31"/>
        <v>41016.021527777775</v>
      </c>
    </row>
    <row r="458" spans="1:19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 s="12">
        <v>1382414340</v>
      </c>
      <c r="J458" s="12">
        <v>1380559201</v>
      </c>
      <c r="K458" t="b">
        <v>0</v>
      </c>
      <c r="L458">
        <v>3</v>
      </c>
      <c r="M458" t="b">
        <v>0</v>
      </c>
      <c r="N458" t="s">
        <v>8266</v>
      </c>
      <c r="O458" t="s">
        <v>8272</v>
      </c>
      <c r="P458">
        <f t="shared" si="28"/>
        <v>1</v>
      </c>
      <c r="Q458">
        <f t="shared" si="29"/>
        <v>20.329999999999998</v>
      </c>
      <c r="R458" s="10">
        <f t="shared" si="30"/>
        <v>41547.694456018515</v>
      </c>
      <c r="S458">
        <f t="shared" si="31"/>
        <v>41569.165972222225</v>
      </c>
    </row>
    <row r="459" spans="1:19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 s="12">
        <v>1408213512</v>
      </c>
      <c r="J459" s="12">
        <v>1405621512</v>
      </c>
      <c r="K459" t="b">
        <v>0</v>
      </c>
      <c r="L459">
        <v>0</v>
      </c>
      <c r="M459" t="b">
        <v>0</v>
      </c>
      <c r="N459" t="s">
        <v>8266</v>
      </c>
      <c r="O459" t="s">
        <v>8272</v>
      </c>
      <c r="P459">
        <f t="shared" si="28"/>
        <v>0</v>
      </c>
      <c r="Q459">
        <f t="shared" si="29"/>
        <v>0</v>
      </c>
      <c r="R459" s="10">
        <f t="shared" si="30"/>
        <v>41837.767500000002</v>
      </c>
      <c r="S459">
        <f t="shared" si="31"/>
        <v>41867.767500000002</v>
      </c>
    </row>
    <row r="460" spans="1:19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 s="12">
        <v>1368550060</v>
      </c>
      <c r="J460" s="12">
        <v>1365958060</v>
      </c>
      <c r="K460" t="b">
        <v>0</v>
      </c>
      <c r="L460">
        <v>49</v>
      </c>
      <c r="M460" t="b">
        <v>0</v>
      </c>
      <c r="N460" t="s">
        <v>8266</v>
      </c>
      <c r="O460" t="s">
        <v>8272</v>
      </c>
      <c r="P460">
        <f t="shared" si="28"/>
        <v>8</v>
      </c>
      <c r="Q460">
        <f t="shared" si="29"/>
        <v>16.760000000000002</v>
      </c>
      <c r="R460" s="10">
        <f t="shared" si="30"/>
        <v>41378.69976851852</v>
      </c>
      <c r="S460">
        <f t="shared" si="31"/>
        <v>41408.69976851852</v>
      </c>
    </row>
    <row r="461" spans="1:19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 s="12">
        <v>1321201327</v>
      </c>
      <c r="J461" s="12">
        <v>1316013727</v>
      </c>
      <c r="K461" t="b">
        <v>0</v>
      </c>
      <c r="L461">
        <v>1</v>
      </c>
      <c r="M461" t="b">
        <v>0</v>
      </c>
      <c r="N461" t="s">
        <v>8266</v>
      </c>
      <c r="O461" t="s">
        <v>8272</v>
      </c>
      <c r="P461">
        <f t="shared" si="28"/>
        <v>0</v>
      </c>
      <c r="Q461">
        <f t="shared" si="29"/>
        <v>25</v>
      </c>
      <c r="R461" s="10">
        <f t="shared" si="30"/>
        <v>40800.6403587963</v>
      </c>
      <c r="S461">
        <f t="shared" si="31"/>
        <v>40860.682025462964</v>
      </c>
    </row>
    <row r="462" spans="1:19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 s="12">
        <v>1401595200</v>
      </c>
      <c r="J462" s="12">
        <v>1398862875</v>
      </c>
      <c r="K462" t="b">
        <v>0</v>
      </c>
      <c r="L462">
        <v>2</v>
      </c>
      <c r="M462" t="b">
        <v>0</v>
      </c>
      <c r="N462" t="s">
        <v>8266</v>
      </c>
      <c r="O462" t="s">
        <v>8272</v>
      </c>
      <c r="P462">
        <f t="shared" si="28"/>
        <v>0</v>
      </c>
      <c r="Q462">
        <f t="shared" si="29"/>
        <v>12.5</v>
      </c>
      <c r="R462" s="10">
        <f t="shared" si="30"/>
        <v>41759.542534722219</v>
      </c>
      <c r="S462">
        <f t="shared" si="31"/>
        <v>41791.166666666664</v>
      </c>
    </row>
    <row r="463" spans="1:19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 s="12">
        <v>1370204367</v>
      </c>
      <c r="J463" s="12">
        <v>1368476367</v>
      </c>
      <c r="K463" t="b">
        <v>0</v>
      </c>
      <c r="L463">
        <v>0</v>
      </c>
      <c r="M463" t="b">
        <v>0</v>
      </c>
      <c r="N463" t="s">
        <v>8266</v>
      </c>
      <c r="O463" t="s">
        <v>8272</v>
      </c>
      <c r="P463">
        <f t="shared" si="28"/>
        <v>0</v>
      </c>
      <c r="Q463">
        <f t="shared" si="29"/>
        <v>0</v>
      </c>
      <c r="R463" s="10">
        <f t="shared" si="30"/>
        <v>41407.84684027778</v>
      </c>
      <c r="S463">
        <f t="shared" si="31"/>
        <v>41427.84684027778</v>
      </c>
    </row>
    <row r="464" spans="1:19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 s="12">
        <v>1312945341</v>
      </c>
      <c r="J464" s="12">
        <v>1307761341</v>
      </c>
      <c r="K464" t="b">
        <v>0</v>
      </c>
      <c r="L464">
        <v>0</v>
      </c>
      <c r="M464" t="b">
        <v>0</v>
      </c>
      <c r="N464" t="s">
        <v>8266</v>
      </c>
      <c r="O464" t="s">
        <v>8272</v>
      </c>
      <c r="P464">
        <f t="shared" si="28"/>
        <v>0</v>
      </c>
      <c r="Q464">
        <f t="shared" si="29"/>
        <v>0</v>
      </c>
      <c r="R464" s="10">
        <f t="shared" si="30"/>
        <v>40705.126631944448</v>
      </c>
      <c r="S464">
        <f t="shared" si="31"/>
        <v>40765.126631944448</v>
      </c>
    </row>
    <row r="465" spans="1:19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 s="12">
        <v>1316883753</v>
      </c>
      <c r="J465" s="12">
        <v>1311699753</v>
      </c>
      <c r="K465" t="b">
        <v>0</v>
      </c>
      <c r="L465">
        <v>11</v>
      </c>
      <c r="M465" t="b">
        <v>0</v>
      </c>
      <c r="N465" t="s">
        <v>8266</v>
      </c>
      <c r="O465" t="s">
        <v>8272</v>
      </c>
      <c r="P465">
        <f t="shared" si="28"/>
        <v>2</v>
      </c>
      <c r="Q465">
        <f t="shared" si="29"/>
        <v>113.64</v>
      </c>
      <c r="R465" s="10">
        <f t="shared" si="30"/>
        <v>40750.710104166668</v>
      </c>
      <c r="S465">
        <f t="shared" si="31"/>
        <v>40810.710104166668</v>
      </c>
    </row>
    <row r="466" spans="1:19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 s="12">
        <v>1463602935</v>
      </c>
      <c r="J466" s="12">
        <v>1461874935</v>
      </c>
      <c r="K466" t="b">
        <v>0</v>
      </c>
      <c r="L466">
        <v>1</v>
      </c>
      <c r="M466" t="b">
        <v>0</v>
      </c>
      <c r="N466" t="s">
        <v>8266</v>
      </c>
      <c r="O466" t="s">
        <v>8272</v>
      </c>
      <c r="P466">
        <f t="shared" si="28"/>
        <v>0</v>
      </c>
      <c r="Q466">
        <f t="shared" si="29"/>
        <v>1</v>
      </c>
      <c r="R466" s="10">
        <f t="shared" si="30"/>
        <v>42488.848784722228</v>
      </c>
      <c r="S466">
        <f t="shared" si="31"/>
        <v>42508.848784722228</v>
      </c>
    </row>
    <row r="467" spans="1:19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 s="12">
        <v>1403837574</v>
      </c>
      <c r="J467" s="12">
        <v>1402455174</v>
      </c>
      <c r="K467" t="b">
        <v>0</v>
      </c>
      <c r="L467">
        <v>8</v>
      </c>
      <c r="M467" t="b">
        <v>0</v>
      </c>
      <c r="N467" t="s">
        <v>8266</v>
      </c>
      <c r="O467" t="s">
        <v>8272</v>
      </c>
      <c r="P467">
        <f t="shared" si="28"/>
        <v>27</v>
      </c>
      <c r="Q467">
        <f t="shared" si="29"/>
        <v>17.25</v>
      </c>
      <c r="R467" s="10">
        <f t="shared" si="30"/>
        <v>41801.120069444441</v>
      </c>
      <c r="S467">
        <f t="shared" si="31"/>
        <v>41817.120069444441</v>
      </c>
    </row>
    <row r="468" spans="1:19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 s="12">
        <v>1347057464</v>
      </c>
      <c r="J468" s="12">
        <v>1344465464</v>
      </c>
      <c r="K468" t="b">
        <v>0</v>
      </c>
      <c r="L468">
        <v>5</v>
      </c>
      <c r="M468" t="b">
        <v>0</v>
      </c>
      <c r="N468" t="s">
        <v>8266</v>
      </c>
      <c r="O468" t="s">
        <v>8272</v>
      </c>
      <c r="P468">
        <f t="shared" si="28"/>
        <v>1</v>
      </c>
      <c r="Q468">
        <f t="shared" si="29"/>
        <v>15.2</v>
      </c>
      <c r="R468" s="10">
        <f t="shared" si="30"/>
        <v>41129.942870370374</v>
      </c>
      <c r="S468">
        <f t="shared" si="31"/>
        <v>41159.942870370374</v>
      </c>
    </row>
    <row r="469" spans="1:19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 s="12">
        <v>1348849134</v>
      </c>
      <c r="J469" s="12">
        <v>1344961134</v>
      </c>
      <c r="K469" t="b">
        <v>0</v>
      </c>
      <c r="L469">
        <v>39</v>
      </c>
      <c r="M469" t="b">
        <v>0</v>
      </c>
      <c r="N469" t="s">
        <v>8266</v>
      </c>
      <c r="O469" t="s">
        <v>8272</v>
      </c>
      <c r="P469">
        <f t="shared" si="28"/>
        <v>22</v>
      </c>
      <c r="Q469">
        <f t="shared" si="29"/>
        <v>110.64</v>
      </c>
      <c r="R469" s="10">
        <f t="shared" si="30"/>
        <v>41135.679791666669</v>
      </c>
      <c r="S469">
        <f t="shared" si="31"/>
        <v>41180.679791666669</v>
      </c>
    </row>
    <row r="470" spans="1:19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 s="12">
        <v>1341978665</v>
      </c>
      <c r="J470" s="12">
        <v>1336795283</v>
      </c>
      <c r="K470" t="b">
        <v>0</v>
      </c>
      <c r="L470">
        <v>0</v>
      </c>
      <c r="M470" t="b">
        <v>0</v>
      </c>
      <c r="N470" t="s">
        <v>8266</v>
      </c>
      <c r="O470" t="s">
        <v>8272</v>
      </c>
      <c r="P470">
        <f t="shared" si="28"/>
        <v>0</v>
      </c>
      <c r="Q470">
        <f t="shared" si="29"/>
        <v>0</v>
      </c>
      <c r="R470" s="10">
        <f t="shared" si="30"/>
        <v>41041.167627314811</v>
      </c>
      <c r="S470">
        <f t="shared" si="31"/>
        <v>41101.160474537035</v>
      </c>
    </row>
    <row r="471" spans="1:19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 s="12">
        <v>1409960724</v>
      </c>
      <c r="J471" s="12">
        <v>1404776724</v>
      </c>
      <c r="K471" t="b">
        <v>0</v>
      </c>
      <c r="L471">
        <v>0</v>
      </c>
      <c r="M471" t="b">
        <v>0</v>
      </c>
      <c r="N471" t="s">
        <v>8266</v>
      </c>
      <c r="O471" t="s">
        <v>8272</v>
      </c>
      <c r="P471">
        <f t="shared" si="28"/>
        <v>0</v>
      </c>
      <c r="Q471">
        <f t="shared" si="29"/>
        <v>0</v>
      </c>
      <c r="R471" s="10">
        <f t="shared" si="30"/>
        <v>41827.989861111113</v>
      </c>
      <c r="S471">
        <f t="shared" si="31"/>
        <v>41887.989861111113</v>
      </c>
    </row>
    <row r="472" spans="1:19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 s="12">
        <v>1389844800</v>
      </c>
      <c r="J472" s="12">
        <v>1385524889</v>
      </c>
      <c r="K472" t="b">
        <v>0</v>
      </c>
      <c r="L472">
        <v>2</v>
      </c>
      <c r="M472" t="b">
        <v>0</v>
      </c>
      <c r="N472" t="s">
        <v>8266</v>
      </c>
      <c r="O472" t="s">
        <v>8272</v>
      </c>
      <c r="P472">
        <f t="shared" si="28"/>
        <v>1</v>
      </c>
      <c r="Q472">
        <f t="shared" si="29"/>
        <v>25.5</v>
      </c>
      <c r="R472" s="10">
        <f t="shared" si="30"/>
        <v>41605.167696759258</v>
      </c>
      <c r="S472">
        <f t="shared" si="31"/>
        <v>41655.166666666664</v>
      </c>
    </row>
    <row r="473" spans="1:19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 s="12">
        <v>1397924379</v>
      </c>
      <c r="J473" s="12">
        <v>1394039979</v>
      </c>
      <c r="K473" t="b">
        <v>0</v>
      </c>
      <c r="L473">
        <v>170</v>
      </c>
      <c r="M473" t="b">
        <v>0</v>
      </c>
      <c r="N473" t="s">
        <v>8266</v>
      </c>
      <c r="O473" t="s">
        <v>8272</v>
      </c>
      <c r="P473">
        <f t="shared" si="28"/>
        <v>12</v>
      </c>
      <c r="Q473">
        <f t="shared" si="29"/>
        <v>38.479999999999997</v>
      </c>
      <c r="R473" s="10">
        <f t="shared" si="30"/>
        <v>41703.721979166665</v>
      </c>
      <c r="S473">
        <f t="shared" si="31"/>
        <v>41748.680312500001</v>
      </c>
    </row>
    <row r="474" spans="1:19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 s="12">
        <v>1408831718</v>
      </c>
      <c r="J474" s="12">
        <v>1406239718</v>
      </c>
      <c r="K474" t="b">
        <v>0</v>
      </c>
      <c r="L474">
        <v>5</v>
      </c>
      <c r="M474" t="b">
        <v>0</v>
      </c>
      <c r="N474" t="s">
        <v>8266</v>
      </c>
      <c r="O474" t="s">
        <v>8272</v>
      </c>
      <c r="P474">
        <f t="shared" si="28"/>
        <v>18</v>
      </c>
      <c r="Q474">
        <f t="shared" si="29"/>
        <v>28.2</v>
      </c>
      <c r="R474" s="10">
        <f t="shared" si="30"/>
        <v>41844.922662037039</v>
      </c>
      <c r="S474">
        <f t="shared" si="31"/>
        <v>41874.922662037039</v>
      </c>
    </row>
    <row r="475" spans="1:19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 s="12">
        <v>1410972319</v>
      </c>
      <c r="J475" s="12">
        <v>1408380319</v>
      </c>
      <c r="K475" t="b">
        <v>0</v>
      </c>
      <c r="L475">
        <v>14</v>
      </c>
      <c r="M475" t="b">
        <v>0</v>
      </c>
      <c r="N475" t="s">
        <v>8266</v>
      </c>
      <c r="O475" t="s">
        <v>8272</v>
      </c>
      <c r="P475">
        <f t="shared" si="28"/>
        <v>3</v>
      </c>
      <c r="Q475">
        <f t="shared" si="29"/>
        <v>61.5</v>
      </c>
      <c r="R475" s="10">
        <f t="shared" si="30"/>
        <v>41869.698136574072</v>
      </c>
      <c r="S475">
        <f t="shared" si="31"/>
        <v>41899.698136574072</v>
      </c>
    </row>
    <row r="476" spans="1:19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 s="12">
        <v>1487318029</v>
      </c>
      <c r="J476" s="12">
        <v>1484726029</v>
      </c>
      <c r="K476" t="b">
        <v>0</v>
      </c>
      <c r="L476">
        <v>1</v>
      </c>
      <c r="M476" t="b">
        <v>0</v>
      </c>
      <c r="N476" t="s">
        <v>8266</v>
      </c>
      <c r="O476" t="s">
        <v>8272</v>
      </c>
      <c r="P476">
        <f t="shared" si="28"/>
        <v>0</v>
      </c>
      <c r="Q476">
        <f t="shared" si="29"/>
        <v>1</v>
      </c>
      <c r="R476" s="10">
        <f t="shared" si="30"/>
        <v>42753.329039351855</v>
      </c>
      <c r="S476">
        <f t="shared" si="31"/>
        <v>42783.329039351855</v>
      </c>
    </row>
    <row r="477" spans="1:19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 s="12">
        <v>1430877843</v>
      </c>
      <c r="J477" s="12">
        <v>1428285843</v>
      </c>
      <c r="K477" t="b">
        <v>0</v>
      </c>
      <c r="L477">
        <v>0</v>
      </c>
      <c r="M477" t="b">
        <v>0</v>
      </c>
      <c r="N477" t="s">
        <v>8266</v>
      </c>
      <c r="O477" t="s">
        <v>8272</v>
      </c>
      <c r="P477">
        <f t="shared" si="28"/>
        <v>0</v>
      </c>
      <c r="Q477">
        <f t="shared" si="29"/>
        <v>0</v>
      </c>
      <c r="R477" s="10">
        <f t="shared" si="30"/>
        <v>42100.086145833338</v>
      </c>
      <c r="S477">
        <f t="shared" si="31"/>
        <v>42130.086145833338</v>
      </c>
    </row>
    <row r="478" spans="1:19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 s="12">
        <v>1401767940</v>
      </c>
      <c r="J478" s="12">
        <v>1398727441</v>
      </c>
      <c r="K478" t="b">
        <v>0</v>
      </c>
      <c r="L478">
        <v>124</v>
      </c>
      <c r="M478" t="b">
        <v>0</v>
      </c>
      <c r="N478" t="s">
        <v>8266</v>
      </c>
      <c r="O478" t="s">
        <v>8272</v>
      </c>
      <c r="P478">
        <f t="shared" si="28"/>
        <v>2</v>
      </c>
      <c r="Q478">
        <f t="shared" si="29"/>
        <v>39.57</v>
      </c>
      <c r="R478" s="10">
        <f t="shared" si="30"/>
        <v>41757.975011574075</v>
      </c>
      <c r="S478">
        <f t="shared" si="31"/>
        <v>41793.165972222225</v>
      </c>
    </row>
    <row r="479" spans="1:19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 s="12">
        <v>1337371334</v>
      </c>
      <c r="J479" s="12">
        <v>1332187334</v>
      </c>
      <c r="K479" t="b">
        <v>0</v>
      </c>
      <c r="L479">
        <v>0</v>
      </c>
      <c r="M479" t="b">
        <v>0</v>
      </c>
      <c r="N479" t="s">
        <v>8266</v>
      </c>
      <c r="O479" t="s">
        <v>8272</v>
      </c>
      <c r="P479">
        <f t="shared" si="28"/>
        <v>0</v>
      </c>
      <c r="Q479">
        <f t="shared" si="29"/>
        <v>0</v>
      </c>
      <c r="R479" s="10">
        <f t="shared" si="30"/>
        <v>40987.83488425926</v>
      </c>
      <c r="S479">
        <f t="shared" si="31"/>
        <v>41047.83488425926</v>
      </c>
    </row>
    <row r="480" spans="1:19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 s="12">
        <v>1427921509</v>
      </c>
      <c r="J480" s="12">
        <v>1425333109</v>
      </c>
      <c r="K480" t="b">
        <v>0</v>
      </c>
      <c r="L480">
        <v>0</v>
      </c>
      <c r="M480" t="b">
        <v>0</v>
      </c>
      <c r="N480" t="s">
        <v>8266</v>
      </c>
      <c r="O480" t="s">
        <v>8272</v>
      </c>
      <c r="P480">
        <f t="shared" si="28"/>
        <v>0</v>
      </c>
      <c r="Q480">
        <f t="shared" si="29"/>
        <v>0</v>
      </c>
      <c r="R480" s="10">
        <f t="shared" si="30"/>
        <v>42065.910983796297</v>
      </c>
      <c r="S480">
        <f t="shared" si="31"/>
        <v>42095.869317129633</v>
      </c>
    </row>
    <row r="481" spans="1:19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 s="12">
        <v>1416566835</v>
      </c>
      <c r="J481" s="12">
        <v>1411379235</v>
      </c>
      <c r="K481" t="b">
        <v>0</v>
      </c>
      <c r="L481">
        <v>55</v>
      </c>
      <c r="M481" t="b">
        <v>0</v>
      </c>
      <c r="N481" t="s">
        <v>8266</v>
      </c>
      <c r="O481" t="s">
        <v>8272</v>
      </c>
      <c r="P481">
        <f t="shared" si="28"/>
        <v>33</v>
      </c>
      <c r="Q481">
        <f t="shared" si="29"/>
        <v>88.8</v>
      </c>
      <c r="R481" s="10">
        <f t="shared" si="30"/>
        <v>41904.407812500001</v>
      </c>
      <c r="S481">
        <f t="shared" si="31"/>
        <v>41964.449479166666</v>
      </c>
    </row>
    <row r="482" spans="1:19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 s="12">
        <v>1376049615</v>
      </c>
      <c r="J482" s="12">
        <v>1373457615</v>
      </c>
      <c r="K482" t="b">
        <v>0</v>
      </c>
      <c r="L482">
        <v>140</v>
      </c>
      <c r="M482" t="b">
        <v>0</v>
      </c>
      <c r="N482" t="s">
        <v>8266</v>
      </c>
      <c r="O482" t="s">
        <v>8272</v>
      </c>
      <c r="P482">
        <f t="shared" si="28"/>
        <v>19</v>
      </c>
      <c r="Q482">
        <f t="shared" si="29"/>
        <v>55.46</v>
      </c>
      <c r="R482" s="10">
        <f t="shared" si="30"/>
        <v>41465.500173611108</v>
      </c>
      <c r="S482">
        <f t="shared" si="31"/>
        <v>41495.500173611108</v>
      </c>
    </row>
    <row r="483" spans="1:19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 s="12">
        <v>1349885289</v>
      </c>
      <c r="J483" s="12">
        <v>1347293289</v>
      </c>
      <c r="K483" t="b">
        <v>0</v>
      </c>
      <c r="L483">
        <v>21</v>
      </c>
      <c r="M483" t="b">
        <v>0</v>
      </c>
      <c r="N483" t="s">
        <v>8266</v>
      </c>
      <c r="O483" t="s">
        <v>8272</v>
      </c>
      <c r="P483">
        <f t="shared" si="28"/>
        <v>6</v>
      </c>
      <c r="Q483">
        <f t="shared" si="29"/>
        <v>87.14</v>
      </c>
      <c r="R483" s="10">
        <f t="shared" si="30"/>
        <v>41162.672326388885</v>
      </c>
      <c r="S483">
        <f t="shared" si="31"/>
        <v>41192.672326388885</v>
      </c>
    </row>
    <row r="484" spans="1:19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 s="12">
        <v>1460644440</v>
      </c>
      <c r="J484" s="12">
        <v>1458336690</v>
      </c>
      <c r="K484" t="b">
        <v>0</v>
      </c>
      <c r="L484">
        <v>1</v>
      </c>
      <c r="M484" t="b">
        <v>0</v>
      </c>
      <c r="N484" t="s">
        <v>8266</v>
      </c>
      <c r="O484" t="s">
        <v>8272</v>
      </c>
      <c r="P484">
        <f t="shared" si="28"/>
        <v>0</v>
      </c>
      <c r="Q484">
        <f t="shared" si="29"/>
        <v>10</v>
      </c>
      <c r="R484" s="10">
        <f t="shared" si="30"/>
        <v>42447.896875000006</v>
      </c>
      <c r="S484">
        <f t="shared" si="31"/>
        <v>42474.606944444444</v>
      </c>
    </row>
    <row r="485" spans="1:19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 s="12">
        <v>1359434672</v>
      </c>
      <c r="J485" s="12">
        <v>1354250672</v>
      </c>
      <c r="K485" t="b">
        <v>0</v>
      </c>
      <c r="L485">
        <v>147</v>
      </c>
      <c r="M485" t="b">
        <v>0</v>
      </c>
      <c r="N485" t="s">
        <v>8266</v>
      </c>
      <c r="O485" t="s">
        <v>8272</v>
      </c>
      <c r="P485">
        <f t="shared" si="28"/>
        <v>50</v>
      </c>
      <c r="Q485">
        <f t="shared" si="29"/>
        <v>51.22</v>
      </c>
      <c r="R485" s="10">
        <f t="shared" si="30"/>
        <v>41243.197592592594</v>
      </c>
      <c r="S485">
        <f t="shared" si="31"/>
        <v>41303.197592592594</v>
      </c>
    </row>
    <row r="486" spans="1:19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 s="12">
        <v>1446766372</v>
      </c>
      <c r="J486" s="12">
        <v>1443220372</v>
      </c>
      <c r="K486" t="b">
        <v>0</v>
      </c>
      <c r="L486">
        <v>11</v>
      </c>
      <c r="M486" t="b">
        <v>0</v>
      </c>
      <c r="N486" t="s">
        <v>8266</v>
      </c>
      <c r="O486" t="s">
        <v>8272</v>
      </c>
      <c r="P486">
        <f t="shared" si="28"/>
        <v>0</v>
      </c>
      <c r="Q486">
        <f t="shared" si="29"/>
        <v>13.55</v>
      </c>
      <c r="R486" s="10">
        <f t="shared" si="30"/>
        <v>42272.93949074074</v>
      </c>
      <c r="S486">
        <f t="shared" si="31"/>
        <v>42313.981157407412</v>
      </c>
    </row>
    <row r="487" spans="1:19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 s="12">
        <v>1368792499</v>
      </c>
      <c r="J487" s="12">
        <v>1366200499</v>
      </c>
      <c r="K487" t="b">
        <v>0</v>
      </c>
      <c r="L487">
        <v>125</v>
      </c>
      <c r="M487" t="b">
        <v>0</v>
      </c>
      <c r="N487" t="s">
        <v>8266</v>
      </c>
      <c r="O487" t="s">
        <v>8272</v>
      </c>
      <c r="P487">
        <f t="shared" si="28"/>
        <v>22</v>
      </c>
      <c r="Q487">
        <f t="shared" si="29"/>
        <v>66.52</v>
      </c>
      <c r="R487" s="10">
        <f t="shared" si="30"/>
        <v>41381.50577546296</v>
      </c>
      <c r="S487">
        <f t="shared" si="31"/>
        <v>41411.50577546296</v>
      </c>
    </row>
    <row r="488" spans="1:19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 s="12">
        <v>1401662239</v>
      </c>
      <c r="J488" s="12">
        <v>1399070239</v>
      </c>
      <c r="K488" t="b">
        <v>0</v>
      </c>
      <c r="L488">
        <v>1</v>
      </c>
      <c r="M488" t="b">
        <v>0</v>
      </c>
      <c r="N488" t="s">
        <v>8266</v>
      </c>
      <c r="O488" t="s">
        <v>8272</v>
      </c>
      <c r="P488">
        <f t="shared" si="28"/>
        <v>0</v>
      </c>
      <c r="Q488">
        <f t="shared" si="29"/>
        <v>50</v>
      </c>
      <c r="R488" s="10">
        <f t="shared" si="30"/>
        <v>41761.94258101852</v>
      </c>
      <c r="S488">
        <f t="shared" si="31"/>
        <v>41791.94258101852</v>
      </c>
    </row>
    <row r="489" spans="1:19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 s="12">
        <v>1482678994</v>
      </c>
      <c r="J489" s="12">
        <v>1477491394</v>
      </c>
      <c r="K489" t="b">
        <v>0</v>
      </c>
      <c r="L489">
        <v>0</v>
      </c>
      <c r="M489" t="b">
        <v>0</v>
      </c>
      <c r="N489" t="s">
        <v>8266</v>
      </c>
      <c r="O489" t="s">
        <v>8272</v>
      </c>
      <c r="P489">
        <f t="shared" si="28"/>
        <v>0</v>
      </c>
      <c r="Q489">
        <f t="shared" si="29"/>
        <v>0</v>
      </c>
      <c r="R489" s="10">
        <f t="shared" si="30"/>
        <v>42669.594837962963</v>
      </c>
      <c r="S489">
        <f t="shared" si="31"/>
        <v>42729.636504629627</v>
      </c>
    </row>
    <row r="490" spans="1:19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 s="12">
        <v>1483924700</v>
      </c>
      <c r="J490" s="12">
        <v>1481332700</v>
      </c>
      <c r="K490" t="b">
        <v>0</v>
      </c>
      <c r="L490">
        <v>0</v>
      </c>
      <c r="M490" t="b">
        <v>0</v>
      </c>
      <c r="N490" t="s">
        <v>8266</v>
      </c>
      <c r="O490" t="s">
        <v>8272</v>
      </c>
      <c r="P490">
        <f t="shared" si="28"/>
        <v>0</v>
      </c>
      <c r="Q490">
        <f t="shared" si="29"/>
        <v>0</v>
      </c>
      <c r="R490" s="10">
        <f t="shared" si="30"/>
        <v>42714.054398148146</v>
      </c>
      <c r="S490">
        <f t="shared" si="31"/>
        <v>42744.054398148146</v>
      </c>
    </row>
    <row r="491" spans="1:19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 s="12">
        <v>1325763180</v>
      </c>
      <c r="J491" s="12">
        <v>1323084816</v>
      </c>
      <c r="K491" t="b">
        <v>0</v>
      </c>
      <c r="L491">
        <v>3</v>
      </c>
      <c r="M491" t="b">
        <v>0</v>
      </c>
      <c r="N491" t="s">
        <v>8266</v>
      </c>
      <c r="O491" t="s">
        <v>8272</v>
      </c>
      <c r="P491">
        <f t="shared" si="28"/>
        <v>0</v>
      </c>
      <c r="Q491">
        <f t="shared" si="29"/>
        <v>71.67</v>
      </c>
      <c r="R491" s="10">
        <f t="shared" si="30"/>
        <v>40882.481666666667</v>
      </c>
      <c r="S491">
        <f t="shared" si="31"/>
        <v>40913.481249999997</v>
      </c>
    </row>
    <row r="492" spans="1:19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 s="12">
        <v>1345677285</v>
      </c>
      <c r="J492" s="12">
        <v>1343085285</v>
      </c>
      <c r="K492" t="b">
        <v>0</v>
      </c>
      <c r="L492">
        <v>0</v>
      </c>
      <c r="M492" t="b">
        <v>0</v>
      </c>
      <c r="N492" t="s">
        <v>8266</v>
      </c>
      <c r="O492" t="s">
        <v>8272</v>
      </c>
      <c r="P492">
        <f t="shared" si="28"/>
        <v>0</v>
      </c>
      <c r="Q492">
        <f t="shared" si="29"/>
        <v>0</v>
      </c>
      <c r="R492" s="10">
        <f t="shared" si="30"/>
        <v>41113.968576388892</v>
      </c>
      <c r="S492">
        <f t="shared" si="31"/>
        <v>41143.968576388892</v>
      </c>
    </row>
    <row r="493" spans="1:19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 s="12">
        <v>1453937699</v>
      </c>
      <c r="J493" s="12">
        <v>1451345699</v>
      </c>
      <c r="K493" t="b">
        <v>0</v>
      </c>
      <c r="L493">
        <v>0</v>
      </c>
      <c r="M493" t="b">
        <v>0</v>
      </c>
      <c r="N493" t="s">
        <v>8266</v>
      </c>
      <c r="O493" t="s">
        <v>8272</v>
      </c>
      <c r="P493">
        <f t="shared" si="28"/>
        <v>0</v>
      </c>
      <c r="Q493">
        <f t="shared" si="29"/>
        <v>0</v>
      </c>
      <c r="R493" s="10">
        <f t="shared" si="30"/>
        <v>42366.982627314821</v>
      </c>
      <c r="S493">
        <f t="shared" si="31"/>
        <v>42396.982627314821</v>
      </c>
    </row>
    <row r="494" spans="1:19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 s="12">
        <v>1476319830</v>
      </c>
      <c r="J494" s="12">
        <v>1471135830</v>
      </c>
      <c r="K494" t="b">
        <v>0</v>
      </c>
      <c r="L494">
        <v>0</v>
      </c>
      <c r="M494" t="b">
        <v>0</v>
      </c>
      <c r="N494" t="s">
        <v>8266</v>
      </c>
      <c r="O494" t="s">
        <v>8272</v>
      </c>
      <c r="P494">
        <f t="shared" si="28"/>
        <v>0</v>
      </c>
      <c r="Q494">
        <f t="shared" si="29"/>
        <v>0</v>
      </c>
      <c r="R494" s="10">
        <f t="shared" si="30"/>
        <v>42596.03506944445</v>
      </c>
      <c r="S494">
        <f t="shared" si="31"/>
        <v>42656.03506944445</v>
      </c>
    </row>
    <row r="495" spans="1:19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 s="12">
        <v>1432142738</v>
      </c>
      <c r="J495" s="12">
        <v>1429550738</v>
      </c>
      <c r="K495" t="b">
        <v>0</v>
      </c>
      <c r="L495">
        <v>0</v>
      </c>
      <c r="M495" t="b">
        <v>0</v>
      </c>
      <c r="N495" t="s">
        <v>8266</v>
      </c>
      <c r="O495" t="s">
        <v>8272</v>
      </c>
      <c r="P495">
        <f t="shared" si="28"/>
        <v>0</v>
      </c>
      <c r="Q495">
        <f t="shared" si="29"/>
        <v>0</v>
      </c>
      <c r="R495" s="10">
        <f t="shared" si="30"/>
        <v>42114.726134259254</v>
      </c>
      <c r="S495">
        <f t="shared" si="31"/>
        <v>42144.726134259254</v>
      </c>
    </row>
    <row r="496" spans="1:19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 s="12">
        <v>1404356400</v>
      </c>
      <c r="J496" s="12">
        <v>1402343765</v>
      </c>
      <c r="K496" t="b">
        <v>0</v>
      </c>
      <c r="L496">
        <v>3</v>
      </c>
      <c r="M496" t="b">
        <v>0</v>
      </c>
      <c r="N496" t="s">
        <v>8266</v>
      </c>
      <c r="O496" t="s">
        <v>8272</v>
      </c>
      <c r="P496">
        <f t="shared" si="28"/>
        <v>0</v>
      </c>
      <c r="Q496">
        <f t="shared" si="29"/>
        <v>10.33</v>
      </c>
      <c r="R496" s="10">
        <f t="shared" si="30"/>
        <v>41799.830613425926</v>
      </c>
      <c r="S496">
        <f t="shared" si="31"/>
        <v>41823.125</v>
      </c>
    </row>
    <row r="497" spans="1:19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 s="12">
        <v>1437076305</v>
      </c>
      <c r="J497" s="12">
        <v>1434484305</v>
      </c>
      <c r="K497" t="b">
        <v>0</v>
      </c>
      <c r="L497">
        <v>0</v>
      </c>
      <c r="M497" t="b">
        <v>0</v>
      </c>
      <c r="N497" t="s">
        <v>8266</v>
      </c>
      <c r="O497" t="s">
        <v>8272</v>
      </c>
      <c r="P497">
        <f t="shared" si="28"/>
        <v>0</v>
      </c>
      <c r="Q497">
        <f t="shared" si="29"/>
        <v>0</v>
      </c>
      <c r="R497" s="10">
        <f t="shared" si="30"/>
        <v>42171.827604166669</v>
      </c>
      <c r="S497">
        <f t="shared" si="31"/>
        <v>42201.827604166669</v>
      </c>
    </row>
    <row r="498" spans="1:19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 s="12">
        <v>1392070874</v>
      </c>
      <c r="J498" s="12">
        <v>1386886874</v>
      </c>
      <c r="K498" t="b">
        <v>0</v>
      </c>
      <c r="L498">
        <v>1</v>
      </c>
      <c r="M498" t="b">
        <v>0</v>
      </c>
      <c r="N498" t="s">
        <v>8266</v>
      </c>
      <c r="O498" t="s">
        <v>8272</v>
      </c>
      <c r="P498">
        <f t="shared" si="28"/>
        <v>0</v>
      </c>
      <c r="Q498">
        <f t="shared" si="29"/>
        <v>1</v>
      </c>
      <c r="R498" s="10">
        <f t="shared" si="30"/>
        <v>41620.93141203704</v>
      </c>
      <c r="S498">
        <f t="shared" si="31"/>
        <v>41680.93141203704</v>
      </c>
    </row>
    <row r="499" spans="1:19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 s="12">
        <v>1419483600</v>
      </c>
      <c r="J499" s="12">
        <v>1414889665</v>
      </c>
      <c r="K499" t="b">
        <v>0</v>
      </c>
      <c r="L499">
        <v>3</v>
      </c>
      <c r="M499" t="b">
        <v>0</v>
      </c>
      <c r="N499" t="s">
        <v>8266</v>
      </c>
      <c r="O499" t="s">
        <v>8272</v>
      </c>
      <c r="P499">
        <f t="shared" si="28"/>
        <v>1</v>
      </c>
      <c r="Q499">
        <f t="shared" si="29"/>
        <v>10</v>
      </c>
      <c r="R499" s="10">
        <f t="shared" si="30"/>
        <v>41945.037789351853</v>
      </c>
      <c r="S499">
        <f t="shared" si="31"/>
        <v>41998.208333333328</v>
      </c>
    </row>
    <row r="500" spans="1:19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 s="12">
        <v>1324664249</v>
      </c>
      <c r="J500" s="12">
        <v>1321035449</v>
      </c>
      <c r="K500" t="b">
        <v>0</v>
      </c>
      <c r="L500">
        <v>22</v>
      </c>
      <c r="M500" t="b">
        <v>0</v>
      </c>
      <c r="N500" t="s">
        <v>8266</v>
      </c>
      <c r="O500" t="s">
        <v>8272</v>
      </c>
      <c r="P500">
        <f t="shared" si="28"/>
        <v>5</v>
      </c>
      <c r="Q500">
        <f t="shared" si="29"/>
        <v>136.09</v>
      </c>
      <c r="R500" s="10">
        <f t="shared" si="30"/>
        <v>40858.762141203704</v>
      </c>
      <c r="S500">
        <f t="shared" si="31"/>
        <v>40900.762141203704</v>
      </c>
    </row>
    <row r="501" spans="1:19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 s="12">
        <v>1255381140</v>
      </c>
      <c r="J501" s="12">
        <v>1250630968</v>
      </c>
      <c r="K501" t="b">
        <v>0</v>
      </c>
      <c r="L501">
        <v>26</v>
      </c>
      <c r="M501" t="b">
        <v>0</v>
      </c>
      <c r="N501" t="s">
        <v>8266</v>
      </c>
      <c r="O501" t="s">
        <v>8272</v>
      </c>
      <c r="P501">
        <f t="shared" si="28"/>
        <v>10</v>
      </c>
      <c r="Q501">
        <f t="shared" si="29"/>
        <v>73.459999999999994</v>
      </c>
      <c r="R501" s="10">
        <f t="shared" si="30"/>
        <v>40043.895462962959</v>
      </c>
      <c r="S501">
        <f t="shared" si="31"/>
        <v>40098.874305555553</v>
      </c>
    </row>
    <row r="502" spans="1:19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 s="12">
        <v>1273356960</v>
      </c>
      <c r="J502" s="12">
        <v>1268255751</v>
      </c>
      <c r="K502" t="b">
        <v>0</v>
      </c>
      <c r="L502">
        <v>4</v>
      </c>
      <c r="M502" t="b">
        <v>0</v>
      </c>
      <c r="N502" t="s">
        <v>8266</v>
      </c>
      <c r="O502" t="s">
        <v>8272</v>
      </c>
      <c r="P502">
        <f t="shared" si="28"/>
        <v>3</v>
      </c>
      <c r="Q502">
        <f t="shared" si="29"/>
        <v>53.75</v>
      </c>
      <c r="R502" s="10">
        <f t="shared" si="30"/>
        <v>40247.886006944449</v>
      </c>
      <c r="S502">
        <f t="shared" si="31"/>
        <v>40306.927777777775</v>
      </c>
    </row>
    <row r="503" spans="1:19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 s="12">
        <v>1310189851</v>
      </c>
      <c r="J503" s="12">
        <v>1307597851</v>
      </c>
      <c r="K503" t="b">
        <v>0</v>
      </c>
      <c r="L503">
        <v>0</v>
      </c>
      <c r="M503" t="b">
        <v>0</v>
      </c>
      <c r="N503" t="s">
        <v>8266</v>
      </c>
      <c r="O503" t="s">
        <v>8272</v>
      </c>
      <c r="P503">
        <f t="shared" si="28"/>
        <v>0</v>
      </c>
      <c r="Q503">
        <f t="shared" si="29"/>
        <v>0</v>
      </c>
      <c r="R503" s="10">
        <f t="shared" si="30"/>
        <v>40703.234386574077</v>
      </c>
      <c r="S503">
        <f t="shared" si="31"/>
        <v>40733.234386574077</v>
      </c>
    </row>
    <row r="504" spans="1:19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 s="12">
        <v>1332073025</v>
      </c>
      <c r="J504" s="12">
        <v>1329484625</v>
      </c>
      <c r="K504" t="b">
        <v>0</v>
      </c>
      <c r="L504">
        <v>4</v>
      </c>
      <c r="M504" t="b">
        <v>0</v>
      </c>
      <c r="N504" t="s">
        <v>8266</v>
      </c>
      <c r="O504" t="s">
        <v>8272</v>
      </c>
      <c r="P504">
        <f t="shared" si="28"/>
        <v>1</v>
      </c>
      <c r="Q504">
        <f t="shared" si="29"/>
        <v>57.5</v>
      </c>
      <c r="R504" s="10">
        <f t="shared" si="30"/>
        <v>40956.553530092591</v>
      </c>
      <c r="S504">
        <f t="shared" si="31"/>
        <v>40986.511863425927</v>
      </c>
    </row>
    <row r="505" spans="1:19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 s="12">
        <v>1421498303</v>
      </c>
      <c r="J505" s="12">
        <v>1418906303</v>
      </c>
      <c r="K505" t="b">
        <v>0</v>
      </c>
      <c r="L505">
        <v>9</v>
      </c>
      <c r="M505" t="b">
        <v>0</v>
      </c>
      <c r="N505" t="s">
        <v>8266</v>
      </c>
      <c r="O505" t="s">
        <v>8272</v>
      </c>
      <c r="P505">
        <f t="shared" si="28"/>
        <v>2</v>
      </c>
      <c r="Q505">
        <f t="shared" si="29"/>
        <v>12.67</v>
      </c>
      <c r="R505" s="10">
        <f t="shared" si="30"/>
        <v>41991.526655092588</v>
      </c>
      <c r="S505">
        <f t="shared" si="31"/>
        <v>42021.526655092588</v>
      </c>
    </row>
    <row r="506" spans="1:19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 s="12">
        <v>1334097387</v>
      </c>
      <c r="J506" s="12">
        <v>1328916987</v>
      </c>
      <c r="K506" t="b">
        <v>0</v>
      </c>
      <c r="L506">
        <v>5</v>
      </c>
      <c r="M506" t="b">
        <v>0</v>
      </c>
      <c r="N506" t="s">
        <v>8266</v>
      </c>
      <c r="O506" t="s">
        <v>8272</v>
      </c>
      <c r="P506">
        <f t="shared" si="28"/>
        <v>1</v>
      </c>
      <c r="Q506">
        <f t="shared" si="29"/>
        <v>67</v>
      </c>
      <c r="R506" s="10">
        <f t="shared" si="30"/>
        <v>40949.98364583333</v>
      </c>
      <c r="S506">
        <f t="shared" si="31"/>
        <v>41009.941979166666</v>
      </c>
    </row>
    <row r="507" spans="1:19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 s="12">
        <v>1451010086</v>
      </c>
      <c r="J507" s="12">
        <v>1447122086</v>
      </c>
      <c r="K507" t="b">
        <v>0</v>
      </c>
      <c r="L507">
        <v>14</v>
      </c>
      <c r="M507" t="b">
        <v>0</v>
      </c>
      <c r="N507" t="s">
        <v>8266</v>
      </c>
      <c r="O507" t="s">
        <v>8272</v>
      </c>
      <c r="P507">
        <f t="shared" si="28"/>
        <v>0</v>
      </c>
      <c r="Q507">
        <f t="shared" si="29"/>
        <v>3.71</v>
      </c>
      <c r="R507" s="10">
        <f t="shared" si="30"/>
        <v>42318.098217592589</v>
      </c>
      <c r="S507">
        <f t="shared" si="31"/>
        <v>42363.098217592589</v>
      </c>
    </row>
    <row r="508" spans="1:19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 s="12">
        <v>1376140520</v>
      </c>
      <c r="J508" s="12">
        <v>1373548520</v>
      </c>
      <c r="K508" t="b">
        <v>0</v>
      </c>
      <c r="L508">
        <v>1</v>
      </c>
      <c r="M508" t="b">
        <v>0</v>
      </c>
      <c r="N508" t="s">
        <v>8266</v>
      </c>
      <c r="O508" t="s">
        <v>8272</v>
      </c>
      <c r="P508">
        <f t="shared" si="28"/>
        <v>0</v>
      </c>
      <c r="Q508">
        <f t="shared" si="29"/>
        <v>250</v>
      </c>
      <c r="R508" s="10">
        <f t="shared" si="30"/>
        <v>41466.552314814813</v>
      </c>
      <c r="S508">
        <f t="shared" si="31"/>
        <v>41496.552314814813</v>
      </c>
    </row>
    <row r="509" spans="1:19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 s="12">
        <v>1350687657</v>
      </c>
      <c r="J509" s="12">
        <v>1346799657</v>
      </c>
      <c r="K509" t="b">
        <v>0</v>
      </c>
      <c r="L509">
        <v>10</v>
      </c>
      <c r="M509" t="b">
        <v>0</v>
      </c>
      <c r="N509" t="s">
        <v>8266</v>
      </c>
      <c r="O509" t="s">
        <v>8272</v>
      </c>
      <c r="P509">
        <f t="shared" si="28"/>
        <v>3</v>
      </c>
      <c r="Q509">
        <f t="shared" si="29"/>
        <v>64</v>
      </c>
      <c r="R509" s="10">
        <f t="shared" si="30"/>
        <v>41156.958993055552</v>
      </c>
      <c r="S509">
        <f t="shared" si="31"/>
        <v>41201.958993055552</v>
      </c>
    </row>
    <row r="510" spans="1:19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 s="12">
        <v>1337955240</v>
      </c>
      <c r="J510" s="12">
        <v>1332808501</v>
      </c>
      <c r="K510" t="b">
        <v>0</v>
      </c>
      <c r="L510">
        <v>3</v>
      </c>
      <c r="M510" t="b">
        <v>0</v>
      </c>
      <c r="N510" t="s">
        <v>8266</v>
      </c>
      <c r="O510" t="s">
        <v>8272</v>
      </c>
      <c r="P510">
        <f t="shared" si="28"/>
        <v>1</v>
      </c>
      <c r="Q510">
        <f t="shared" si="29"/>
        <v>133.33000000000001</v>
      </c>
      <c r="R510" s="10">
        <f t="shared" si="30"/>
        <v>40995.024317129632</v>
      </c>
      <c r="S510">
        <f t="shared" si="31"/>
        <v>41054.593055555553</v>
      </c>
    </row>
    <row r="511" spans="1:19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 s="12">
        <v>1435504170</v>
      </c>
      <c r="J511" s="12">
        <v>1432912170</v>
      </c>
      <c r="K511" t="b">
        <v>0</v>
      </c>
      <c r="L511">
        <v>1</v>
      </c>
      <c r="M511" t="b">
        <v>0</v>
      </c>
      <c r="N511" t="s">
        <v>8266</v>
      </c>
      <c r="O511" t="s">
        <v>8272</v>
      </c>
      <c r="P511">
        <f t="shared" si="28"/>
        <v>0</v>
      </c>
      <c r="Q511">
        <f t="shared" si="29"/>
        <v>10</v>
      </c>
      <c r="R511" s="10">
        <f t="shared" si="30"/>
        <v>42153.631597222222</v>
      </c>
      <c r="S511">
        <f t="shared" si="31"/>
        <v>42183.631597222222</v>
      </c>
    </row>
    <row r="512" spans="1:19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 s="12">
        <v>1456805639</v>
      </c>
      <c r="J512" s="12">
        <v>1454213639</v>
      </c>
      <c r="K512" t="b">
        <v>0</v>
      </c>
      <c r="L512">
        <v>0</v>
      </c>
      <c r="M512" t="b">
        <v>0</v>
      </c>
      <c r="N512" t="s">
        <v>8266</v>
      </c>
      <c r="O512" t="s">
        <v>8272</v>
      </c>
      <c r="P512">
        <f t="shared" si="28"/>
        <v>0</v>
      </c>
      <c r="Q512">
        <f t="shared" si="29"/>
        <v>0</v>
      </c>
      <c r="R512" s="10">
        <f t="shared" si="30"/>
        <v>42400.176377314812</v>
      </c>
      <c r="S512">
        <f t="shared" si="31"/>
        <v>42430.176377314812</v>
      </c>
    </row>
    <row r="513" spans="1:19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 s="12">
        <v>1365228982</v>
      </c>
      <c r="J513" s="12">
        <v>1362640582</v>
      </c>
      <c r="K513" t="b">
        <v>0</v>
      </c>
      <c r="L513">
        <v>5</v>
      </c>
      <c r="M513" t="b">
        <v>0</v>
      </c>
      <c r="N513" t="s">
        <v>8266</v>
      </c>
      <c r="O513" t="s">
        <v>8272</v>
      </c>
      <c r="P513">
        <f t="shared" si="28"/>
        <v>3</v>
      </c>
      <c r="Q513">
        <f t="shared" si="29"/>
        <v>30</v>
      </c>
      <c r="R513" s="10">
        <f t="shared" si="30"/>
        <v>41340.303032407406</v>
      </c>
      <c r="S513">
        <f t="shared" si="31"/>
        <v>41370.261365740742</v>
      </c>
    </row>
    <row r="514" spans="1:19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 s="12">
        <v>1479667727</v>
      </c>
      <c r="J514" s="12">
        <v>1475776127</v>
      </c>
      <c r="K514" t="b">
        <v>0</v>
      </c>
      <c r="L514">
        <v>2</v>
      </c>
      <c r="M514" t="b">
        <v>0</v>
      </c>
      <c r="N514" t="s">
        <v>8266</v>
      </c>
      <c r="O514" t="s">
        <v>8272</v>
      </c>
      <c r="P514">
        <f t="shared" ref="P514:P577" si="32">ROUND((E514/D514)*100,0)</f>
        <v>0</v>
      </c>
      <c r="Q514">
        <f t="shared" si="29"/>
        <v>5.5</v>
      </c>
      <c r="R514" s="10">
        <f t="shared" si="30"/>
        <v>42649.742210648154</v>
      </c>
      <c r="S514">
        <f t="shared" si="31"/>
        <v>42694.783877314811</v>
      </c>
    </row>
    <row r="515" spans="1:19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 s="12">
        <v>1471244400</v>
      </c>
      <c r="J515" s="12">
        <v>1467387705</v>
      </c>
      <c r="K515" t="b">
        <v>0</v>
      </c>
      <c r="L515">
        <v>68</v>
      </c>
      <c r="M515" t="b">
        <v>0</v>
      </c>
      <c r="N515" t="s">
        <v>8266</v>
      </c>
      <c r="O515" t="s">
        <v>8272</v>
      </c>
      <c r="P515">
        <f t="shared" si="32"/>
        <v>14</v>
      </c>
      <c r="Q515">
        <f t="shared" ref="Q515:Q578" si="33">IFERROR(ROUND(E515/L515,2),0)</f>
        <v>102.38</v>
      </c>
      <c r="R515" s="10">
        <f t="shared" ref="R515:R578" si="34">(((J515/60)/60)/24)+DATE(1970,1,1)</f>
        <v>42552.653993055559</v>
      </c>
      <c r="S515">
        <f t="shared" ref="S515:S578" si="35">(((I515/60)/60)/24)+DATE(1970,1,1)</f>
        <v>42597.291666666672</v>
      </c>
    </row>
    <row r="516" spans="1:19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 s="12">
        <v>1407595447</v>
      </c>
      <c r="J516" s="12">
        <v>1405003447</v>
      </c>
      <c r="K516" t="b">
        <v>0</v>
      </c>
      <c r="L516">
        <v>3</v>
      </c>
      <c r="M516" t="b">
        <v>0</v>
      </c>
      <c r="N516" t="s">
        <v>8266</v>
      </c>
      <c r="O516" t="s">
        <v>8272</v>
      </c>
      <c r="P516">
        <f t="shared" si="32"/>
        <v>3</v>
      </c>
      <c r="Q516">
        <f t="shared" si="33"/>
        <v>16.670000000000002</v>
      </c>
      <c r="R516" s="10">
        <f t="shared" si="34"/>
        <v>41830.613969907405</v>
      </c>
      <c r="S516">
        <f t="shared" si="35"/>
        <v>41860.613969907405</v>
      </c>
    </row>
    <row r="517" spans="1:19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 s="12">
        <v>1451389601</v>
      </c>
      <c r="J517" s="12">
        <v>1447933601</v>
      </c>
      <c r="K517" t="b">
        <v>0</v>
      </c>
      <c r="L517">
        <v>34</v>
      </c>
      <c r="M517" t="b">
        <v>0</v>
      </c>
      <c r="N517" t="s">
        <v>8266</v>
      </c>
      <c r="O517" t="s">
        <v>8272</v>
      </c>
      <c r="P517">
        <f t="shared" si="32"/>
        <v>25</v>
      </c>
      <c r="Q517">
        <f t="shared" si="33"/>
        <v>725.03</v>
      </c>
      <c r="R517" s="10">
        <f t="shared" si="34"/>
        <v>42327.490752314814</v>
      </c>
      <c r="S517">
        <f t="shared" si="35"/>
        <v>42367.490752314814</v>
      </c>
    </row>
    <row r="518" spans="1:19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 s="12">
        <v>1432752080</v>
      </c>
      <c r="J518" s="12">
        <v>1427568080</v>
      </c>
      <c r="K518" t="b">
        <v>0</v>
      </c>
      <c r="L518">
        <v>0</v>
      </c>
      <c r="M518" t="b">
        <v>0</v>
      </c>
      <c r="N518" t="s">
        <v>8266</v>
      </c>
      <c r="O518" t="s">
        <v>8272</v>
      </c>
      <c r="P518">
        <f t="shared" si="32"/>
        <v>0</v>
      </c>
      <c r="Q518">
        <f t="shared" si="33"/>
        <v>0</v>
      </c>
      <c r="R518" s="10">
        <f t="shared" si="34"/>
        <v>42091.778703703705</v>
      </c>
      <c r="S518">
        <f t="shared" si="35"/>
        <v>42151.778703703705</v>
      </c>
    </row>
    <row r="519" spans="1:19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 s="12">
        <v>1486046761</v>
      </c>
      <c r="J519" s="12">
        <v>1483454761</v>
      </c>
      <c r="K519" t="b">
        <v>0</v>
      </c>
      <c r="L519">
        <v>3</v>
      </c>
      <c r="M519" t="b">
        <v>0</v>
      </c>
      <c r="N519" t="s">
        <v>8266</v>
      </c>
      <c r="O519" t="s">
        <v>8272</v>
      </c>
      <c r="P519">
        <f t="shared" si="32"/>
        <v>1</v>
      </c>
      <c r="Q519">
        <f t="shared" si="33"/>
        <v>68.33</v>
      </c>
      <c r="R519" s="10">
        <f t="shared" si="34"/>
        <v>42738.615289351852</v>
      </c>
      <c r="S519">
        <f t="shared" si="35"/>
        <v>42768.615289351852</v>
      </c>
    </row>
    <row r="520" spans="1:19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 s="12">
        <v>1441550760</v>
      </c>
      <c r="J520" s="12">
        <v>1438958824</v>
      </c>
      <c r="K520" t="b">
        <v>0</v>
      </c>
      <c r="L520">
        <v>0</v>
      </c>
      <c r="M520" t="b">
        <v>0</v>
      </c>
      <c r="N520" t="s">
        <v>8266</v>
      </c>
      <c r="O520" t="s">
        <v>8272</v>
      </c>
      <c r="P520">
        <f t="shared" si="32"/>
        <v>0</v>
      </c>
      <c r="Q520">
        <f t="shared" si="33"/>
        <v>0</v>
      </c>
      <c r="R520" s="10">
        <f t="shared" si="34"/>
        <v>42223.616018518514</v>
      </c>
      <c r="S520">
        <f t="shared" si="35"/>
        <v>42253.615277777775</v>
      </c>
    </row>
    <row r="521" spans="1:19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 s="12">
        <v>1354699421</v>
      </c>
      <c r="J521" s="12">
        <v>1352107421</v>
      </c>
      <c r="K521" t="b">
        <v>0</v>
      </c>
      <c r="L521">
        <v>70</v>
      </c>
      <c r="M521" t="b">
        <v>0</v>
      </c>
      <c r="N521" t="s">
        <v>8266</v>
      </c>
      <c r="O521" t="s">
        <v>8272</v>
      </c>
      <c r="P521">
        <f t="shared" si="32"/>
        <v>23</v>
      </c>
      <c r="Q521">
        <f t="shared" si="33"/>
        <v>39.229999999999997</v>
      </c>
      <c r="R521" s="10">
        <f t="shared" si="34"/>
        <v>41218.391446759262</v>
      </c>
      <c r="S521">
        <f t="shared" si="35"/>
        <v>41248.391446759262</v>
      </c>
    </row>
    <row r="522" spans="1:19" ht="48" x14ac:dyDescent="0.2">
      <c r="A522">
        <v>3840</v>
      </c>
      <c r="B522" s="3" t="s">
        <v>3837</v>
      </c>
      <c r="C522" s="3" t="s">
        <v>7949</v>
      </c>
      <c r="D522" s="6">
        <v>1</v>
      </c>
      <c r="E522" s="8">
        <v>65</v>
      </c>
      <c r="F522" t="s">
        <v>8218</v>
      </c>
      <c r="G522" t="s">
        <v>8224</v>
      </c>
      <c r="H522" t="s">
        <v>8246</v>
      </c>
      <c r="I522" s="12">
        <v>1459180229</v>
      </c>
      <c r="J522" s="12">
        <v>1457023829</v>
      </c>
      <c r="K522" t="b">
        <v>0</v>
      </c>
      <c r="L522">
        <v>3</v>
      </c>
      <c r="M522" t="b">
        <v>1</v>
      </c>
      <c r="N522" t="s">
        <v>8273</v>
      </c>
      <c r="O522" t="s">
        <v>8274</v>
      </c>
      <c r="P522">
        <f>ROUND((E522/D522)*100,0)</f>
        <v>6500</v>
      </c>
      <c r="Q522">
        <f>IFERROR(ROUND(E522/L522,2),0)</f>
        <v>21.67</v>
      </c>
      <c r="R522" s="10">
        <f t="shared" si="34"/>
        <v>42432.701724537037</v>
      </c>
      <c r="S522">
        <f t="shared" si="35"/>
        <v>42457.660057870366</v>
      </c>
    </row>
    <row r="523" spans="1:19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 s="12">
        <v>1477976340</v>
      </c>
      <c r="J523" s="12">
        <v>1475460819</v>
      </c>
      <c r="K523" t="b">
        <v>0</v>
      </c>
      <c r="L523">
        <v>56</v>
      </c>
      <c r="M523" t="b">
        <v>1</v>
      </c>
      <c r="N523" t="s">
        <v>8273</v>
      </c>
      <c r="O523" t="s">
        <v>8274</v>
      </c>
      <c r="P523">
        <f>ROUND((E523/D523)*100,0)</f>
        <v>105</v>
      </c>
      <c r="Q523">
        <f>IFERROR(ROUND(E523/L523,2),0)</f>
        <v>93.43</v>
      </c>
      <c r="R523" s="10">
        <f t="shared" si="34"/>
        <v>42646.092812499999</v>
      </c>
      <c r="S523">
        <f t="shared" si="35"/>
        <v>42675.207638888889</v>
      </c>
    </row>
    <row r="524" spans="1:19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 s="12">
        <v>1458518325</v>
      </c>
      <c r="J524" s="12">
        <v>1456793925</v>
      </c>
      <c r="K524" t="b">
        <v>0</v>
      </c>
      <c r="L524">
        <v>31</v>
      </c>
      <c r="M524" t="b">
        <v>1</v>
      </c>
      <c r="N524" t="s">
        <v>8273</v>
      </c>
      <c r="O524" t="s">
        <v>8274</v>
      </c>
      <c r="P524">
        <f>ROUND((E524/D524)*100,0)</f>
        <v>115</v>
      </c>
      <c r="Q524">
        <f>IFERROR(ROUND(E524/L524,2),0)</f>
        <v>110.97</v>
      </c>
      <c r="R524" s="10">
        <f t="shared" si="34"/>
        <v>42430.040798611109</v>
      </c>
      <c r="S524">
        <f t="shared" si="35"/>
        <v>42449.999131944445</v>
      </c>
    </row>
    <row r="525" spans="1:19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 s="12">
        <v>1442805076</v>
      </c>
      <c r="J525" s="12">
        <v>1440213076</v>
      </c>
      <c r="K525" t="b">
        <v>0</v>
      </c>
      <c r="L525">
        <v>84</v>
      </c>
      <c r="M525" t="b">
        <v>1</v>
      </c>
      <c r="N525" t="s">
        <v>8273</v>
      </c>
      <c r="O525" t="s">
        <v>8274</v>
      </c>
      <c r="P525">
        <f>ROUND((E525/D525)*100,0)</f>
        <v>121</v>
      </c>
      <c r="Q525">
        <f>IFERROR(ROUND(E525/L525,2),0)</f>
        <v>71.790000000000006</v>
      </c>
      <c r="R525" s="10">
        <f t="shared" si="34"/>
        <v>42238.13282407407</v>
      </c>
      <c r="S525">
        <f t="shared" si="35"/>
        <v>42268.13282407407</v>
      </c>
    </row>
    <row r="526" spans="1:19" ht="48" x14ac:dyDescent="0.2">
      <c r="A526">
        <v>2794</v>
      </c>
      <c r="B526" s="3" t="s">
        <v>2794</v>
      </c>
      <c r="C526" s="3" t="s">
        <v>6904</v>
      </c>
      <c r="D526" s="6">
        <v>50</v>
      </c>
      <c r="E526" s="8">
        <v>75</v>
      </c>
      <c r="F526" t="s">
        <v>8218</v>
      </c>
      <c r="G526" t="s">
        <v>8224</v>
      </c>
      <c r="H526" t="s">
        <v>8246</v>
      </c>
      <c r="I526" s="12">
        <v>1457031600</v>
      </c>
      <c r="J526" s="12">
        <v>1455640559</v>
      </c>
      <c r="K526" t="b">
        <v>0</v>
      </c>
      <c r="L526">
        <v>3</v>
      </c>
      <c r="M526" t="b">
        <v>1</v>
      </c>
      <c r="N526" t="s">
        <v>8273</v>
      </c>
      <c r="O526" t="s">
        <v>8274</v>
      </c>
      <c r="P526">
        <f>ROUND((E526/D526)*100,0)</f>
        <v>150</v>
      </c>
      <c r="Q526">
        <f>IFERROR(ROUND(E526/L526,2),0)</f>
        <v>25</v>
      </c>
      <c r="R526" s="10">
        <f t="shared" si="34"/>
        <v>42416.691655092596</v>
      </c>
      <c r="S526">
        <f t="shared" si="35"/>
        <v>42432.791666666672</v>
      </c>
    </row>
    <row r="527" spans="1:19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 s="12">
        <v>1410601041</v>
      </c>
      <c r="J527" s="12">
        <v>1406713041</v>
      </c>
      <c r="K527" t="b">
        <v>0</v>
      </c>
      <c r="L527">
        <v>12</v>
      </c>
      <c r="M527" t="b">
        <v>1</v>
      </c>
      <c r="N527" t="s">
        <v>8273</v>
      </c>
      <c r="O527" t="s">
        <v>8274</v>
      </c>
      <c r="P527">
        <f>ROUND((E527/D527)*100,0)</f>
        <v>100</v>
      </c>
      <c r="Q527">
        <f>IFERROR(ROUND(E527/L527,2),0)</f>
        <v>1000</v>
      </c>
      <c r="R527" s="10">
        <f t="shared" si="34"/>
        <v>41850.400937500002</v>
      </c>
      <c r="S527">
        <f t="shared" si="35"/>
        <v>41895.400937500002</v>
      </c>
    </row>
    <row r="528" spans="1:19" ht="48" x14ac:dyDescent="0.2">
      <c r="A528">
        <v>3675</v>
      </c>
      <c r="B528" s="3" t="s">
        <v>3672</v>
      </c>
      <c r="C528" s="3" t="s">
        <v>7785</v>
      </c>
      <c r="D528" s="6">
        <v>50</v>
      </c>
      <c r="E528" s="8">
        <v>70</v>
      </c>
      <c r="F528" t="s">
        <v>8218</v>
      </c>
      <c r="G528" t="s">
        <v>8224</v>
      </c>
      <c r="H528" t="s">
        <v>8246</v>
      </c>
      <c r="I528" s="12">
        <v>1463353200</v>
      </c>
      <c r="J528" s="12">
        <v>1462285182</v>
      </c>
      <c r="K528" t="b">
        <v>0</v>
      </c>
      <c r="L528">
        <v>3</v>
      </c>
      <c r="M528" t="b">
        <v>1</v>
      </c>
      <c r="N528" t="s">
        <v>8273</v>
      </c>
      <c r="O528" t="s">
        <v>8274</v>
      </c>
      <c r="P528">
        <f>ROUND((E528/D528)*100,0)</f>
        <v>140</v>
      </c>
      <c r="Q528">
        <f>IFERROR(ROUND(E528/L528,2),0)</f>
        <v>23.33</v>
      </c>
      <c r="R528" s="10">
        <f t="shared" si="34"/>
        <v>42493.597013888888</v>
      </c>
      <c r="S528">
        <f t="shared" si="35"/>
        <v>42505.958333333328</v>
      </c>
    </row>
    <row r="529" spans="1:19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 s="12">
        <v>1487347500</v>
      </c>
      <c r="J529" s="12">
        <v>1484715366</v>
      </c>
      <c r="K529" t="b">
        <v>0</v>
      </c>
      <c r="L529">
        <v>158</v>
      </c>
      <c r="M529" t="b">
        <v>1</v>
      </c>
      <c r="N529" t="s">
        <v>8273</v>
      </c>
      <c r="O529" t="s">
        <v>8274</v>
      </c>
      <c r="P529">
        <f>ROUND((E529/D529)*100,0)</f>
        <v>101</v>
      </c>
      <c r="Q529">
        <f>IFERROR(ROUND(E529/L529,2),0)</f>
        <v>63.83</v>
      </c>
      <c r="R529" s="10">
        <f t="shared" si="34"/>
        <v>42753.205625000002</v>
      </c>
      <c r="S529">
        <f t="shared" si="35"/>
        <v>42783.670138888891</v>
      </c>
    </row>
    <row r="530" spans="1:19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 s="12">
        <v>1434921600</v>
      </c>
      <c r="J530" s="12">
        <v>1433109907</v>
      </c>
      <c r="K530" t="b">
        <v>0</v>
      </c>
      <c r="L530">
        <v>30</v>
      </c>
      <c r="M530" t="b">
        <v>1</v>
      </c>
      <c r="N530" t="s">
        <v>8273</v>
      </c>
      <c r="O530" t="s">
        <v>8274</v>
      </c>
      <c r="P530">
        <f>ROUND((E530/D530)*100,0)</f>
        <v>116</v>
      </c>
      <c r="Q530">
        <f>IFERROR(ROUND(E530/L530,2),0)</f>
        <v>44.33</v>
      </c>
      <c r="R530" s="10">
        <f t="shared" si="34"/>
        <v>42155.920219907406</v>
      </c>
      <c r="S530">
        <f t="shared" si="35"/>
        <v>42176.888888888891</v>
      </c>
    </row>
    <row r="531" spans="1:19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 s="12">
        <v>1484110800</v>
      </c>
      <c r="J531" s="12">
        <v>1482281094</v>
      </c>
      <c r="K531" t="b">
        <v>0</v>
      </c>
      <c r="L531">
        <v>18</v>
      </c>
      <c r="M531" t="b">
        <v>1</v>
      </c>
      <c r="N531" t="s">
        <v>8273</v>
      </c>
      <c r="O531" t="s">
        <v>8274</v>
      </c>
      <c r="P531">
        <f>ROUND((E531/D531)*100,0)</f>
        <v>130</v>
      </c>
      <c r="Q531">
        <f>IFERROR(ROUND(E531/L531,2),0)</f>
        <v>86.94</v>
      </c>
      <c r="R531" s="10">
        <f t="shared" si="34"/>
        <v>42725.031180555554</v>
      </c>
      <c r="S531">
        <f t="shared" si="35"/>
        <v>42746.208333333328</v>
      </c>
    </row>
    <row r="532" spans="1:19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 s="12">
        <v>1435111200</v>
      </c>
      <c r="J532" s="12">
        <v>1433254268</v>
      </c>
      <c r="K532" t="b">
        <v>0</v>
      </c>
      <c r="L532">
        <v>29</v>
      </c>
      <c r="M532" t="b">
        <v>1</v>
      </c>
      <c r="N532" t="s">
        <v>8273</v>
      </c>
      <c r="O532" t="s">
        <v>8274</v>
      </c>
      <c r="P532">
        <f>ROUND((E532/D532)*100,0)</f>
        <v>108</v>
      </c>
      <c r="Q532">
        <f>IFERROR(ROUND(E532/L532,2),0)</f>
        <v>126.55</v>
      </c>
      <c r="R532" s="10">
        <f t="shared" si="34"/>
        <v>42157.591064814813</v>
      </c>
      <c r="S532">
        <f t="shared" si="35"/>
        <v>42179.083333333328</v>
      </c>
    </row>
    <row r="533" spans="1:19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 s="12">
        <v>1481957940</v>
      </c>
      <c r="J533" s="12">
        <v>1478050429</v>
      </c>
      <c r="K533" t="b">
        <v>0</v>
      </c>
      <c r="L533">
        <v>31</v>
      </c>
      <c r="M533" t="b">
        <v>1</v>
      </c>
      <c r="N533" t="s">
        <v>8273</v>
      </c>
      <c r="O533" t="s">
        <v>8274</v>
      </c>
      <c r="P533">
        <f>ROUND((E533/D533)*100,0)</f>
        <v>100</v>
      </c>
      <c r="Q533">
        <f>IFERROR(ROUND(E533/L533,2),0)</f>
        <v>129.03</v>
      </c>
      <c r="R533" s="10">
        <f t="shared" si="34"/>
        <v>42676.065150462964</v>
      </c>
      <c r="S533">
        <f t="shared" si="35"/>
        <v>42721.290972222225</v>
      </c>
    </row>
    <row r="534" spans="1:19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 s="12">
        <v>1463098208</v>
      </c>
      <c r="J534" s="12">
        <v>1460506208</v>
      </c>
      <c r="K534" t="b">
        <v>0</v>
      </c>
      <c r="L534">
        <v>173</v>
      </c>
      <c r="M534" t="b">
        <v>1</v>
      </c>
      <c r="N534" t="s">
        <v>8273</v>
      </c>
      <c r="O534" t="s">
        <v>8274</v>
      </c>
      <c r="P534">
        <f>ROUND((E534/D534)*100,0)</f>
        <v>123</v>
      </c>
      <c r="Q534">
        <f>IFERROR(ROUND(E534/L534,2),0)</f>
        <v>71.239999999999995</v>
      </c>
      <c r="R534" s="10">
        <f t="shared" si="34"/>
        <v>42473.007037037038</v>
      </c>
      <c r="S534">
        <f t="shared" si="35"/>
        <v>42503.007037037038</v>
      </c>
    </row>
    <row r="535" spans="1:19" ht="48" x14ac:dyDescent="0.2">
      <c r="A535">
        <v>2976</v>
      </c>
      <c r="B535" s="3" t="s">
        <v>2976</v>
      </c>
      <c r="C535" s="3" t="s">
        <v>7086</v>
      </c>
      <c r="D535" s="6">
        <v>70</v>
      </c>
      <c r="E535" s="8">
        <v>120</v>
      </c>
      <c r="F535" t="s">
        <v>8218</v>
      </c>
      <c r="G535" t="s">
        <v>8224</v>
      </c>
      <c r="H535" t="s">
        <v>8246</v>
      </c>
      <c r="I535" s="12">
        <v>1457870400</v>
      </c>
      <c r="J535" s="12">
        <v>1456421530</v>
      </c>
      <c r="K535" t="b">
        <v>0</v>
      </c>
      <c r="L535">
        <v>14</v>
      </c>
      <c r="M535" t="b">
        <v>1</v>
      </c>
      <c r="N535" t="s">
        <v>8273</v>
      </c>
      <c r="O535" t="s">
        <v>8274</v>
      </c>
      <c r="P535">
        <f>ROUND((E535/D535)*100,0)</f>
        <v>171</v>
      </c>
      <c r="Q535">
        <f>IFERROR(ROUND(E535/L535,2),0)</f>
        <v>8.57</v>
      </c>
      <c r="R535" s="10">
        <f t="shared" si="34"/>
        <v>42425.730671296296</v>
      </c>
      <c r="S535">
        <f t="shared" si="35"/>
        <v>42442.5</v>
      </c>
    </row>
    <row r="536" spans="1:19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 s="12">
        <v>1446418800</v>
      </c>
      <c r="J536" s="12">
        <v>1443036470</v>
      </c>
      <c r="K536" t="b">
        <v>0</v>
      </c>
      <c r="L536">
        <v>48</v>
      </c>
      <c r="M536" t="b">
        <v>1</v>
      </c>
      <c r="N536" t="s">
        <v>8273</v>
      </c>
      <c r="O536" t="s">
        <v>8274</v>
      </c>
      <c r="P536">
        <f>ROUND((E536/D536)*100,0)</f>
        <v>105</v>
      </c>
      <c r="Q536">
        <f>IFERROR(ROUND(E536/L536,2),0)</f>
        <v>327.08</v>
      </c>
      <c r="R536" s="10">
        <f t="shared" si="34"/>
        <v>42270.810995370368</v>
      </c>
      <c r="S536">
        <f t="shared" si="35"/>
        <v>42309.958333333328</v>
      </c>
    </row>
    <row r="537" spans="1:19" ht="48" x14ac:dyDescent="0.2">
      <c r="A537">
        <v>2823</v>
      </c>
      <c r="B537" s="3" t="s">
        <v>2823</v>
      </c>
      <c r="C537" s="3" t="s">
        <v>6933</v>
      </c>
      <c r="D537" s="6">
        <v>100</v>
      </c>
      <c r="E537" s="8">
        <v>124</v>
      </c>
      <c r="F537" t="s">
        <v>8218</v>
      </c>
      <c r="G537" t="s">
        <v>8224</v>
      </c>
      <c r="H537" t="s">
        <v>8246</v>
      </c>
      <c r="I537" s="12">
        <v>1427842740</v>
      </c>
      <c r="J537" s="12">
        <v>1425428206</v>
      </c>
      <c r="K537" t="b">
        <v>0</v>
      </c>
      <c r="L537">
        <v>14</v>
      </c>
      <c r="M537" t="b">
        <v>1</v>
      </c>
      <c r="N537" t="s">
        <v>8273</v>
      </c>
      <c r="O537" t="s">
        <v>8274</v>
      </c>
      <c r="P537">
        <f>ROUND((E537/D537)*100,0)</f>
        <v>124</v>
      </c>
      <c r="Q537">
        <f>IFERROR(ROUND(E537/L537,2),0)</f>
        <v>8.86</v>
      </c>
      <c r="R537" s="10">
        <f t="shared" si="34"/>
        <v>42067.011643518519</v>
      </c>
      <c r="S537">
        <f t="shared" si="35"/>
        <v>42094.957638888889</v>
      </c>
    </row>
    <row r="538" spans="1:19" ht="48" x14ac:dyDescent="0.2">
      <c r="A538">
        <v>3508</v>
      </c>
      <c r="B538" s="3" t="s">
        <v>3507</v>
      </c>
      <c r="C538" s="3" t="s">
        <v>7618</v>
      </c>
      <c r="D538" s="6">
        <v>100</v>
      </c>
      <c r="E538" s="8">
        <v>180</v>
      </c>
      <c r="F538" t="s">
        <v>8218</v>
      </c>
      <c r="G538" t="s">
        <v>8224</v>
      </c>
      <c r="H538" t="s">
        <v>8246</v>
      </c>
      <c r="I538" s="12">
        <v>1462914000</v>
      </c>
      <c r="J538" s="12">
        <v>1460914253</v>
      </c>
      <c r="K538" t="b">
        <v>0</v>
      </c>
      <c r="L538">
        <v>15</v>
      </c>
      <c r="M538" t="b">
        <v>1</v>
      </c>
      <c r="N538" t="s">
        <v>8273</v>
      </c>
      <c r="O538" t="s">
        <v>8274</v>
      </c>
      <c r="P538">
        <f>ROUND((E538/D538)*100,0)</f>
        <v>180</v>
      </c>
      <c r="Q538">
        <f>IFERROR(ROUND(E538/L538,2),0)</f>
        <v>12</v>
      </c>
      <c r="R538" s="10">
        <f t="shared" si="34"/>
        <v>42477.729780092588</v>
      </c>
      <c r="S538">
        <f t="shared" si="35"/>
        <v>42500.875</v>
      </c>
    </row>
    <row r="539" spans="1:19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 s="12">
        <v>1446665191</v>
      </c>
      <c r="J539" s="12">
        <v>1444069591</v>
      </c>
      <c r="K539" t="b">
        <v>0</v>
      </c>
      <c r="L539">
        <v>59</v>
      </c>
      <c r="M539" t="b">
        <v>1</v>
      </c>
      <c r="N539" t="s">
        <v>8273</v>
      </c>
      <c r="O539" t="s">
        <v>8274</v>
      </c>
      <c r="P539">
        <f>ROUND((E539/D539)*100,0)</f>
        <v>121</v>
      </c>
      <c r="Q539">
        <f>IFERROR(ROUND(E539/L539,2),0)</f>
        <v>40.85</v>
      </c>
      <c r="R539" s="10">
        <f t="shared" si="34"/>
        <v>42282.768414351856</v>
      </c>
      <c r="S539">
        <f t="shared" si="35"/>
        <v>42312.810081018513</v>
      </c>
    </row>
    <row r="540" spans="1:19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 s="12">
        <v>1463166263</v>
      </c>
      <c r="J540" s="12">
        <v>1460574263</v>
      </c>
      <c r="K540" t="b">
        <v>0</v>
      </c>
      <c r="L540">
        <v>60</v>
      </c>
      <c r="M540" t="b">
        <v>1</v>
      </c>
      <c r="N540" t="s">
        <v>8273</v>
      </c>
      <c r="O540" t="s">
        <v>8274</v>
      </c>
      <c r="P540">
        <f>ROUND((E540/D540)*100,0)</f>
        <v>302</v>
      </c>
      <c r="Q540">
        <f>IFERROR(ROUND(E540/L540,2),0)</f>
        <v>252.02</v>
      </c>
      <c r="R540" s="10">
        <f t="shared" si="34"/>
        <v>42473.794710648144</v>
      </c>
      <c r="S540">
        <f t="shared" si="35"/>
        <v>42503.794710648144</v>
      </c>
    </row>
    <row r="541" spans="1:19" ht="48" x14ac:dyDescent="0.2">
      <c r="A541">
        <v>3292</v>
      </c>
      <c r="B541" s="3" t="s">
        <v>3292</v>
      </c>
      <c r="C541" s="3" t="s">
        <v>7402</v>
      </c>
      <c r="D541" s="6">
        <v>101</v>
      </c>
      <c r="E541" s="8">
        <v>289</v>
      </c>
      <c r="F541" t="s">
        <v>8218</v>
      </c>
      <c r="G541" t="s">
        <v>8224</v>
      </c>
      <c r="H541" t="s">
        <v>8246</v>
      </c>
      <c r="I541" s="12">
        <v>1449257348</v>
      </c>
      <c r="J541" s="12">
        <v>1444069748</v>
      </c>
      <c r="K541" t="b">
        <v>0</v>
      </c>
      <c r="L541">
        <v>15</v>
      </c>
      <c r="M541" t="b">
        <v>1</v>
      </c>
      <c r="N541" t="s">
        <v>8273</v>
      </c>
      <c r="O541" t="s">
        <v>8274</v>
      </c>
      <c r="P541">
        <f>ROUND((E541/D541)*100,0)</f>
        <v>286</v>
      </c>
      <c r="Q541">
        <f>IFERROR(ROUND(E541/L541,2),0)</f>
        <v>19.27</v>
      </c>
      <c r="R541" s="10">
        <f t="shared" si="34"/>
        <v>42282.770231481481</v>
      </c>
      <c r="S541">
        <f t="shared" si="35"/>
        <v>42342.811898148153</v>
      </c>
    </row>
    <row r="542" spans="1:19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 s="12">
        <v>1423078606</v>
      </c>
      <c r="J542" s="12">
        <v>1420486606</v>
      </c>
      <c r="K542" t="b">
        <v>0</v>
      </c>
      <c r="L542">
        <v>1</v>
      </c>
      <c r="M542" t="b">
        <v>0</v>
      </c>
      <c r="N542" t="s">
        <v>8275</v>
      </c>
      <c r="O542" t="s">
        <v>8276</v>
      </c>
      <c r="P542">
        <f>ROUND((E542/D542)*100,0)</f>
        <v>0</v>
      </c>
      <c r="Q542">
        <f>IFERROR(ROUND(E542/L542,2),0)</f>
        <v>1</v>
      </c>
      <c r="R542" s="10">
        <f t="shared" si="34"/>
        <v>42009.817199074074</v>
      </c>
      <c r="S542">
        <f t="shared" si="35"/>
        <v>42039.817199074074</v>
      </c>
    </row>
    <row r="543" spans="1:19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 s="12">
        <v>1446080834</v>
      </c>
      <c r="J543" s="12">
        <v>1443488834</v>
      </c>
      <c r="K543" t="b">
        <v>0</v>
      </c>
      <c r="L543">
        <v>1</v>
      </c>
      <c r="M543" t="b">
        <v>0</v>
      </c>
      <c r="N543" t="s">
        <v>8275</v>
      </c>
      <c r="O543" t="s">
        <v>8276</v>
      </c>
      <c r="P543">
        <f>ROUND((E543/D543)*100,0)</f>
        <v>1</v>
      </c>
      <c r="Q543">
        <f>IFERROR(ROUND(E543/L543,2),0)</f>
        <v>25</v>
      </c>
      <c r="R543" s="10">
        <f t="shared" si="34"/>
        <v>42276.046689814815</v>
      </c>
      <c r="S543">
        <f t="shared" si="35"/>
        <v>42306.046689814815</v>
      </c>
    </row>
    <row r="544" spans="1:19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 s="12">
        <v>1462293716</v>
      </c>
      <c r="J544" s="12">
        <v>1457113316</v>
      </c>
      <c r="K544" t="b">
        <v>0</v>
      </c>
      <c r="L544">
        <v>1</v>
      </c>
      <c r="M544" t="b">
        <v>0</v>
      </c>
      <c r="N544" t="s">
        <v>8275</v>
      </c>
      <c r="O544" t="s">
        <v>8276</v>
      </c>
      <c r="P544">
        <f>ROUND((E544/D544)*100,0)</f>
        <v>0</v>
      </c>
      <c r="Q544">
        <f>IFERROR(ROUND(E544/L544,2),0)</f>
        <v>1</v>
      </c>
      <c r="R544" s="10">
        <f t="shared" si="34"/>
        <v>42433.737453703703</v>
      </c>
      <c r="S544">
        <f t="shared" si="35"/>
        <v>42493.695787037039</v>
      </c>
    </row>
    <row r="545" spans="1:19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 s="12">
        <v>1414807962</v>
      </c>
      <c r="J545" s="12">
        <v>1412215962</v>
      </c>
      <c r="K545" t="b">
        <v>0</v>
      </c>
      <c r="L545">
        <v>2</v>
      </c>
      <c r="M545" t="b">
        <v>0</v>
      </c>
      <c r="N545" t="s">
        <v>8275</v>
      </c>
      <c r="O545" t="s">
        <v>8276</v>
      </c>
      <c r="P545">
        <f>ROUND((E545/D545)*100,0)</f>
        <v>0</v>
      </c>
      <c r="Q545">
        <f>IFERROR(ROUND(E545/L545,2),0)</f>
        <v>35</v>
      </c>
      <c r="R545" s="10">
        <f t="shared" si="34"/>
        <v>41914.092152777775</v>
      </c>
      <c r="S545">
        <f t="shared" si="35"/>
        <v>41944.092152777775</v>
      </c>
    </row>
    <row r="546" spans="1:19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 s="12">
        <v>1467647160</v>
      </c>
      <c r="J546" s="12">
        <v>1465055160</v>
      </c>
      <c r="K546" t="b">
        <v>0</v>
      </c>
      <c r="L546">
        <v>2</v>
      </c>
      <c r="M546" t="b">
        <v>0</v>
      </c>
      <c r="N546" t="s">
        <v>8275</v>
      </c>
      <c r="O546" t="s">
        <v>8276</v>
      </c>
      <c r="P546">
        <f>ROUND((E546/D546)*100,0)</f>
        <v>1</v>
      </c>
      <c r="Q546">
        <f>IFERROR(ROUND(E546/L546,2),0)</f>
        <v>3</v>
      </c>
      <c r="R546" s="10">
        <f t="shared" si="34"/>
        <v>42525.656944444447</v>
      </c>
      <c r="S546">
        <f t="shared" si="35"/>
        <v>42555.656944444447</v>
      </c>
    </row>
    <row r="547" spans="1:19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 s="12">
        <v>1447600389</v>
      </c>
      <c r="J547" s="12">
        <v>1444140789</v>
      </c>
      <c r="K547" t="b">
        <v>0</v>
      </c>
      <c r="L547">
        <v>34</v>
      </c>
      <c r="M547" t="b">
        <v>0</v>
      </c>
      <c r="N547" t="s">
        <v>8275</v>
      </c>
      <c r="O547" t="s">
        <v>8276</v>
      </c>
      <c r="P547">
        <f>ROUND((E547/D547)*100,0)</f>
        <v>27</v>
      </c>
      <c r="Q547">
        <f>IFERROR(ROUND(E547/L547,2),0)</f>
        <v>402.71</v>
      </c>
      <c r="R547" s="10">
        <f t="shared" si="34"/>
        <v>42283.592465277776</v>
      </c>
      <c r="S547">
        <f t="shared" si="35"/>
        <v>42323.634131944447</v>
      </c>
    </row>
    <row r="548" spans="1:19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 s="12">
        <v>1445097715</v>
      </c>
      <c r="J548" s="12">
        <v>1441209715</v>
      </c>
      <c r="K548" t="b">
        <v>0</v>
      </c>
      <c r="L548">
        <v>2</v>
      </c>
      <c r="M548" t="b">
        <v>0</v>
      </c>
      <c r="N548" t="s">
        <v>8275</v>
      </c>
      <c r="O548" t="s">
        <v>8276</v>
      </c>
      <c r="P548">
        <f>ROUND((E548/D548)*100,0)</f>
        <v>0</v>
      </c>
      <c r="Q548">
        <f>IFERROR(ROUND(E548/L548,2),0)</f>
        <v>26</v>
      </c>
      <c r="R548" s="10">
        <f t="shared" si="34"/>
        <v>42249.667997685188</v>
      </c>
      <c r="S548">
        <f t="shared" si="35"/>
        <v>42294.667997685188</v>
      </c>
    </row>
    <row r="549" spans="1:19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 s="12">
        <v>1455122564</v>
      </c>
      <c r="J549" s="12">
        <v>1452530564</v>
      </c>
      <c r="K549" t="b">
        <v>0</v>
      </c>
      <c r="L549">
        <v>0</v>
      </c>
      <c r="M549" t="b">
        <v>0</v>
      </c>
      <c r="N549" t="s">
        <v>8275</v>
      </c>
      <c r="O549" t="s">
        <v>8276</v>
      </c>
      <c r="P549">
        <f>ROUND((E549/D549)*100,0)</f>
        <v>0</v>
      </c>
      <c r="Q549">
        <f>IFERROR(ROUND(E549/L549,2),0)</f>
        <v>0</v>
      </c>
      <c r="R549" s="10">
        <f t="shared" si="34"/>
        <v>42380.696342592593</v>
      </c>
      <c r="S549">
        <f t="shared" si="35"/>
        <v>42410.696342592593</v>
      </c>
    </row>
    <row r="550" spans="1:19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 s="12">
        <v>1446154848</v>
      </c>
      <c r="J550" s="12">
        <v>1443562848</v>
      </c>
      <c r="K550" t="b">
        <v>0</v>
      </c>
      <c r="L550">
        <v>1</v>
      </c>
      <c r="M550" t="b">
        <v>0</v>
      </c>
      <c r="N550" t="s">
        <v>8275</v>
      </c>
      <c r="O550" t="s">
        <v>8276</v>
      </c>
      <c r="P550">
        <f>ROUND((E550/D550)*100,0)</f>
        <v>0</v>
      </c>
      <c r="Q550">
        <f>IFERROR(ROUND(E550/L550,2),0)</f>
        <v>9</v>
      </c>
      <c r="R550" s="10">
        <f t="shared" si="34"/>
        <v>42276.903333333335</v>
      </c>
      <c r="S550">
        <f t="shared" si="35"/>
        <v>42306.903333333335</v>
      </c>
    </row>
    <row r="551" spans="1:19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 s="12">
        <v>1436368622</v>
      </c>
      <c r="J551" s="12">
        <v>1433776622</v>
      </c>
      <c r="K551" t="b">
        <v>0</v>
      </c>
      <c r="L551">
        <v>8</v>
      </c>
      <c r="M551" t="b">
        <v>0</v>
      </c>
      <c r="N551" t="s">
        <v>8275</v>
      </c>
      <c r="O551" t="s">
        <v>8276</v>
      </c>
      <c r="P551">
        <f>ROUND((E551/D551)*100,0)</f>
        <v>3</v>
      </c>
      <c r="Q551">
        <f>IFERROR(ROUND(E551/L551,2),0)</f>
        <v>8.5</v>
      </c>
      <c r="R551" s="10">
        <f t="shared" si="34"/>
        <v>42163.636828703704</v>
      </c>
      <c r="S551">
        <f t="shared" si="35"/>
        <v>42193.636828703704</v>
      </c>
    </row>
    <row r="552" spans="1:19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 s="12">
        <v>1485838800</v>
      </c>
      <c r="J552" s="12">
        <v>1484756245</v>
      </c>
      <c r="K552" t="b">
        <v>0</v>
      </c>
      <c r="L552">
        <v>4</v>
      </c>
      <c r="M552" t="b">
        <v>0</v>
      </c>
      <c r="N552" t="s">
        <v>8275</v>
      </c>
      <c r="O552" t="s">
        <v>8276</v>
      </c>
      <c r="P552">
        <f>ROUND((E552/D552)*100,0)</f>
        <v>1</v>
      </c>
      <c r="Q552">
        <f>IFERROR(ROUND(E552/L552,2),0)</f>
        <v>8.75</v>
      </c>
      <c r="R552" s="10">
        <f t="shared" si="34"/>
        <v>42753.678761574076</v>
      </c>
      <c r="S552">
        <f t="shared" si="35"/>
        <v>42766.208333333328</v>
      </c>
    </row>
    <row r="553" spans="1:19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 s="12">
        <v>1438451580</v>
      </c>
      <c r="J553" s="12">
        <v>1434609424</v>
      </c>
      <c r="K553" t="b">
        <v>0</v>
      </c>
      <c r="L553">
        <v>28</v>
      </c>
      <c r="M553" t="b">
        <v>0</v>
      </c>
      <c r="N553" t="s">
        <v>8275</v>
      </c>
      <c r="O553" t="s">
        <v>8276</v>
      </c>
      <c r="P553">
        <f>ROUND((E553/D553)*100,0)</f>
        <v>5</v>
      </c>
      <c r="Q553">
        <f>IFERROR(ROUND(E553/L553,2),0)</f>
        <v>135.04</v>
      </c>
      <c r="R553" s="10">
        <f t="shared" si="34"/>
        <v>42173.275740740741</v>
      </c>
      <c r="S553">
        <f t="shared" si="35"/>
        <v>42217.745138888888</v>
      </c>
    </row>
    <row r="554" spans="1:19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 s="12">
        <v>1452350896</v>
      </c>
      <c r="J554" s="12">
        <v>1447166896</v>
      </c>
      <c r="K554" t="b">
        <v>0</v>
      </c>
      <c r="L554">
        <v>0</v>
      </c>
      <c r="M554" t="b">
        <v>0</v>
      </c>
      <c r="N554" t="s">
        <v>8275</v>
      </c>
      <c r="O554" t="s">
        <v>8276</v>
      </c>
      <c r="P554">
        <f>ROUND((E554/D554)*100,0)</f>
        <v>0</v>
      </c>
      <c r="Q554">
        <f>IFERROR(ROUND(E554/L554,2),0)</f>
        <v>0</v>
      </c>
      <c r="R554" s="10">
        <f t="shared" si="34"/>
        <v>42318.616851851853</v>
      </c>
      <c r="S554">
        <f t="shared" si="35"/>
        <v>42378.616851851853</v>
      </c>
    </row>
    <row r="555" spans="1:19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 s="12">
        <v>1415988991</v>
      </c>
      <c r="J555" s="12">
        <v>1413393391</v>
      </c>
      <c r="K555" t="b">
        <v>0</v>
      </c>
      <c r="L555">
        <v>6</v>
      </c>
      <c r="M555" t="b">
        <v>0</v>
      </c>
      <c r="N555" t="s">
        <v>8275</v>
      </c>
      <c r="O555" t="s">
        <v>8276</v>
      </c>
      <c r="P555">
        <f>ROUND((E555/D555)*100,0)</f>
        <v>0</v>
      </c>
      <c r="Q555">
        <f>IFERROR(ROUND(E555/L555,2),0)</f>
        <v>20.5</v>
      </c>
      <c r="R555" s="10">
        <f t="shared" si="34"/>
        <v>41927.71980324074</v>
      </c>
      <c r="S555">
        <f t="shared" si="35"/>
        <v>41957.761469907404</v>
      </c>
    </row>
    <row r="556" spans="1:19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 s="12">
        <v>1413735972</v>
      </c>
      <c r="J556" s="12">
        <v>1411143972</v>
      </c>
      <c r="K556" t="b">
        <v>0</v>
      </c>
      <c r="L556">
        <v>22</v>
      </c>
      <c r="M556" t="b">
        <v>0</v>
      </c>
      <c r="N556" t="s">
        <v>8275</v>
      </c>
      <c r="O556" t="s">
        <v>8276</v>
      </c>
      <c r="P556">
        <f>ROUND((E556/D556)*100,0)</f>
        <v>37</v>
      </c>
      <c r="Q556">
        <f>IFERROR(ROUND(E556/L556,2),0)</f>
        <v>64.36</v>
      </c>
      <c r="R556" s="10">
        <f t="shared" si="34"/>
        <v>41901.684861111113</v>
      </c>
      <c r="S556">
        <f t="shared" si="35"/>
        <v>41931.684861111113</v>
      </c>
    </row>
    <row r="557" spans="1:19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 s="12">
        <v>1465720143</v>
      </c>
      <c r="J557" s="12">
        <v>1463128143</v>
      </c>
      <c r="K557" t="b">
        <v>0</v>
      </c>
      <c r="L557">
        <v>0</v>
      </c>
      <c r="M557" t="b">
        <v>0</v>
      </c>
      <c r="N557" t="s">
        <v>8275</v>
      </c>
      <c r="O557" t="s">
        <v>8276</v>
      </c>
      <c r="P557">
        <f>ROUND((E557/D557)*100,0)</f>
        <v>0</v>
      </c>
      <c r="Q557">
        <f>IFERROR(ROUND(E557/L557,2),0)</f>
        <v>0</v>
      </c>
      <c r="R557" s="10">
        <f t="shared" si="34"/>
        <v>42503.353506944448</v>
      </c>
      <c r="S557">
        <f t="shared" si="35"/>
        <v>42533.353506944448</v>
      </c>
    </row>
    <row r="558" spans="1:19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 s="12">
        <v>1452112717</v>
      </c>
      <c r="J558" s="12">
        <v>1449520717</v>
      </c>
      <c r="K558" t="b">
        <v>0</v>
      </c>
      <c r="L558">
        <v>1</v>
      </c>
      <c r="M558" t="b">
        <v>0</v>
      </c>
      <c r="N558" t="s">
        <v>8275</v>
      </c>
      <c r="O558" t="s">
        <v>8276</v>
      </c>
      <c r="P558">
        <f>ROUND((E558/D558)*100,0)</f>
        <v>3</v>
      </c>
      <c r="Q558">
        <f>IFERROR(ROUND(E558/L558,2),0)</f>
        <v>200</v>
      </c>
      <c r="R558" s="10">
        <f t="shared" si="34"/>
        <v>42345.860150462962</v>
      </c>
      <c r="S558">
        <f t="shared" si="35"/>
        <v>42375.860150462962</v>
      </c>
    </row>
    <row r="559" spans="1:19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 s="12">
        <v>1480721803</v>
      </c>
      <c r="J559" s="12">
        <v>1478126203</v>
      </c>
      <c r="K559" t="b">
        <v>0</v>
      </c>
      <c r="L559">
        <v>20</v>
      </c>
      <c r="M559" t="b">
        <v>0</v>
      </c>
      <c r="N559" t="s">
        <v>8275</v>
      </c>
      <c r="O559" t="s">
        <v>8276</v>
      </c>
      <c r="P559">
        <f>ROUND((E559/D559)*100,0)</f>
        <v>1</v>
      </c>
      <c r="Q559">
        <f>IFERROR(ROUND(E559/L559,2),0)</f>
        <v>68.3</v>
      </c>
      <c r="R559" s="10">
        <f t="shared" si="34"/>
        <v>42676.942164351851</v>
      </c>
      <c r="S559">
        <f t="shared" si="35"/>
        <v>42706.983831018515</v>
      </c>
    </row>
    <row r="560" spans="1:19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 s="12">
        <v>1427227905</v>
      </c>
      <c r="J560" s="12">
        <v>1424639505</v>
      </c>
      <c r="K560" t="b">
        <v>0</v>
      </c>
      <c r="L560">
        <v>0</v>
      </c>
      <c r="M560" t="b">
        <v>0</v>
      </c>
      <c r="N560" t="s">
        <v>8275</v>
      </c>
      <c r="O560" t="s">
        <v>8276</v>
      </c>
      <c r="P560">
        <f>ROUND((E560/D560)*100,0)</f>
        <v>0</v>
      </c>
      <c r="Q560">
        <f>IFERROR(ROUND(E560/L560,2),0)</f>
        <v>0</v>
      </c>
      <c r="R560" s="10">
        <f t="shared" si="34"/>
        <v>42057.883159722223</v>
      </c>
      <c r="S560">
        <f t="shared" si="35"/>
        <v>42087.841493055559</v>
      </c>
    </row>
    <row r="561" spans="1:19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 s="12">
        <v>1449989260</v>
      </c>
      <c r="J561" s="12">
        <v>1447397260</v>
      </c>
      <c r="K561" t="b">
        <v>0</v>
      </c>
      <c r="L561">
        <v>1</v>
      </c>
      <c r="M561" t="b">
        <v>0</v>
      </c>
      <c r="N561" t="s">
        <v>8275</v>
      </c>
      <c r="O561" t="s">
        <v>8276</v>
      </c>
      <c r="P561">
        <f>ROUND((E561/D561)*100,0)</f>
        <v>0</v>
      </c>
      <c r="Q561">
        <f>IFERROR(ROUND(E561/L561,2),0)</f>
        <v>50</v>
      </c>
      <c r="R561" s="10">
        <f t="shared" si="34"/>
        <v>42321.283101851848</v>
      </c>
      <c r="S561">
        <f t="shared" si="35"/>
        <v>42351.283101851848</v>
      </c>
    </row>
    <row r="562" spans="1:19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 s="12">
        <v>1418841045</v>
      </c>
      <c r="J562" s="12">
        <v>1416249045</v>
      </c>
      <c r="K562" t="b">
        <v>0</v>
      </c>
      <c r="L562">
        <v>3</v>
      </c>
      <c r="M562" t="b">
        <v>0</v>
      </c>
      <c r="N562" t="s">
        <v>8275</v>
      </c>
      <c r="O562" t="s">
        <v>8276</v>
      </c>
      <c r="P562">
        <f>ROUND((E562/D562)*100,0)</f>
        <v>0</v>
      </c>
      <c r="Q562">
        <f>IFERROR(ROUND(E562/L562,2),0)</f>
        <v>4</v>
      </c>
      <c r="R562" s="10">
        <f t="shared" si="34"/>
        <v>41960.771354166667</v>
      </c>
      <c r="S562">
        <f t="shared" si="35"/>
        <v>41990.771354166667</v>
      </c>
    </row>
    <row r="563" spans="1:19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 s="12">
        <v>1445874513</v>
      </c>
      <c r="J563" s="12">
        <v>1442850513</v>
      </c>
      <c r="K563" t="b">
        <v>0</v>
      </c>
      <c r="L563">
        <v>2</v>
      </c>
      <c r="M563" t="b">
        <v>0</v>
      </c>
      <c r="N563" t="s">
        <v>8275</v>
      </c>
      <c r="O563" t="s">
        <v>8276</v>
      </c>
      <c r="P563">
        <f>ROUND((E563/D563)*100,0)</f>
        <v>0</v>
      </c>
      <c r="Q563">
        <f>IFERROR(ROUND(E563/L563,2),0)</f>
        <v>27.5</v>
      </c>
      <c r="R563" s="10">
        <f t="shared" si="34"/>
        <v>42268.658715277779</v>
      </c>
      <c r="S563">
        <f t="shared" si="35"/>
        <v>42303.658715277779</v>
      </c>
    </row>
    <row r="564" spans="1:19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 s="12">
        <v>1482052815</v>
      </c>
      <c r="J564" s="12">
        <v>1479460815</v>
      </c>
      <c r="K564" t="b">
        <v>0</v>
      </c>
      <c r="L564">
        <v>0</v>
      </c>
      <c r="M564" t="b">
        <v>0</v>
      </c>
      <c r="N564" t="s">
        <v>8275</v>
      </c>
      <c r="O564" t="s">
        <v>8276</v>
      </c>
      <c r="P564">
        <f>ROUND((E564/D564)*100,0)</f>
        <v>0</v>
      </c>
      <c r="Q564">
        <f>IFERROR(ROUND(E564/L564,2),0)</f>
        <v>0</v>
      </c>
      <c r="R564" s="10">
        <f t="shared" si="34"/>
        <v>42692.389062500006</v>
      </c>
      <c r="S564">
        <f t="shared" si="35"/>
        <v>42722.389062500006</v>
      </c>
    </row>
    <row r="565" spans="1:19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 s="12">
        <v>1424137247</v>
      </c>
      <c r="J565" s="12">
        <v>1421545247</v>
      </c>
      <c r="K565" t="b">
        <v>0</v>
      </c>
      <c r="L565">
        <v>2</v>
      </c>
      <c r="M565" t="b">
        <v>0</v>
      </c>
      <c r="N565" t="s">
        <v>8275</v>
      </c>
      <c r="O565" t="s">
        <v>8276</v>
      </c>
      <c r="P565">
        <f>ROUND((E565/D565)*100,0)</f>
        <v>0</v>
      </c>
      <c r="Q565">
        <f>IFERROR(ROUND(E565/L565,2),0)</f>
        <v>34</v>
      </c>
      <c r="R565" s="10">
        <f t="shared" si="34"/>
        <v>42022.069988425923</v>
      </c>
      <c r="S565">
        <f t="shared" si="35"/>
        <v>42052.069988425923</v>
      </c>
    </row>
    <row r="566" spans="1:19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 s="12">
        <v>1457822275</v>
      </c>
      <c r="J566" s="12">
        <v>1455230275</v>
      </c>
      <c r="K566" t="b">
        <v>0</v>
      </c>
      <c r="L566">
        <v>1</v>
      </c>
      <c r="M566" t="b">
        <v>0</v>
      </c>
      <c r="N566" t="s">
        <v>8275</v>
      </c>
      <c r="O566" t="s">
        <v>8276</v>
      </c>
      <c r="P566">
        <f>ROUND((E566/D566)*100,0)</f>
        <v>0</v>
      </c>
      <c r="Q566">
        <f>IFERROR(ROUND(E566/L566,2),0)</f>
        <v>1</v>
      </c>
      <c r="R566" s="10">
        <f t="shared" si="34"/>
        <v>42411.942997685182</v>
      </c>
      <c r="S566">
        <f t="shared" si="35"/>
        <v>42441.942997685182</v>
      </c>
    </row>
    <row r="567" spans="1:19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 s="12">
        <v>1436554249</v>
      </c>
      <c r="J567" s="12">
        <v>1433962249</v>
      </c>
      <c r="K567" t="b">
        <v>0</v>
      </c>
      <c r="L567">
        <v>0</v>
      </c>
      <c r="M567" t="b">
        <v>0</v>
      </c>
      <c r="N567" t="s">
        <v>8275</v>
      </c>
      <c r="O567" t="s">
        <v>8276</v>
      </c>
      <c r="P567">
        <f>ROUND((E567/D567)*100,0)</f>
        <v>0</v>
      </c>
      <c r="Q567">
        <f>IFERROR(ROUND(E567/L567,2),0)</f>
        <v>0</v>
      </c>
      <c r="R567" s="10">
        <f t="shared" si="34"/>
        <v>42165.785289351858</v>
      </c>
      <c r="S567">
        <f t="shared" si="35"/>
        <v>42195.785289351858</v>
      </c>
    </row>
    <row r="568" spans="1:19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 s="12">
        <v>1468513533</v>
      </c>
      <c r="J568" s="12">
        <v>1465921533</v>
      </c>
      <c r="K568" t="b">
        <v>0</v>
      </c>
      <c r="L568">
        <v>1</v>
      </c>
      <c r="M568" t="b">
        <v>0</v>
      </c>
      <c r="N568" t="s">
        <v>8275</v>
      </c>
      <c r="O568" t="s">
        <v>8276</v>
      </c>
      <c r="P568">
        <f>ROUND((E568/D568)*100,0)</f>
        <v>0</v>
      </c>
      <c r="Q568">
        <f>IFERROR(ROUND(E568/L568,2),0)</f>
        <v>1</v>
      </c>
      <c r="R568" s="10">
        <f t="shared" si="34"/>
        <v>42535.68440972222</v>
      </c>
      <c r="S568">
        <f t="shared" si="35"/>
        <v>42565.68440972222</v>
      </c>
    </row>
    <row r="569" spans="1:19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 s="12">
        <v>1420143194</v>
      </c>
      <c r="J569" s="12">
        <v>1417551194</v>
      </c>
      <c r="K569" t="b">
        <v>0</v>
      </c>
      <c r="L569">
        <v>0</v>
      </c>
      <c r="M569" t="b">
        <v>0</v>
      </c>
      <c r="N569" t="s">
        <v>8275</v>
      </c>
      <c r="O569" t="s">
        <v>8276</v>
      </c>
      <c r="P569">
        <f>ROUND((E569/D569)*100,0)</f>
        <v>0</v>
      </c>
      <c r="Q569">
        <f>IFERROR(ROUND(E569/L569,2),0)</f>
        <v>0</v>
      </c>
      <c r="R569" s="10">
        <f t="shared" si="34"/>
        <v>41975.842523148152</v>
      </c>
      <c r="S569">
        <f t="shared" si="35"/>
        <v>42005.842523148152</v>
      </c>
    </row>
    <row r="570" spans="1:19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 s="12">
        <v>1452942000</v>
      </c>
      <c r="J570" s="12">
        <v>1449785223</v>
      </c>
      <c r="K570" t="b">
        <v>0</v>
      </c>
      <c r="L570">
        <v>5</v>
      </c>
      <c r="M570" t="b">
        <v>0</v>
      </c>
      <c r="N570" t="s">
        <v>8275</v>
      </c>
      <c r="O570" t="s">
        <v>8276</v>
      </c>
      <c r="P570">
        <f>ROUND((E570/D570)*100,0)</f>
        <v>1</v>
      </c>
      <c r="Q570">
        <f>IFERROR(ROUND(E570/L570,2),0)</f>
        <v>49</v>
      </c>
      <c r="R570" s="10">
        <f t="shared" si="34"/>
        <v>42348.9215625</v>
      </c>
      <c r="S570">
        <f t="shared" si="35"/>
        <v>42385.458333333328</v>
      </c>
    </row>
    <row r="571" spans="1:19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 s="12">
        <v>1451679612</v>
      </c>
      <c r="J571" s="12">
        <v>1449087612</v>
      </c>
      <c r="K571" t="b">
        <v>0</v>
      </c>
      <c r="L571">
        <v>1</v>
      </c>
      <c r="M571" t="b">
        <v>0</v>
      </c>
      <c r="N571" t="s">
        <v>8275</v>
      </c>
      <c r="O571" t="s">
        <v>8276</v>
      </c>
      <c r="P571">
        <f>ROUND((E571/D571)*100,0)</f>
        <v>1</v>
      </c>
      <c r="Q571">
        <f>IFERROR(ROUND(E571/L571,2),0)</f>
        <v>20</v>
      </c>
      <c r="R571" s="10">
        <f t="shared" si="34"/>
        <v>42340.847361111111</v>
      </c>
      <c r="S571">
        <f t="shared" si="35"/>
        <v>42370.847361111111</v>
      </c>
    </row>
    <row r="572" spans="1:19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 s="12">
        <v>1455822569</v>
      </c>
      <c r="J572" s="12">
        <v>1453230569</v>
      </c>
      <c r="K572" t="b">
        <v>0</v>
      </c>
      <c r="L572">
        <v>1</v>
      </c>
      <c r="M572" t="b">
        <v>0</v>
      </c>
      <c r="N572" t="s">
        <v>8275</v>
      </c>
      <c r="O572" t="s">
        <v>8276</v>
      </c>
      <c r="P572">
        <f>ROUND((E572/D572)*100,0)</f>
        <v>0</v>
      </c>
      <c r="Q572">
        <f>IFERROR(ROUND(E572/L572,2),0)</f>
        <v>142</v>
      </c>
      <c r="R572" s="10">
        <f t="shared" si="34"/>
        <v>42388.798252314817</v>
      </c>
      <c r="S572">
        <f t="shared" si="35"/>
        <v>42418.798252314817</v>
      </c>
    </row>
    <row r="573" spans="1:19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 s="12">
        <v>1437969540</v>
      </c>
      <c r="J573" s="12">
        <v>1436297723</v>
      </c>
      <c r="K573" t="b">
        <v>0</v>
      </c>
      <c r="L573">
        <v>2</v>
      </c>
      <c r="M573" t="b">
        <v>0</v>
      </c>
      <c r="N573" t="s">
        <v>8275</v>
      </c>
      <c r="O573" t="s">
        <v>8276</v>
      </c>
      <c r="P573">
        <f>ROUND((E573/D573)*100,0)</f>
        <v>0</v>
      </c>
      <c r="Q573">
        <f>IFERROR(ROUND(E573/L573,2),0)</f>
        <v>53</v>
      </c>
      <c r="R573" s="10">
        <f t="shared" si="34"/>
        <v>42192.816238425927</v>
      </c>
      <c r="S573">
        <f t="shared" si="35"/>
        <v>42212.165972222225</v>
      </c>
    </row>
    <row r="574" spans="1:19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 s="12">
        <v>1446660688</v>
      </c>
      <c r="J574" s="12">
        <v>1444065088</v>
      </c>
      <c r="K574" t="b">
        <v>0</v>
      </c>
      <c r="L574">
        <v>0</v>
      </c>
      <c r="M574" t="b">
        <v>0</v>
      </c>
      <c r="N574" t="s">
        <v>8275</v>
      </c>
      <c r="O574" t="s">
        <v>8276</v>
      </c>
      <c r="P574">
        <f>ROUND((E574/D574)*100,0)</f>
        <v>0</v>
      </c>
      <c r="Q574">
        <f>IFERROR(ROUND(E574/L574,2),0)</f>
        <v>0</v>
      </c>
      <c r="R574" s="10">
        <f t="shared" si="34"/>
        <v>42282.71629629629</v>
      </c>
      <c r="S574">
        <f t="shared" si="35"/>
        <v>42312.757962962962</v>
      </c>
    </row>
    <row r="575" spans="1:19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 s="12">
        <v>1421543520</v>
      </c>
      <c r="J575" s="12">
        <v>1416445931</v>
      </c>
      <c r="K575" t="b">
        <v>0</v>
      </c>
      <c r="L575">
        <v>9</v>
      </c>
      <c r="M575" t="b">
        <v>0</v>
      </c>
      <c r="N575" t="s">
        <v>8275</v>
      </c>
      <c r="O575" t="s">
        <v>8276</v>
      </c>
      <c r="P575">
        <f>ROUND((E575/D575)*100,0)</f>
        <v>0</v>
      </c>
      <c r="Q575">
        <f>IFERROR(ROUND(E575/L575,2),0)</f>
        <v>38.44</v>
      </c>
      <c r="R575" s="10">
        <f t="shared" si="34"/>
        <v>41963.050127314811</v>
      </c>
      <c r="S575">
        <f t="shared" si="35"/>
        <v>42022.05</v>
      </c>
    </row>
    <row r="576" spans="1:19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 s="12">
        <v>1476873507</v>
      </c>
      <c r="J576" s="12">
        <v>1474281507</v>
      </c>
      <c r="K576" t="b">
        <v>0</v>
      </c>
      <c r="L576">
        <v>4</v>
      </c>
      <c r="M576" t="b">
        <v>0</v>
      </c>
      <c r="N576" t="s">
        <v>8275</v>
      </c>
      <c r="O576" t="s">
        <v>8276</v>
      </c>
      <c r="P576">
        <f>ROUND((E576/D576)*100,0)</f>
        <v>1</v>
      </c>
      <c r="Q576">
        <f>IFERROR(ROUND(E576/L576,2),0)</f>
        <v>20</v>
      </c>
      <c r="R576" s="10">
        <f t="shared" si="34"/>
        <v>42632.443368055552</v>
      </c>
      <c r="S576">
        <f t="shared" si="35"/>
        <v>42662.443368055552</v>
      </c>
    </row>
    <row r="577" spans="1:19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 s="12">
        <v>1434213443</v>
      </c>
      <c r="J577" s="12">
        <v>1431621443</v>
      </c>
      <c r="K577" t="b">
        <v>0</v>
      </c>
      <c r="L577">
        <v>4</v>
      </c>
      <c r="M577" t="b">
        <v>0</v>
      </c>
      <c r="N577" t="s">
        <v>8275</v>
      </c>
      <c r="O577" t="s">
        <v>8276</v>
      </c>
      <c r="P577">
        <f>ROUND((E577/D577)*100,0)</f>
        <v>0</v>
      </c>
      <c r="Q577">
        <f>IFERROR(ROUND(E577/L577,2),0)</f>
        <v>64.75</v>
      </c>
      <c r="R577" s="10">
        <f t="shared" si="34"/>
        <v>42138.692627314813</v>
      </c>
      <c r="S577">
        <f t="shared" si="35"/>
        <v>42168.692627314813</v>
      </c>
    </row>
    <row r="578" spans="1:19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 s="12">
        <v>1427537952</v>
      </c>
      <c r="J578" s="12">
        <v>1422357552</v>
      </c>
      <c r="K578" t="b">
        <v>0</v>
      </c>
      <c r="L578">
        <v>1</v>
      </c>
      <c r="M578" t="b">
        <v>0</v>
      </c>
      <c r="N578" t="s">
        <v>8275</v>
      </c>
      <c r="O578" t="s">
        <v>8276</v>
      </c>
      <c r="P578">
        <f>ROUND((E578/D578)*100,0)</f>
        <v>0</v>
      </c>
      <c r="Q578">
        <f>IFERROR(ROUND(E578/L578,2),0)</f>
        <v>1</v>
      </c>
      <c r="R578" s="10">
        <f t="shared" si="34"/>
        <v>42031.471666666665</v>
      </c>
      <c r="S578">
        <f t="shared" si="35"/>
        <v>42091.43</v>
      </c>
    </row>
    <row r="579" spans="1:19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 s="12">
        <v>1463753302</v>
      </c>
      <c r="J579" s="12">
        <v>1458569302</v>
      </c>
      <c r="K579" t="b">
        <v>0</v>
      </c>
      <c r="L579">
        <v>1</v>
      </c>
      <c r="M579" t="b">
        <v>0</v>
      </c>
      <c r="N579" t="s">
        <v>8275</v>
      </c>
      <c r="O579" t="s">
        <v>8276</v>
      </c>
      <c r="P579">
        <f>ROUND((E579/D579)*100,0)</f>
        <v>0</v>
      </c>
      <c r="Q579">
        <f>IFERROR(ROUND(E579/L579,2),0)</f>
        <v>10</v>
      </c>
      <c r="R579" s="10">
        <f t="shared" ref="R579:R642" si="36">(((J579/60)/60)/24)+DATE(1970,1,1)</f>
        <v>42450.589143518519</v>
      </c>
      <c r="S579">
        <f t="shared" ref="S579:S642" si="37">(((I579/60)/60)/24)+DATE(1970,1,1)</f>
        <v>42510.589143518519</v>
      </c>
    </row>
    <row r="580" spans="1:19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 s="12">
        <v>1441633993</v>
      </c>
      <c r="J580" s="12">
        <v>1439560393</v>
      </c>
      <c r="K580" t="b">
        <v>0</v>
      </c>
      <c r="L580">
        <v>7</v>
      </c>
      <c r="M580" t="b">
        <v>0</v>
      </c>
      <c r="N580" t="s">
        <v>8275</v>
      </c>
      <c r="O580" t="s">
        <v>8276</v>
      </c>
      <c r="P580">
        <f>ROUND((E580/D580)*100,0)</f>
        <v>0</v>
      </c>
      <c r="Q580">
        <f>IFERROR(ROUND(E580/L580,2),0)</f>
        <v>2</v>
      </c>
      <c r="R580" s="10">
        <f t="shared" si="36"/>
        <v>42230.578622685185</v>
      </c>
      <c r="S580">
        <f t="shared" si="37"/>
        <v>42254.578622685185</v>
      </c>
    </row>
    <row r="581" spans="1:19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 s="12">
        <v>1419539223</v>
      </c>
      <c r="J581" s="12">
        <v>1416947223</v>
      </c>
      <c r="K581" t="b">
        <v>0</v>
      </c>
      <c r="L581">
        <v>5</v>
      </c>
      <c r="M581" t="b">
        <v>0</v>
      </c>
      <c r="N581" t="s">
        <v>8275</v>
      </c>
      <c r="O581" t="s">
        <v>8276</v>
      </c>
      <c r="P581">
        <f>ROUND((E581/D581)*100,0)</f>
        <v>1</v>
      </c>
      <c r="Q581">
        <f>IFERROR(ROUND(E581/L581,2),0)</f>
        <v>35</v>
      </c>
      <c r="R581" s="10">
        <f t="shared" si="36"/>
        <v>41968.852118055554</v>
      </c>
      <c r="S581">
        <f t="shared" si="37"/>
        <v>41998.852118055554</v>
      </c>
    </row>
    <row r="582" spans="1:19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 s="12">
        <v>1474580867</v>
      </c>
      <c r="J582" s="12">
        <v>1471988867</v>
      </c>
      <c r="K582" t="b">
        <v>0</v>
      </c>
      <c r="L582">
        <v>1</v>
      </c>
      <c r="M582" t="b">
        <v>0</v>
      </c>
      <c r="N582" t="s">
        <v>8275</v>
      </c>
      <c r="O582" t="s">
        <v>8276</v>
      </c>
      <c r="P582">
        <f>ROUND((E582/D582)*100,0)</f>
        <v>0</v>
      </c>
      <c r="Q582">
        <f>IFERROR(ROUND(E582/L582,2),0)</f>
        <v>1</v>
      </c>
      <c r="R582" s="10">
        <f t="shared" si="36"/>
        <v>42605.908182870371</v>
      </c>
      <c r="S582">
        <f t="shared" si="37"/>
        <v>42635.908182870371</v>
      </c>
    </row>
    <row r="583" spans="1:19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 s="12">
        <v>1438474704</v>
      </c>
      <c r="J583" s="12">
        <v>1435882704</v>
      </c>
      <c r="K583" t="b">
        <v>0</v>
      </c>
      <c r="L583">
        <v>0</v>
      </c>
      <c r="M583" t="b">
        <v>0</v>
      </c>
      <c r="N583" t="s">
        <v>8275</v>
      </c>
      <c r="O583" t="s">
        <v>8276</v>
      </c>
      <c r="P583">
        <f>ROUND((E583/D583)*100,0)</f>
        <v>0</v>
      </c>
      <c r="Q583">
        <f>IFERROR(ROUND(E583/L583,2),0)</f>
        <v>0</v>
      </c>
      <c r="R583" s="10">
        <f t="shared" si="36"/>
        <v>42188.012777777782</v>
      </c>
      <c r="S583">
        <f t="shared" si="37"/>
        <v>42218.012777777782</v>
      </c>
    </row>
    <row r="584" spans="1:19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 s="12">
        <v>1426442400</v>
      </c>
      <c r="J584" s="12">
        <v>1424454319</v>
      </c>
      <c r="K584" t="b">
        <v>0</v>
      </c>
      <c r="L584">
        <v>0</v>
      </c>
      <c r="M584" t="b">
        <v>0</v>
      </c>
      <c r="N584" t="s">
        <v>8275</v>
      </c>
      <c r="O584" t="s">
        <v>8276</v>
      </c>
      <c r="P584">
        <f>ROUND((E584/D584)*100,0)</f>
        <v>0</v>
      </c>
      <c r="Q584">
        <f>IFERROR(ROUND(E584/L584,2),0)</f>
        <v>0</v>
      </c>
      <c r="R584" s="10">
        <f t="shared" si="36"/>
        <v>42055.739803240736</v>
      </c>
      <c r="S584">
        <f t="shared" si="37"/>
        <v>42078.75</v>
      </c>
    </row>
    <row r="585" spans="1:19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 s="12">
        <v>1426800687</v>
      </c>
      <c r="J585" s="12">
        <v>1424212287</v>
      </c>
      <c r="K585" t="b">
        <v>0</v>
      </c>
      <c r="L585">
        <v>1</v>
      </c>
      <c r="M585" t="b">
        <v>0</v>
      </c>
      <c r="N585" t="s">
        <v>8275</v>
      </c>
      <c r="O585" t="s">
        <v>8276</v>
      </c>
      <c r="P585">
        <f>ROUND((E585/D585)*100,0)</f>
        <v>0</v>
      </c>
      <c r="Q585">
        <f>IFERROR(ROUND(E585/L585,2),0)</f>
        <v>1</v>
      </c>
      <c r="R585" s="10">
        <f t="shared" si="36"/>
        <v>42052.93850694444</v>
      </c>
      <c r="S585">
        <f t="shared" si="37"/>
        <v>42082.896840277783</v>
      </c>
    </row>
    <row r="586" spans="1:19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 s="12">
        <v>1426522316</v>
      </c>
      <c r="J586" s="12">
        <v>1423933916</v>
      </c>
      <c r="K586" t="b">
        <v>0</v>
      </c>
      <c r="L586">
        <v>2</v>
      </c>
      <c r="M586" t="b">
        <v>0</v>
      </c>
      <c r="N586" t="s">
        <v>8275</v>
      </c>
      <c r="O586" t="s">
        <v>8276</v>
      </c>
      <c r="P586">
        <f>ROUND((E586/D586)*100,0)</f>
        <v>1</v>
      </c>
      <c r="Q586">
        <f>IFERROR(ROUND(E586/L586,2),0)</f>
        <v>5</v>
      </c>
      <c r="R586" s="10">
        <f t="shared" si="36"/>
        <v>42049.716620370367</v>
      </c>
      <c r="S586">
        <f t="shared" si="37"/>
        <v>42079.674953703703</v>
      </c>
    </row>
    <row r="587" spans="1:19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 s="12">
        <v>1448928000</v>
      </c>
      <c r="J587" s="12">
        <v>1444123377</v>
      </c>
      <c r="K587" t="b">
        <v>0</v>
      </c>
      <c r="L587">
        <v>0</v>
      </c>
      <c r="M587" t="b">
        <v>0</v>
      </c>
      <c r="N587" t="s">
        <v>8275</v>
      </c>
      <c r="O587" t="s">
        <v>8276</v>
      </c>
      <c r="P587">
        <f>ROUND((E587/D587)*100,0)</f>
        <v>0</v>
      </c>
      <c r="Q587">
        <f>IFERROR(ROUND(E587/L587,2),0)</f>
        <v>0</v>
      </c>
      <c r="R587" s="10">
        <f t="shared" si="36"/>
        <v>42283.3909375</v>
      </c>
      <c r="S587">
        <f t="shared" si="37"/>
        <v>42339</v>
      </c>
    </row>
    <row r="588" spans="1:19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 s="12">
        <v>1424032207</v>
      </c>
      <c r="J588" s="12">
        <v>1421440207</v>
      </c>
      <c r="K588" t="b">
        <v>0</v>
      </c>
      <c r="L588">
        <v>4</v>
      </c>
      <c r="M588" t="b">
        <v>0</v>
      </c>
      <c r="N588" t="s">
        <v>8275</v>
      </c>
      <c r="O588" t="s">
        <v>8276</v>
      </c>
      <c r="P588">
        <f>ROUND((E588/D588)*100,0)</f>
        <v>1</v>
      </c>
      <c r="Q588">
        <f>IFERROR(ROUND(E588/L588,2),0)</f>
        <v>14</v>
      </c>
      <c r="R588" s="10">
        <f t="shared" si="36"/>
        <v>42020.854247685187</v>
      </c>
      <c r="S588">
        <f t="shared" si="37"/>
        <v>42050.854247685187</v>
      </c>
    </row>
    <row r="589" spans="1:19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 s="12">
        <v>1429207833</v>
      </c>
      <c r="J589" s="12">
        <v>1426615833</v>
      </c>
      <c r="K589" t="b">
        <v>0</v>
      </c>
      <c r="L589">
        <v>7</v>
      </c>
      <c r="M589" t="b">
        <v>0</v>
      </c>
      <c r="N589" t="s">
        <v>8275</v>
      </c>
      <c r="O589" t="s">
        <v>8276</v>
      </c>
      <c r="P589">
        <f>ROUND((E589/D589)*100,0)</f>
        <v>9</v>
      </c>
      <c r="Q589">
        <f>IFERROR(ROUND(E589/L589,2),0)</f>
        <v>389.29</v>
      </c>
      <c r="R589" s="10">
        <f t="shared" si="36"/>
        <v>42080.757326388892</v>
      </c>
      <c r="S589">
        <f t="shared" si="37"/>
        <v>42110.757326388892</v>
      </c>
    </row>
    <row r="590" spans="1:19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 s="12">
        <v>1479410886</v>
      </c>
      <c r="J590" s="12">
        <v>1474223286</v>
      </c>
      <c r="K590" t="b">
        <v>0</v>
      </c>
      <c r="L590">
        <v>2</v>
      </c>
      <c r="M590" t="b">
        <v>0</v>
      </c>
      <c r="N590" t="s">
        <v>8275</v>
      </c>
      <c r="O590" t="s">
        <v>8276</v>
      </c>
      <c r="P590">
        <f>ROUND((E590/D590)*100,0)</f>
        <v>3</v>
      </c>
      <c r="Q590">
        <f>IFERROR(ROUND(E590/L590,2),0)</f>
        <v>150.5</v>
      </c>
      <c r="R590" s="10">
        <f t="shared" si="36"/>
        <v>42631.769513888896</v>
      </c>
      <c r="S590">
        <f t="shared" si="37"/>
        <v>42691.811180555553</v>
      </c>
    </row>
    <row r="591" spans="1:19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 s="12">
        <v>1436366699</v>
      </c>
      <c r="J591" s="12">
        <v>1435070699</v>
      </c>
      <c r="K591" t="b">
        <v>0</v>
      </c>
      <c r="L591">
        <v>1</v>
      </c>
      <c r="M591" t="b">
        <v>0</v>
      </c>
      <c r="N591" t="s">
        <v>8275</v>
      </c>
      <c r="O591" t="s">
        <v>8276</v>
      </c>
      <c r="P591">
        <f>ROUND((E591/D591)*100,0)</f>
        <v>0</v>
      </c>
      <c r="Q591">
        <f>IFERROR(ROUND(E591/L591,2),0)</f>
        <v>1</v>
      </c>
      <c r="R591" s="10">
        <f t="shared" si="36"/>
        <v>42178.614571759259</v>
      </c>
      <c r="S591">
        <f t="shared" si="37"/>
        <v>42193.614571759259</v>
      </c>
    </row>
    <row r="592" spans="1:19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 s="12">
        <v>1454936460</v>
      </c>
      <c r="J592" s="12">
        <v>1452259131</v>
      </c>
      <c r="K592" t="b">
        <v>0</v>
      </c>
      <c r="L592">
        <v>9</v>
      </c>
      <c r="M592" t="b">
        <v>0</v>
      </c>
      <c r="N592" t="s">
        <v>8275</v>
      </c>
      <c r="O592" t="s">
        <v>8276</v>
      </c>
      <c r="P592">
        <f>ROUND((E592/D592)*100,0)</f>
        <v>4</v>
      </c>
      <c r="Q592">
        <f>IFERROR(ROUND(E592/L592,2),0)</f>
        <v>24.78</v>
      </c>
      <c r="R592" s="10">
        <f t="shared" si="36"/>
        <v>42377.554756944446</v>
      </c>
      <c r="S592">
        <f t="shared" si="37"/>
        <v>42408.542361111111</v>
      </c>
    </row>
    <row r="593" spans="1:19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 s="12">
        <v>1437570130</v>
      </c>
      <c r="J593" s="12">
        <v>1434978130</v>
      </c>
      <c r="K593" t="b">
        <v>0</v>
      </c>
      <c r="L593">
        <v>2</v>
      </c>
      <c r="M593" t="b">
        <v>0</v>
      </c>
      <c r="N593" t="s">
        <v>8275</v>
      </c>
      <c r="O593" t="s">
        <v>8276</v>
      </c>
      <c r="P593">
        <f>ROUND((E593/D593)*100,0)</f>
        <v>0</v>
      </c>
      <c r="Q593">
        <f>IFERROR(ROUND(E593/L593,2),0)</f>
        <v>30.5</v>
      </c>
      <c r="R593" s="10">
        <f t="shared" si="36"/>
        <v>42177.543171296296</v>
      </c>
      <c r="S593">
        <f t="shared" si="37"/>
        <v>42207.543171296296</v>
      </c>
    </row>
    <row r="594" spans="1:19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 s="12">
        <v>1417584860</v>
      </c>
      <c r="J594" s="12">
        <v>1414992860</v>
      </c>
      <c r="K594" t="b">
        <v>0</v>
      </c>
      <c r="L594">
        <v>1</v>
      </c>
      <c r="M594" t="b">
        <v>0</v>
      </c>
      <c r="N594" t="s">
        <v>8275</v>
      </c>
      <c r="O594" t="s">
        <v>8276</v>
      </c>
      <c r="P594">
        <f>ROUND((E594/D594)*100,0)</f>
        <v>3</v>
      </c>
      <c r="Q594">
        <f>IFERROR(ROUND(E594/L594,2),0)</f>
        <v>250</v>
      </c>
      <c r="R594" s="10">
        <f t="shared" si="36"/>
        <v>41946.232175925928</v>
      </c>
      <c r="S594">
        <f t="shared" si="37"/>
        <v>41976.232175925921</v>
      </c>
    </row>
    <row r="595" spans="1:19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 s="12">
        <v>1428333345</v>
      </c>
      <c r="J595" s="12">
        <v>1425744945</v>
      </c>
      <c r="K595" t="b">
        <v>0</v>
      </c>
      <c r="L595">
        <v>7</v>
      </c>
      <c r="M595" t="b">
        <v>0</v>
      </c>
      <c r="N595" t="s">
        <v>8275</v>
      </c>
      <c r="O595" t="s">
        <v>8276</v>
      </c>
      <c r="P595">
        <f>ROUND((E595/D595)*100,0)</f>
        <v>23</v>
      </c>
      <c r="Q595">
        <f>IFERROR(ROUND(E595/L595,2),0)</f>
        <v>16.43</v>
      </c>
      <c r="R595" s="10">
        <f t="shared" si="36"/>
        <v>42070.677604166667</v>
      </c>
      <c r="S595">
        <f t="shared" si="37"/>
        <v>42100.635937500003</v>
      </c>
    </row>
    <row r="596" spans="1:19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 s="12">
        <v>1460832206</v>
      </c>
      <c r="J596" s="12">
        <v>1458240206</v>
      </c>
      <c r="K596" t="b">
        <v>0</v>
      </c>
      <c r="L596">
        <v>2</v>
      </c>
      <c r="M596" t="b">
        <v>0</v>
      </c>
      <c r="N596" t="s">
        <v>8275</v>
      </c>
      <c r="O596" t="s">
        <v>8276</v>
      </c>
      <c r="P596">
        <f>ROUND((E596/D596)*100,0)</f>
        <v>0</v>
      </c>
      <c r="Q596">
        <f>IFERROR(ROUND(E596/L596,2),0)</f>
        <v>13</v>
      </c>
      <c r="R596" s="10">
        <f t="shared" si="36"/>
        <v>42446.780162037037</v>
      </c>
      <c r="S596">
        <f t="shared" si="37"/>
        <v>42476.780162037037</v>
      </c>
    </row>
    <row r="597" spans="1:19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 s="12">
        <v>1430703638</v>
      </c>
      <c r="J597" s="12">
        <v>1426815638</v>
      </c>
      <c r="K597" t="b">
        <v>0</v>
      </c>
      <c r="L597">
        <v>8</v>
      </c>
      <c r="M597" t="b">
        <v>0</v>
      </c>
      <c r="N597" t="s">
        <v>8275</v>
      </c>
      <c r="O597" t="s">
        <v>8276</v>
      </c>
      <c r="P597">
        <f>ROUND((E597/D597)*100,0)</f>
        <v>0</v>
      </c>
      <c r="Q597">
        <f>IFERROR(ROUND(E597/L597,2),0)</f>
        <v>53.25</v>
      </c>
      <c r="R597" s="10">
        <f t="shared" si="36"/>
        <v>42083.069884259254</v>
      </c>
      <c r="S597">
        <f t="shared" si="37"/>
        <v>42128.069884259254</v>
      </c>
    </row>
    <row r="598" spans="1:19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 s="12">
        <v>1478122292</v>
      </c>
      <c r="J598" s="12">
        <v>1475530292</v>
      </c>
      <c r="K598" t="b">
        <v>0</v>
      </c>
      <c r="L598">
        <v>2</v>
      </c>
      <c r="M598" t="b">
        <v>0</v>
      </c>
      <c r="N598" t="s">
        <v>8275</v>
      </c>
      <c r="O598" t="s">
        <v>8276</v>
      </c>
      <c r="P598">
        <f>ROUND((E598/D598)*100,0)</f>
        <v>0</v>
      </c>
      <c r="Q598">
        <f>IFERROR(ROUND(E598/L598,2),0)</f>
        <v>3</v>
      </c>
      <c r="R598" s="10">
        <f t="shared" si="36"/>
        <v>42646.896898148145</v>
      </c>
      <c r="S598">
        <f t="shared" si="37"/>
        <v>42676.896898148145</v>
      </c>
    </row>
    <row r="599" spans="1:19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 s="12">
        <v>1469980800</v>
      </c>
      <c r="J599" s="12">
        <v>1466787335</v>
      </c>
      <c r="K599" t="b">
        <v>0</v>
      </c>
      <c r="L599">
        <v>2</v>
      </c>
      <c r="M599" t="b">
        <v>0</v>
      </c>
      <c r="N599" t="s">
        <v>8275</v>
      </c>
      <c r="O599" t="s">
        <v>8276</v>
      </c>
      <c r="P599">
        <f>ROUND((E599/D599)*100,0)</f>
        <v>0</v>
      </c>
      <c r="Q599">
        <f>IFERROR(ROUND(E599/L599,2),0)</f>
        <v>10</v>
      </c>
      <c r="R599" s="10">
        <f t="shared" si="36"/>
        <v>42545.705266203702</v>
      </c>
      <c r="S599">
        <f t="shared" si="37"/>
        <v>42582.666666666672</v>
      </c>
    </row>
    <row r="600" spans="1:19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 s="12">
        <v>1417737781</v>
      </c>
      <c r="J600" s="12">
        <v>1415145781</v>
      </c>
      <c r="K600" t="b">
        <v>0</v>
      </c>
      <c r="L600">
        <v>7</v>
      </c>
      <c r="M600" t="b">
        <v>0</v>
      </c>
      <c r="N600" t="s">
        <v>8275</v>
      </c>
      <c r="O600" t="s">
        <v>8276</v>
      </c>
      <c r="P600">
        <f>ROUND((E600/D600)*100,0)</f>
        <v>34</v>
      </c>
      <c r="Q600">
        <f>IFERROR(ROUND(E600/L600,2),0)</f>
        <v>121.43</v>
      </c>
      <c r="R600" s="10">
        <f t="shared" si="36"/>
        <v>41948.00209490741</v>
      </c>
      <c r="S600">
        <f t="shared" si="37"/>
        <v>41978.00209490741</v>
      </c>
    </row>
    <row r="601" spans="1:19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 s="12">
        <v>1425827760</v>
      </c>
      <c r="J601" s="12">
        <v>1423769402</v>
      </c>
      <c r="K601" t="b">
        <v>0</v>
      </c>
      <c r="L601">
        <v>2</v>
      </c>
      <c r="M601" t="b">
        <v>0</v>
      </c>
      <c r="N601" t="s">
        <v>8275</v>
      </c>
      <c r="O601" t="s">
        <v>8276</v>
      </c>
      <c r="P601">
        <f>ROUND((E601/D601)*100,0)</f>
        <v>0</v>
      </c>
      <c r="Q601">
        <f>IFERROR(ROUND(E601/L601,2),0)</f>
        <v>15.5</v>
      </c>
      <c r="R601" s="10">
        <f t="shared" si="36"/>
        <v>42047.812523148154</v>
      </c>
      <c r="S601">
        <f t="shared" si="37"/>
        <v>42071.636111111111</v>
      </c>
    </row>
    <row r="602" spans="1:19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 s="12">
        <v>1431198562</v>
      </c>
      <c r="J602" s="12">
        <v>1426014562</v>
      </c>
      <c r="K602" t="b">
        <v>0</v>
      </c>
      <c r="L602">
        <v>1</v>
      </c>
      <c r="M602" t="b">
        <v>0</v>
      </c>
      <c r="N602" t="s">
        <v>8275</v>
      </c>
      <c r="O602" t="s">
        <v>8276</v>
      </c>
      <c r="P602">
        <f>ROUND((E602/D602)*100,0)</f>
        <v>2</v>
      </c>
      <c r="Q602">
        <f>IFERROR(ROUND(E602/L602,2),0)</f>
        <v>100</v>
      </c>
      <c r="R602" s="10">
        <f t="shared" si="36"/>
        <v>42073.798171296294</v>
      </c>
      <c r="S602">
        <f t="shared" si="37"/>
        <v>42133.798171296294</v>
      </c>
    </row>
    <row r="603" spans="1:19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 s="12">
        <v>1419626139</v>
      </c>
      <c r="J603" s="12">
        <v>1417034139</v>
      </c>
      <c r="K603" t="b">
        <v>0</v>
      </c>
      <c r="L603">
        <v>6</v>
      </c>
      <c r="M603" t="b">
        <v>0</v>
      </c>
      <c r="N603" t="s">
        <v>8275</v>
      </c>
      <c r="O603" t="s">
        <v>8276</v>
      </c>
      <c r="P603">
        <f>ROUND((E603/D603)*100,0)</f>
        <v>1</v>
      </c>
      <c r="Q603">
        <f>IFERROR(ROUND(E603/L603,2),0)</f>
        <v>23.33</v>
      </c>
      <c r="R603" s="10">
        <f t="shared" si="36"/>
        <v>41969.858090277776</v>
      </c>
      <c r="S603">
        <f t="shared" si="37"/>
        <v>41999.858090277776</v>
      </c>
    </row>
    <row r="604" spans="1:19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 s="12">
        <v>1434654215</v>
      </c>
      <c r="J604" s="12">
        <v>1432062215</v>
      </c>
      <c r="K604" t="b">
        <v>0</v>
      </c>
      <c r="L604">
        <v>0</v>
      </c>
      <c r="M604" t="b">
        <v>0</v>
      </c>
      <c r="N604" t="s">
        <v>8275</v>
      </c>
      <c r="O604" t="s">
        <v>8276</v>
      </c>
      <c r="P604">
        <f>ROUND((E604/D604)*100,0)</f>
        <v>0</v>
      </c>
      <c r="Q604">
        <f>IFERROR(ROUND(E604/L604,2),0)</f>
        <v>0</v>
      </c>
      <c r="R604" s="10">
        <f t="shared" si="36"/>
        <v>42143.79415509259</v>
      </c>
      <c r="S604">
        <f t="shared" si="37"/>
        <v>42173.79415509259</v>
      </c>
    </row>
    <row r="605" spans="1:19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 s="12">
        <v>1408029623</v>
      </c>
      <c r="J605" s="12">
        <v>1405437623</v>
      </c>
      <c r="K605" t="b">
        <v>0</v>
      </c>
      <c r="L605">
        <v>13</v>
      </c>
      <c r="M605" t="b">
        <v>0</v>
      </c>
      <c r="N605" t="s">
        <v>8275</v>
      </c>
      <c r="O605" t="s">
        <v>8276</v>
      </c>
      <c r="P605">
        <f>ROUND((E605/D605)*100,0)</f>
        <v>4</v>
      </c>
      <c r="Q605">
        <f>IFERROR(ROUND(E605/L605,2),0)</f>
        <v>45.39</v>
      </c>
      <c r="R605" s="10">
        <f t="shared" si="36"/>
        <v>41835.639155092591</v>
      </c>
      <c r="S605">
        <f t="shared" si="37"/>
        <v>41865.639155092591</v>
      </c>
    </row>
    <row r="606" spans="1:19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 s="12">
        <v>1409187056</v>
      </c>
      <c r="J606" s="12">
        <v>1406595056</v>
      </c>
      <c r="K606" t="b">
        <v>0</v>
      </c>
      <c r="L606">
        <v>0</v>
      </c>
      <c r="M606" t="b">
        <v>0</v>
      </c>
      <c r="N606" t="s">
        <v>8275</v>
      </c>
      <c r="O606" t="s">
        <v>8276</v>
      </c>
      <c r="P606">
        <f>ROUND((E606/D606)*100,0)</f>
        <v>0</v>
      </c>
      <c r="Q606">
        <f>IFERROR(ROUND(E606/L606,2),0)</f>
        <v>0</v>
      </c>
      <c r="R606" s="10">
        <f t="shared" si="36"/>
        <v>41849.035370370373</v>
      </c>
      <c r="S606">
        <f t="shared" si="37"/>
        <v>41879.035370370373</v>
      </c>
    </row>
    <row r="607" spans="1:19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 s="12">
        <v>1440318908</v>
      </c>
      <c r="J607" s="12">
        <v>1436430908</v>
      </c>
      <c r="K607" t="b">
        <v>0</v>
      </c>
      <c r="L607">
        <v>8</v>
      </c>
      <c r="M607" t="b">
        <v>0</v>
      </c>
      <c r="N607" t="s">
        <v>8275</v>
      </c>
      <c r="O607" t="s">
        <v>8276</v>
      </c>
      <c r="P607">
        <f>ROUND((E607/D607)*100,0)</f>
        <v>3</v>
      </c>
      <c r="Q607">
        <f>IFERROR(ROUND(E607/L607,2),0)</f>
        <v>16.38</v>
      </c>
      <c r="R607" s="10">
        <f t="shared" si="36"/>
        <v>42194.357731481476</v>
      </c>
      <c r="S607">
        <f t="shared" si="37"/>
        <v>42239.357731481476</v>
      </c>
    </row>
    <row r="608" spans="1:19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 s="12">
        <v>1432479600</v>
      </c>
      <c r="J608" s="12">
        <v>1428507409</v>
      </c>
      <c r="K608" t="b">
        <v>0</v>
      </c>
      <c r="L608">
        <v>1</v>
      </c>
      <c r="M608" t="b">
        <v>0</v>
      </c>
      <c r="N608" t="s">
        <v>8275</v>
      </c>
      <c r="O608" t="s">
        <v>8276</v>
      </c>
      <c r="P608">
        <f>ROUND((E608/D608)*100,0)</f>
        <v>0</v>
      </c>
      <c r="Q608">
        <f>IFERROR(ROUND(E608/L608,2),0)</f>
        <v>10</v>
      </c>
      <c r="R608" s="10">
        <f t="shared" si="36"/>
        <v>42102.650567129633</v>
      </c>
      <c r="S608">
        <f t="shared" si="37"/>
        <v>42148.625</v>
      </c>
    </row>
    <row r="609" spans="1:19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 s="12">
        <v>1448225336</v>
      </c>
      <c r="J609" s="12">
        <v>1445629736</v>
      </c>
      <c r="K609" t="b">
        <v>0</v>
      </c>
      <c r="L609">
        <v>0</v>
      </c>
      <c r="M609" t="b">
        <v>0</v>
      </c>
      <c r="N609" t="s">
        <v>8275</v>
      </c>
      <c r="O609" t="s">
        <v>8276</v>
      </c>
      <c r="P609">
        <f>ROUND((E609/D609)*100,0)</f>
        <v>0</v>
      </c>
      <c r="Q609">
        <f>IFERROR(ROUND(E609/L609,2),0)</f>
        <v>0</v>
      </c>
      <c r="R609" s="10">
        <f t="shared" si="36"/>
        <v>42300.825648148151</v>
      </c>
      <c r="S609">
        <f t="shared" si="37"/>
        <v>42330.867314814815</v>
      </c>
    </row>
    <row r="610" spans="1:19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 s="12">
        <v>1434405980</v>
      </c>
      <c r="J610" s="12">
        <v>1431813980</v>
      </c>
      <c r="K610" t="b">
        <v>0</v>
      </c>
      <c r="L610">
        <v>5</v>
      </c>
      <c r="M610" t="b">
        <v>0</v>
      </c>
      <c r="N610" t="s">
        <v>8275</v>
      </c>
      <c r="O610" t="s">
        <v>8276</v>
      </c>
      <c r="P610">
        <f>ROUND((E610/D610)*100,0)</f>
        <v>1</v>
      </c>
      <c r="Q610">
        <f>IFERROR(ROUND(E610/L610,2),0)</f>
        <v>292.2</v>
      </c>
      <c r="R610" s="10">
        <f t="shared" si="36"/>
        <v>42140.921064814815</v>
      </c>
      <c r="S610">
        <f t="shared" si="37"/>
        <v>42170.921064814815</v>
      </c>
    </row>
    <row r="611" spans="1:19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 s="12">
        <v>1448761744</v>
      </c>
      <c r="J611" s="12">
        <v>1446166144</v>
      </c>
      <c r="K611" t="b">
        <v>0</v>
      </c>
      <c r="L611">
        <v>1</v>
      </c>
      <c r="M611" t="b">
        <v>0</v>
      </c>
      <c r="N611" t="s">
        <v>8275</v>
      </c>
      <c r="O611" t="s">
        <v>8276</v>
      </c>
      <c r="P611">
        <f>ROUND((E611/D611)*100,0)</f>
        <v>1</v>
      </c>
      <c r="Q611">
        <f>IFERROR(ROUND(E611/L611,2),0)</f>
        <v>5</v>
      </c>
      <c r="R611" s="10">
        <f t="shared" si="36"/>
        <v>42307.034074074079</v>
      </c>
      <c r="S611">
        <f t="shared" si="37"/>
        <v>42337.075740740736</v>
      </c>
    </row>
    <row r="612" spans="1:19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 s="12">
        <v>1429732586</v>
      </c>
      <c r="J612" s="12">
        <v>1427140586</v>
      </c>
      <c r="K612" t="b">
        <v>0</v>
      </c>
      <c r="L612">
        <v>0</v>
      </c>
      <c r="M612" t="b">
        <v>0</v>
      </c>
      <c r="N612" t="s">
        <v>8275</v>
      </c>
      <c r="O612" t="s">
        <v>8276</v>
      </c>
      <c r="P612">
        <f>ROUND((E612/D612)*100,0)</f>
        <v>0</v>
      </c>
      <c r="Q612">
        <f>IFERROR(ROUND(E612/L612,2),0)</f>
        <v>0</v>
      </c>
      <c r="R612" s="10">
        <f t="shared" si="36"/>
        <v>42086.83085648148</v>
      </c>
      <c r="S612">
        <f t="shared" si="37"/>
        <v>42116.83085648148</v>
      </c>
    </row>
    <row r="613" spans="1:19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 s="12">
        <v>1453210037</v>
      </c>
      <c r="J613" s="12">
        <v>1448026037</v>
      </c>
      <c r="K613" t="b">
        <v>0</v>
      </c>
      <c r="L613">
        <v>0</v>
      </c>
      <c r="M613" t="b">
        <v>0</v>
      </c>
      <c r="N613" t="s">
        <v>8275</v>
      </c>
      <c r="O613" t="s">
        <v>8276</v>
      </c>
      <c r="P613">
        <f>ROUND((E613/D613)*100,0)</f>
        <v>0</v>
      </c>
      <c r="Q613">
        <f>IFERROR(ROUND(E613/L613,2),0)</f>
        <v>0</v>
      </c>
      <c r="R613" s="10">
        <f t="shared" si="36"/>
        <v>42328.560613425929</v>
      </c>
      <c r="S613">
        <f t="shared" si="37"/>
        <v>42388.560613425929</v>
      </c>
    </row>
    <row r="614" spans="1:19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 s="12">
        <v>1472777146</v>
      </c>
      <c r="J614" s="12">
        <v>1470185146</v>
      </c>
      <c r="K614" t="b">
        <v>0</v>
      </c>
      <c r="L614">
        <v>0</v>
      </c>
      <c r="M614" t="b">
        <v>0</v>
      </c>
      <c r="N614" t="s">
        <v>8275</v>
      </c>
      <c r="O614" t="s">
        <v>8276</v>
      </c>
      <c r="P614">
        <f>ROUND((E614/D614)*100,0)</f>
        <v>0</v>
      </c>
      <c r="Q614">
        <f>IFERROR(ROUND(E614/L614,2),0)</f>
        <v>0</v>
      </c>
      <c r="R614" s="10">
        <f t="shared" si="36"/>
        <v>42585.031782407401</v>
      </c>
      <c r="S614">
        <f t="shared" si="37"/>
        <v>42615.031782407401</v>
      </c>
    </row>
    <row r="615" spans="1:19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 s="12">
        <v>1443675540</v>
      </c>
      <c r="J615" s="12">
        <v>1441022120</v>
      </c>
      <c r="K615" t="b">
        <v>0</v>
      </c>
      <c r="L615">
        <v>121</v>
      </c>
      <c r="M615" t="b">
        <v>0</v>
      </c>
      <c r="N615" t="s">
        <v>8275</v>
      </c>
      <c r="O615" t="s">
        <v>8276</v>
      </c>
      <c r="P615">
        <f>ROUND((E615/D615)*100,0)</f>
        <v>21</v>
      </c>
      <c r="Q615">
        <f>IFERROR(ROUND(E615/L615,2),0)</f>
        <v>105.93</v>
      </c>
      <c r="R615" s="10">
        <f t="shared" si="36"/>
        <v>42247.496759259258</v>
      </c>
      <c r="S615">
        <f t="shared" si="37"/>
        <v>42278.207638888889</v>
      </c>
    </row>
    <row r="616" spans="1:19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 s="12">
        <v>1466731740</v>
      </c>
      <c r="J616" s="12">
        <v>1464139740</v>
      </c>
      <c r="K616" t="b">
        <v>0</v>
      </c>
      <c r="L616">
        <v>0</v>
      </c>
      <c r="M616" t="b">
        <v>0</v>
      </c>
      <c r="N616" t="s">
        <v>8275</v>
      </c>
      <c r="O616" t="s">
        <v>8276</v>
      </c>
      <c r="P616">
        <f>ROUND((E616/D616)*100,0)</f>
        <v>0</v>
      </c>
      <c r="Q616">
        <f>IFERROR(ROUND(E616/L616,2),0)</f>
        <v>0</v>
      </c>
      <c r="R616" s="10">
        <f t="shared" si="36"/>
        <v>42515.061805555553</v>
      </c>
      <c r="S616">
        <f t="shared" si="37"/>
        <v>42545.061805555553</v>
      </c>
    </row>
    <row r="617" spans="1:19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 s="12">
        <v>1443149759</v>
      </c>
      <c r="J617" s="12">
        <v>1440557759</v>
      </c>
      <c r="K617" t="b">
        <v>0</v>
      </c>
      <c r="L617">
        <v>0</v>
      </c>
      <c r="M617" t="b">
        <v>0</v>
      </c>
      <c r="N617" t="s">
        <v>8275</v>
      </c>
      <c r="O617" t="s">
        <v>8276</v>
      </c>
      <c r="P617">
        <f>ROUND((E617/D617)*100,0)</f>
        <v>0</v>
      </c>
      <c r="Q617">
        <f>IFERROR(ROUND(E617/L617,2),0)</f>
        <v>0</v>
      </c>
      <c r="R617" s="10">
        <f t="shared" si="36"/>
        <v>42242.122210648144</v>
      </c>
      <c r="S617">
        <f t="shared" si="37"/>
        <v>42272.122210648144</v>
      </c>
    </row>
    <row r="618" spans="1:19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 s="12">
        <v>1488013307</v>
      </c>
      <c r="J618" s="12">
        <v>1485421307</v>
      </c>
      <c r="K618" t="b">
        <v>0</v>
      </c>
      <c r="L618">
        <v>0</v>
      </c>
      <c r="M618" t="b">
        <v>0</v>
      </c>
      <c r="N618" t="s">
        <v>8275</v>
      </c>
      <c r="O618" t="s">
        <v>8276</v>
      </c>
      <c r="P618">
        <f>ROUND((E618/D618)*100,0)</f>
        <v>0</v>
      </c>
      <c r="Q618">
        <f>IFERROR(ROUND(E618/L618,2),0)</f>
        <v>0</v>
      </c>
      <c r="R618" s="10">
        <f t="shared" si="36"/>
        <v>42761.376238425932</v>
      </c>
      <c r="S618">
        <f t="shared" si="37"/>
        <v>42791.376238425932</v>
      </c>
    </row>
    <row r="619" spans="1:19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 s="12">
        <v>1431072843</v>
      </c>
      <c r="J619" s="12">
        <v>1427184843</v>
      </c>
      <c r="K619" t="b">
        <v>0</v>
      </c>
      <c r="L619">
        <v>3</v>
      </c>
      <c r="M619" t="b">
        <v>0</v>
      </c>
      <c r="N619" t="s">
        <v>8275</v>
      </c>
      <c r="O619" t="s">
        <v>8276</v>
      </c>
      <c r="P619">
        <f>ROUND((E619/D619)*100,0)</f>
        <v>3</v>
      </c>
      <c r="Q619">
        <f>IFERROR(ROUND(E619/L619,2),0)</f>
        <v>20</v>
      </c>
      <c r="R619" s="10">
        <f t="shared" si="36"/>
        <v>42087.343090277776</v>
      </c>
      <c r="S619">
        <f t="shared" si="37"/>
        <v>42132.343090277776</v>
      </c>
    </row>
    <row r="620" spans="1:19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 s="12">
        <v>1449689203</v>
      </c>
      <c r="J620" s="12">
        <v>1447097203</v>
      </c>
      <c r="K620" t="b">
        <v>0</v>
      </c>
      <c r="L620">
        <v>0</v>
      </c>
      <c r="M620" t="b">
        <v>0</v>
      </c>
      <c r="N620" t="s">
        <v>8275</v>
      </c>
      <c r="O620" t="s">
        <v>8276</v>
      </c>
      <c r="P620">
        <f>ROUND((E620/D620)*100,0)</f>
        <v>0</v>
      </c>
      <c r="Q620">
        <f>IFERROR(ROUND(E620/L620,2),0)</f>
        <v>0</v>
      </c>
      <c r="R620" s="10">
        <f t="shared" si="36"/>
        <v>42317.810219907406</v>
      </c>
      <c r="S620">
        <f t="shared" si="37"/>
        <v>42347.810219907406</v>
      </c>
    </row>
    <row r="621" spans="1:19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 s="12">
        <v>1416933390</v>
      </c>
      <c r="J621" s="12">
        <v>1411745790</v>
      </c>
      <c r="K621" t="b">
        <v>0</v>
      </c>
      <c r="L621">
        <v>1</v>
      </c>
      <c r="M621" t="b">
        <v>0</v>
      </c>
      <c r="N621" t="s">
        <v>8275</v>
      </c>
      <c r="O621" t="s">
        <v>8276</v>
      </c>
      <c r="P621">
        <f>ROUND((E621/D621)*100,0)</f>
        <v>0</v>
      </c>
      <c r="Q621">
        <f>IFERROR(ROUND(E621/L621,2),0)</f>
        <v>1</v>
      </c>
      <c r="R621" s="10">
        <f t="shared" si="36"/>
        <v>41908.650347222225</v>
      </c>
      <c r="S621">
        <f t="shared" si="37"/>
        <v>41968.692013888889</v>
      </c>
    </row>
    <row r="622" spans="1:19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 s="12">
        <v>1408986738</v>
      </c>
      <c r="J622" s="12">
        <v>1405098738</v>
      </c>
      <c r="K622" t="b">
        <v>0</v>
      </c>
      <c r="L622">
        <v>1</v>
      </c>
      <c r="M622" t="b">
        <v>0</v>
      </c>
      <c r="N622" t="s">
        <v>8275</v>
      </c>
      <c r="O622" t="s">
        <v>8276</v>
      </c>
      <c r="P622">
        <f>ROUND((E622/D622)*100,0)</f>
        <v>1</v>
      </c>
      <c r="Q622">
        <f>IFERROR(ROUND(E622/L622,2),0)</f>
        <v>300</v>
      </c>
      <c r="R622" s="10">
        <f t="shared" si="36"/>
        <v>41831.716874999998</v>
      </c>
      <c r="S622">
        <f t="shared" si="37"/>
        <v>41876.716874999998</v>
      </c>
    </row>
    <row r="623" spans="1:19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 s="12">
        <v>1467934937</v>
      </c>
      <c r="J623" s="12">
        <v>1465342937</v>
      </c>
      <c r="K623" t="b">
        <v>0</v>
      </c>
      <c r="L623">
        <v>3</v>
      </c>
      <c r="M623" t="b">
        <v>0</v>
      </c>
      <c r="N623" t="s">
        <v>8275</v>
      </c>
      <c r="O623" t="s">
        <v>8276</v>
      </c>
      <c r="P623">
        <f>ROUND((E623/D623)*100,0)</f>
        <v>1</v>
      </c>
      <c r="Q623">
        <f>IFERROR(ROUND(E623/L623,2),0)</f>
        <v>87</v>
      </c>
      <c r="R623" s="10">
        <f t="shared" si="36"/>
        <v>42528.987696759257</v>
      </c>
      <c r="S623">
        <f t="shared" si="37"/>
        <v>42558.987696759257</v>
      </c>
    </row>
    <row r="624" spans="1:19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 s="12">
        <v>1467398138</v>
      </c>
      <c r="J624" s="12">
        <v>1465670138</v>
      </c>
      <c r="K624" t="b">
        <v>0</v>
      </c>
      <c r="L624">
        <v>9</v>
      </c>
      <c r="M624" t="b">
        <v>0</v>
      </c>
      <c r="N624" t="s">
        <v>8275</v>
      </c>
      <c r="O624" t="s">
        <v>8276</v>
      </c>
      <c r="P624">
        <f>ROUND((E624/D624)*100,0)</f>
        <v>6</v>
      </c>
      <c r="Q624">
        <f>IFERROR(ROUND(E624/L624,2),0)</f>
        <v>37.89</v>
      </c>
      <c r="R624" s="10">
        <f t="shared" si="36"/>
        <v>42532.774745370371</v>
      </c>
      <c r="S624">
        <f t="shared" si="37"/>
        <v>42552.774745370371</v>
      </c>
    </row>
    <row r="625" spans="1:19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 s="12">
        <v>1432771997</v>
      </c>
      <c r="J625" s="12">
        <v>1430179997</v>
      </c>
      <c r="K625" t="b">
        <v>0</v>
      </c>
      <c r="L625">
        <v>0</v>
      </c>
      <c r="M625" t="b">
        <v>0</v>
      </c>
      <c r="N625" t="s">
        <v>8275</v>
      </c>
      <c r="O625" t="s">
        <v>8276</v>
      </c>
      <c r="P625">
        <f>ROUND((E625/D625)*100,0)</f>
        <v>0</v>
      </c>
      <c r="Q625">
        <f>IFERROR(ROUND(E625/L625,2),0)</f>
        <v>0</v>
      </c>
      <c r="R625" s="10">
        <f t="shared" si="36"/>
        <v>42122.009224537032</v>
      </c>
      <c r="S625">
        <f t="shared" si="37"/>
        <v>42152.009224537032</v>
      </c>
    </row>
    <row r="626" spans="1:19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 s="12">
        <v>1431647041</v>
      </c>
      <c r="J626" s="12">
        <v>1429055041</v>
      </c>
      <c r="K626" t="b">
        <v>0</v>
      </c>
      <c r="L626">
        <v>0</v>
      </c>
      <c r="M626" t="b">
        <v>0</v>
      </c>
      <c r="N626" t="s">
        <v>8275</v>
      </c>
      <c r="O626" t="s">
        <v>8276</v>
      </c>
      <c r="P626">
        <f>ROUND((E626/D626)*100,0)</f>
        <v>0</v>
      </c>
      <c r="Q626">
        <f>IFERROR(ROUND(E626/L626,2),0)</f>
        <v>0</v>
      </c>
      <c r="R626" s="10">
        <f t="shared" si="36"/>
        <v>42108.988900462966</v>
      </c>
      <c r="S626">
        <f t="shared" si="37"/>
        <v>42138.988900462966</v>
      </c>
    </row>
    <row r="627" spans="1:19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 s="12">
        <v>1490560177</v>
      </c>
      <c r="J627" s="12">
        <v>1487971777</v>
      </c>
      <c r="K627" t="b">
        <v>0</v>
      </c>
      <c r="L627">
        <v>0</v>
      </c>
      <c r="M627" t="b">
        <v>0</v>
      </c>
      <c r="N627" t="s">
        <v>8275</v>
      </c>
      <c r="O627" t="s">
        <v>8276</v>
      </c>
      <c r="P627">
        <f>ROUND((E627/D627)*100,0)</f>
        <v>0</v>
      </c>
      <c r="Q627">
        <f>IFERROR(ROUND(E627/L627,2),0)</f>
        <v>0</v>
      </c>
      <c r="R627" s="10">
        <f t="shared" si="36"/>
        <v>42790.895567129628</v>
      </c>
      <c r="S627">
        <f t="shared" si="37"/>
        <v>42820.853900462964</v>
      </c>
    </row>
    <row r="628" spans="1:19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 s="12">
        <v>1439644920</v>
      </c>
      <c r="J628" s="12">
        <v>1436793939</v>
      </c>
      <c r="K628" t="b">
        <v>0</v>
      </c>
      <c r="L628">
        <v>39</v>
      </c>
      <c r="M628" t="b">
        <v>0</v>
      </c>
      <c r="N628" t="s">
        <v>8275</v>
      </c>
      <c r="O628" t="s">
        <v>8276</v>
      </c>
      <c r="P628">
        <f>ROUND((E628/D628)*100,0)</f>
        <v>17</v>
      </c>
      <c r="Q628">
        <f>IFERROR(ROUND(E628/L628,2),0)</f>
        <v>111.41</v>
      </c>
      <c r="R628" s="10">
        <f t="shared" si="36"/>
        <v>42198.559479166666</v>
      </c>
      <c r="S628">
        <f t="shared" si="37"/>
        <v>42231.556944444441</v>
      </c>
    </row>
    <row r="629" spans="1:19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 s="12">
        <v>1457996400</v>
      </c>
      <c r="J629" s="12">
        <v>1452842511</v>
      </c>
      <c r="K629" t="b">
        <v>0</v>
      </c>
      <c r="L629">
        <v>1</v>
      </c>
      <c r="M629" t="b">
        <v>0</v>
      </c>
      <c r="N629" t="s">
        <v>8275</v>
      </c>
      <c r="O629" t="s">
        <v>8276</v>
      </c>
      <c r="P629">
        <f>ROUND((E629/D629)*100,0)</f>
        <v>0</v>
      </c>
      <c r="Q629">
        <f>IFERROR(ROUND(E629/L629,2),0)</f>
        <v>90</v>
      </c>
      <c r="R629" s="10">
        <f t="shared" si="36"/>
        <v>42384.306840277779</v>
      </c>
      <c r="S629">
        <f t="shared" si="37"/>
        <v>42443.958333333328</v>
      </c>
    </row>
    <row r="630" spans="1:19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 s="12">
        <v>1405269457</v>
      </c>
      <c r="J630" s="12">
        <v>1402677457</v>
      </c>
      <c r="K630" t="b">
        <v>0</v>
      </c>
      <c r="L630">
        <v>0</v>
      </c>
      <c r="M630" t="b">
        <v>0</v>
      </c>
      <c r="N630" t="s">
        <v>8275</v>
      </c>
      <c r="O630" t="s">
        <v>8276</v>
      </c>
      <c r="P630">
        <f>ROUND((E630/D630)*100,0)</f>
        <v>0</v>
      </c>
      <c r="Q630">
        <f>IFERROR(ROUND(E630/L630,2),0)</f>
        <v>0</v>
      </c>
      <c r="R630" s="10">
        <f t="shared" si="36"/>
        <v>41803.692789351851</v>
      </c>
      <c r="S630">
        <f t="shared" si="37"/>
        <v>41833.692789351851</v>
      </c>
    </row>
    <row r="631" spans="1:19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 s="12">
        <v>1463239108</v>
      </c>
      <c r="J631" s="12">
        <v>1460647108</v>
      </c>
      <c r="K631" t="b">
        <v>0</v>
      </c>
      <c r="L631">
        <v>3</v>
      </c>
      <c r="M631" t="b">
        <v>0</v>
      </c>
      <c r="N631" t="s">
        <v>8275</v>
      </c>
      <c r="O631" t="s">
        <v>8276</v>
      </c>
      <c r="P631">
        <f>ROUND((E631/D631)*100,0)</f>
        <v>0</v>
      </c>
      <c r="Q631">
        <f>IFERROR(ROUND(E631/L631,2),0)</f>
        <v>116.67</v>
      </c>
      <c r="R631" s="10">
        <f t="shared" si="36"/>
        <v>42474.637824074074</v>
      </c>
      <c r="S631">
        <f t="shared" si="37"/>
        <v>42504.637824074074</v>
      </c>
    </row>
    <row r="632" spans="1:19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 s="12">
        <v>1441516200</v>
      </c>
      <c r="J632" s="12">
        <v>1438959121</v>
      </c>
      <c r="K632" t="b">
        <v>0</v>
      </c>
      <c r="L632">
        <v>1</v>
      </c>
      <c r="M632" t="b">
        <v>0</v>
      </c>
      <c r="N632" t="s">
        <v>8275</v>
      </c>
      <c r="O632" t="s">
        <v>8276</v>
      </c>
      <c r="P632">
        <f>ROUND((E632/D632)*100,0)</f>
        <v>0</v>
      </c>
      <c r="Q632">
        <f>IFERROR(ROUND(E632/L632,2),0)</f>
        <v>10</v>
      </c>
      <c r="R632" s="10">
        <f t="shared" si="36"/>
        <v>42223.619456018518</v>
      </c>
      <c r="S632">
        <f t="shared" si="37"/>
        <v>42253.215277777781</v>
      </c>
    </row>
    <row r="633" spans="1:19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 s="12">
        <v>1464460329</v>
      </c>
      <c r="J633" s="12">
        <v>1461954729</v>
      </c>
      <c r="K633" t="b">
        <v>0</v>
      </c>
      <c r="L633">
        <v>9</v>
      </c>
      <c r="M633" t="b">
        <v>0</v>
      </c>
      <c r="N633" t="s">
        <v>8275</v>
      </c>
      <c r="O633" t="s">
        <v>8276</v>
      </c>
      <c r="P633">
        <f>ROUND((E633/D633)*100,0)</f>
        <v>1</v>
      </c>
      <c r="Q633">
        <f>IFERROR(ROUND(E633/L633,2),0)</f>
        <v>76.67</v>
      </c>
      <c r="R633" s="10">
        <f t="shared" si="36"/>
        <v>42489.772326388891</v>
      </c>
      <c r="S633">
        <f t="shared" si="37"/>
        <v>42518.772326388891</v>
      </c>
    </row>
    <row r="634" spans="1:19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 s="12">
        <v>1448470165</v>
      </c>
      <c r="J634" s="12">
        <v>1445874565</v>
      </c>
      <c r="K634" t="b">
        <v>0</v>
      </c>
      <c r="L634">
        <v>0</v>
      </c>
      <c r="M634" t="b">
        <v>0</v>
      </c>
      <c r="N634" t="s">
        <v>8275</v>
      </c>
      <c r="O634" t="s">
        <v>8276</v>
      </c>
      <c r="P634">
        <f>ROUND((E634/D634)*100,0)</f>
        <v>0</v>
      </c>
      <c r="Q634">
        <f>IFERROR(ROUND(E634/L634,2),0)</f>
        <v>0</v>
      </c>
      <c r="R634" s="10">
        <f t="shared" si="36"/>
        <v>42303.659317129626</v>
      </c>
      <c r="S634">
        <f t="shared" si="37"/>
        <v>42333.700983796298</v>
      </c>
    </row>
    <row r="635" spans="1:19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 s="12">
        <v>1466204400</v>
      </c>
      <c r="J635" s="12">
        <v>1463469062</v>
      </c>
      <c r="K635" t="b">
        <v>0</v>
      </c>
      <c r="L635">
        <v>25</v>
      </c>
      <c r="M635" t="b">
        <v>0</v>
      </c>
      <c r="N635" t="s">
        <v>8275</v>
      </c>
      <c r="O635" t="s">
        <v>8276</v>
      </c>
      <c r="P635">
        <f>ROUND((E635/D635)*100,0)</f>
        <v>12</v>
      </c>
      <c r="Q635">
        <f>IFERROR(ROUND(E635/L635,2),0)</f>
        <v>49.8</v>
      </c>
      <c r="R635" s="10">
        <f t="shared" si="36"/>
        <v>42507.29932870371</v>
      </c>
      <c r="S635">
        <f t="shared" si="37"/>
        <v>42538.958333333328</v>
      </c>
    </row>
    <row r="636" spans="1:19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 s="12">
        <v>1424989029</v>
      </c>
      <c r="J636" s="12">
        <v>1422397029</v>
      </c>
      <c r="K636" t="b">
        <v>0</v>
      </c>
      <c r="L636">
        <v>1</v>
      </c>
      <c r="M636" t="b">
        <v>0</v>
      </c>
      <c r="N636" t="s">
        <v>8275</v>
      </c>
      <c r="O636" t="s">
        <v>8276</v>
      </c>
      <c r="P636">
        <f>ROUND((E636/D636)*100,0)</f>
        <v>0</v>
      </c>
      <c r="Q636">
        <f>IFERROR(ROUND(E636/L636,2),0)</f>
        <v>1</v>
      </c>
      <c r="R636" s="10">
        <f t="shared" si="36"/>
        <v>42031.928576388891</v>
      </c>
      <c r="S636">
        <f t="shared" si="37"/>
        <v>42061.928576388891</v>
      </c>
    </row>
    <row r="637" spans="1:19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 s="12">
        <v>1428804762</v>
      </c>
      <c r="J637" s="12">
        <v>1426212762</v>
      </c>
      <c r="K637" t="b">
        <v>0</v>
      </c>
      <c r="L637">
        <v>1</v>
      </c>
      <c r="M637" t="b">
        <v>0</v>
      </c>
      <c r="N637" t="s">
        <v>8275</v>
      </c>
      <c r="O637" t="s">
        <v>8276</v>
      </c>
      <c r="P637">
        <f>ROUND((E637/D637)*100,0)</f>
        <v>0</v>
      </c>
      <c r="Q637">
        <f>IFERROR(ROUND(E637/L637,2),0)</f>
        <v>2</v>
      </c>
      <c r="R637" s="10">
        <f t="shared" si="36"/>
        <v>42076.092152777783</v>
      </c>
      <c r="S637">
        <f t="shared" si="37"/>
        <v>42106.092152777783</v>
      </c>
    </row>
    <row r="638" spans="1:19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 s="12">
        <v>1433587620</v>
      </c>
      <c r="J638" s="12">
        <v>1430996150</v>
      </c>
      <c r="K638" t="b">
        <v>0</v>
      </c>
      <c r="L638">
        <v>1</v>
      </c>
      <c r="M638" t="b">
        <v>0</v>
      </c>
      <c r="N638" t="s">
        <v>8275</v>
      </c>
      <c r="O638" t="s">
        <v>8276</v>
      </c>
      <c r="P638">
        <f>ROUND((E638/D638)*100,0)</f>
        <v>0</v>
      </c>
      <c r="Q638">
        <f>IFERROR(ROUND(E638/L638,2),0)</f>
        <v>4</v>
      </c>
      <c r="R638" s="10">
        <f t="shared" si="36"/>
        <v>42131.455439814818</v>
      </c>
      <c r="S638">
        <f t="shared" si="37"/>
        <v>42161.44930555555</v>
      </c>
    </row>
    <row r="639" spans="1:19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 s="12">
        <v>1488063840</v>
      </c>
      <c r="J639" s="12">
        <v>1485558318</v>
      </c>
      <c r="K639" t="b">
        <v>0</v>
      </c>
      <c r="L639">
        <v>0</v>
      </c>
      <c r="M639" t="b">
        <v>0</v>
      </c>
      <c r="N639" t="s">
        <v>8275</v>
      </c>
      <c r="O639" t="s">
        <v>8276</v>
      </c>
      <c r="P639">
        <f>ROUND((E639/D639)*100,0)</f>
        <v>0</v>
      </c>
      <c r="Q639">
        <f>IFERROR(ROUND(E639/L639,2),0)</f>
        <v>0</v>
      </c>
      <c r="R639" s="10">
        <f t="shared" si="36"/>
        <v>42762.962013888886</v>
      </c>
      <c r="S639">
        <f t="shared" si="37"/>
        <v>42791.961111111115</v>
      </c>
    </row>
    <row r="640" spans="1:19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 s="12">
        <v>1490447662</v>
      </c>
      <c r="J640" s="12">
        <v>1485267262</v>
      </c>
      <c r="K640" t="b">
        <v>0</v>
      </c>
      <c r="L640">
        <v>6</v>
      </c>
      <c r="M640" t="b">
        <v>0</v>
      </c>
      <c r="N640" t="s">
        <v>8275</v>
      </c>
      <c r="O640" t="s">
        <v>8276</v>
      </c>
      <c r="P640">
        <f>ROUND((E640/D640)*100,0)</f>
        <v>0</v>
      </c>
      <c r="Q640">
        <f>IFERROR(ROUND(E640/L640,2),0)</f>
        <v>3</v>
      </c>
      <c r="R640" s="10">
        <f t="shared" si="36"/>
        <v>42759.593310185184</v>
      </c>
      <c r="S640">
        <f t="shared" si="37"/>
        <v>42819.55164351852</v>
      </c>
    </row>
    <row r="641" spans="1:19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 s="12">
        <v>1413208795</v>
      </c>
      <c r="J641" s="12">
        <v>1408024795</v>
      </c>
      <c r="K641" t="b">
        <v>0</v>
      </c>
      <c r="L641">
        <v>1</v>
      </c>
      <c r="M641" t="b">
        <v>0</v>
      </c>
      <c r="N641" t="s">
        <v>8275</v>
      </c>
      <c r="O641" t="s">
        <v>8276</v>
      </c>
      <c r="P641">
        <f>ROUND((E641/D641)*100,0)</f>
        <v>0</v>
      </c>
      <c r="Q641">
        <f>IFERROR(ROUND(E641/L641,2),0)</f>
        <v>1</v>
      </c>
      <c r="R641" s="10">
        <f t="shared" si="36"/>
        <v>41865.583275462966</v>
      </c>
      <c r="S641">
        <f t="shared" si="37"/>
        <v>41925.583275462966</v>
      </c>
    </row>
    <row r="642" spans="1:19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 s="12">
        <v>1480028400</v>
      </c>
      <c r="J642" s="12">
        <v>1478685915</v>
      </c>
      <c r="K642" t="b">
        <v>0</v>
      </c>
      <c r="L642">
        <v>2</v>
      </c>
      <c r="M642" t="b">
        <v>1</v>
      </c>
      <c r="N642" t="s">
        <v>8275</v>
      </c>
      <c r="O642" t="s">
        <v>8277</v>
      </c>
      <c r="P642">
        <f>ROUND((E642/D642)*100,0)</f>
        <v>144</v>
      </c>
      <c r="Q642">
        <f>IFERROR(ROUND(E642/L642,2),0)</f>
        <v>50.5</v>
      </c>
      <c r="R642" s="10">
        <f t="shared" si="36"/>
        <v>42683.420312500006</v>
      </c>
      <c r="S642">
        <f t="shared" si="37"/>
        <v>42698.958333333328</v>
      </c>
    </row>
    <row r="643" spans="1:19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 s="12">
        <v>1439473248</v>
      </c>
      <c r="J643" s="12">
        <v>1436881248</v>
      </c>
      <c r="K643" t="b">
        <v>0</v>
      </c>
      <c r="L643">
        <v>315</v>
      </c>
      <c r="M643" t="b">
        <v>1</v>
      </c>
      <c r="N643" t="s">
        <v>8275</v>
      </c>
      <c r="O643" t="s">
        <v>8277</v>
      </c>
      <c r="P643">
        <f>ROUND((E643/D643)*100,0)</f>
        <v>119</v>
      </c>
      <c r="Q643">
        <f>IFERROR(ROUND(E643/L643,2),0)</f>
        <v>151.32</v>
      </c>
      <c r="R643" s="10">
        <f t="shared" ref="R643:R706" si="38">(((J643/60)/60)/24)+DATE(1970,1,1)</f>
        <v>42199.57</v>
      </c>
      <c r="S643">
        <f t="shared" ref="S643:S706" si="39">(((I643/60)/60)/24)+DATE(1970,1,1)</f>
        <v>42229.57</v>
      </c>
    </row>
    <row r="644" spans="1:19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 s="12">
        <v>1439998674</v>
      </c>
      <c r="J644" s="12">
        <v>1436888274</v>
      </c>
      <c r="K644" t="b">
        <v>0</v>
      </c>
      <c r="L644">
        <v>2174</v>
      </c>
      <c r="M644" t="b">
        <v>1</v>
      </c>
      <c r="N644" t="s">
        <v>8275</v>
      </c>
      <c r="O644" t="s">
        <v>8277</v>
      </c>
      <c r="P644">
        <f>ROUND((E644/D644)*100,0)</f>
        <v>1460</v>
      </c>
      <c r="Q644">
        <f>IFERROR(ROUND(E644/L644,2),0)</f>
        <v>134.36000000000001</v>
      </c>
      <c r="R644" s="10">
        <f t="shared" si="38"/>
        <v>42199.651319444441</v>
      </c>
      <c r="S644">
        <f t="shared" si="39"/>
        <v>42235.651319444441</v>
      </c>
    </row>
    <row r="645" spans="1:19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 s="12">
        <v>1433085875</v>
      </c>
      <c r="J645" s="12">
        <v>1428333875</v>
      </c>
      <c r="K645" t="b">
        <v>0</v>
      </c>
      <c r="L645">
        <v>152</v>
      </c>
      <c r="M645" t="b">
        <v>1</v>
      </c>
      <c r="N645" t="s">
        <v>8275</v>
      </c>
      <c r="O645" t="s">
        <v>8277</v>
      </c>
      <c r="P645">
        <f>ROUND((E645/D645)*100,0)</f>
        <v>106</v>
      </c>
      <c r="Q645">
        <f>IFERROR(ROUND(E645/L645,2),0)</f>
        <v>174.03</v>
      </c>
      <c r="R645" s="10">
        <f t="shared" si="38"/>
        <v>42100.642071759255</v>
      </c>
      <c r="S645">
        <f t="shared" si="39"/>
        <v>42155.642071759255</v>
      </c>
    </row>
    <row r="646" spans="1:19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 s="12">
        <v>1414544400</v>
      </c>
      <c r="J646" s="12">
        <v>1410883139</v>
      </c>
      <c r="K646" t="b">
        <v>0</v>
      </c>
      <c r="L646">
        <v>1021</v>
      </c>
      <c r="M646" t="b">
        <v>1</v>
      </c>
      <c r="N646" t="s">
        <v>8275</v>
      </c>
      <c r="O646" t="s">
        <v>8277</v>
      </c>
      <c r="P646">
        <f>ROUND((E646/D646)*100,0)</f>
        <v>300</v>
      </c>
      <c r="Q646">
        <f>IFERROR(ROUND(E646/L646,2),0)</f>
        <v>73.489999999999995</v>
      </c>
      <c r="R646" s="10">
        <f t="shared" si="38"/>
        <v>41898.665960648148</v>
      </c>
      <c r="S646">
        <f t="shared" si="39"/>
        <v>41941.041666666664</v>
      </c>
    </row>
    <row r="647" spans="1:19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 s="12">
        <v>1470962274</v>
      </c>
      <c r="J647" s="12">
        <v>1468370274</v>
      </c>
      <c r="K647" t="b">
        <v>0</v>
      </c>
      <c r="L647">
        <v>237</v>
      </c>
      <c r="M647" t="b">
        <v>1</v>
      </c>
      <c r="N647" t="s">
        <v>8275</v>
      </c>
      <c r="O647" t="s">
        <v>8277</v>
      </c>
      <c r="P647">
        <f>ROUND((E647/D647)*100,0)</f>
        <v>279</v>
      </c>
      <c r="Q647">
        <f>IFERROR(ROUND(E647/L647,2),0)</f>
        <v>23.52</v>
      </c>
      <c r="R647" s="10">
        <f t="shared" si="38"/>
        <v>42564.026319444441</v>
      </c>
      <c r="S647">
        <f t="shared" si="39"/>
        <v>42594.026319444441</v>
      </c>
    </row>
    <row r="648" spans="1:19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 s="12">
        <v>1407788867</v>
      </c>
      <c r="J648" s="12">
        <v>1405196867</v>
      </c>
      <c r="K648" t="b">
        <v>0</v>
      </c>
      <c r="L648">
        <v>27</v>
      </c>
      <c r="M648" t="b">
        <v>1</v>
      </c>
      <c r="N648" t="s">
        <v>8275</v>
      </c>
      <c r="O648" t="s">
        <v>8277</v>
      </c>
      <c r="P648">
        <f>ROUND((E648/D648)*100,0)</f>
        <v>132</v>
      </c>
      <c r="Q648">
        <f>IFERROR(ROUND(E648/L648,2),0)</f>
        <v>39.07</v>
      </c>
      <c r="R648" s="10">
        <f t="shared" si="38"/>
        <v>41832.852627314816</v>
      </c>
      <c r="S648">
        <f t="shared" si="39"/>
        <v>41862.852627314816</v>
      </c>
    </row>
    <row r="649" spans="1:19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 s="12">
        <v>1458235549</v>
      </c>
      <c r="J649" s="12">
        <v>1455647149</v>
      </c>
      <c r="K649" t="b">
        <v>0</v>
      </c>
      <c r="L649">
        <v>17</v>
      </c>
      <c r="M649" t="b">
        <v>1</v>
      </c>
      <c r="N649" t="s">
        <v>8275</v>
      </c>
      <c r="O649" t="s">
        <v>8277</v>
      </c>
      <c r="P649">
        <f>ROUND((E649/D649)*100,0)</f>
        <v>107</v>
      </c>
      <c r="Q649">
        <f>IFERROR(ROUND(E649/L649,2),0)</f>
        <v>125.94</v>
      </c>
      <c r="R649" s="10">
        <f t="shared" si="38"/>
        <v>42416.767928240741</v>
      </c>
      <c r="S649">
        <f t="shared" si="39"/>
        <v>42446.726261574076</v>
      </c>
    </row>
    <row r="650" spans="1:19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 s="12">
        <v>1413304708</v>
      </c>
      <c r="J650" s="12">
        <v>1410280708</v>
      </c>
      <c r="K650" t="b">
        <v>0</v>
      </c>
      <c r="L650">
        <v>27</v>
      </c>
      <c r="M650" t="b">
        <v>1</v>
      </c>
      <c r="N650" t="s">
        <v>8275</v>
      </c>
      <c r="O650" t="s">
        <v>8277</v>
      </c>
      <c r="P650">
        <f>ROUND((E650/D650)*100,0)</f>
        <v>127</v>
      </c>
      <c r="Q650">
        <f>IFERROR(ROUND(E650/L650,2),0)</f>
        <v>1644</v>
      </c>
      <c r="R650" s="10">
        <f t="shared" si="38"/>
        <v>41891.693379629629</v>
      </c>
      <c r="S650">
        <f t="shared" si="39"/>
        <v>41926.693379629629</v>
      </c>
    </row>
    <row r="651" spans="1:19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 s="12">
        <v>1410904413</v>
      </c>
      <c r="J651" s="12">
        <v>1409090013</v>
      </c>
      <c r="K651" t="b">
        <v>0</v>
      </c>
      <c r="L651">
        <v>82</v>
      </c>
      <c r="M651" t="b">
        <v>1</v>
      </c>
      <c r="N651" t="s">
        <v>8275</v>
      </c>
      <c r="O651" t="s">
        <v>8277</v>
      </c>
      <c r="P651">
        <f>ROUND((E651/D651)*100,0)</f>
        <v>140</v>
      </c>
      <c r="Q651">
        <f>IFERROR(ROUND(E651/L651,2),0)</f>
        <v>42.67</v>
      </c>
      <c r="R651" s="10">
        <f t="shared" si="38"/>
        <v>41877.912187499998</v>
      </c>
      <c r="S651">
        <f t="shared" si="39"/>
        <v>41898.912187499998</v>
      </c>
    </row>
    <row r="652" spans="1:19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 s="12">
        <v>1418953984</v>
      </c>
      <c r="J652" s="12">
        <v>1413766384</v>
      </c>
      <c r="K652" t="b">
        <v>0</v>
      </c>
      <c r="L652">
        <v>48</v>
      </c>
      <c r="M652" t="b">
        <v>1</v>
      </c>
      <c r="N652" t="s">
        <v>8275</v>
      </c>
      <c r="O652" t="s">
        <v>8277</v>
      </c>
      <c r="P652">
        <f>ROUND((E652/D652)*100,0)</f>
        <v>112</v>
      </c>
      <c r="Q652">
        <f>IFERROR(ROUND(E652/L652,2),0)</f>
        <v>35.130000000000003</v>
      </c>
      <c r="R652" s="10">
        <f t="shared" si="38"/>
        <v>41932.036851851852</v>
      </c>
      <c r="S652">
        <f t="shared" si="39"/>
        <v>41992.078518518523</v>
      </c>
    </row>
    <row r="653" spans="1:19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 s="12">
        <v>1418430311</v>
      </c>
      <c r="J653" s="12">
        <v>1415838311</v>
      </c>
      <c r="K653" t="b">
        <v>0</v>
      </c>
      <c r="L653">
        <v>105</v>
      </c>
      <c r="M653" t="b">
        <v>1</v>
      </c>
      <c r="N653" t="s">
        <v>8275</v>
      </c>
      <c r="O653" t="s">
        <v>8277</v>
      </c>
      <c r="P653">
        <f>ROUND((E653/D653)*100,0)</f>
        <v>101</v>
      </c>
      <c r="Q653">
        <f>IFERROR(ROUND(E653/L653,2),0)</f>
        <v>239.35</v>
      </c>
      <c r="R653" s="10">
        <f t="shared" si="38"/>
        <v>41956.017488425925</v>
      </c>
      <c r="S653">
        <f t="shared" si="39"/>
        <v>41986.017488425925</v>
      </c>
    </row>
    <row r="654" spans="1:19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 s="12">
        <v>1480613650</v>
      </c>
      <c r="J654" s="12">
        <v>1478018050</v>
      </c>
      <c r="K654" t="b">
        <v>0</v>
      </c>
      <c r="L654">
        <v>28</v>
      </c>
      <c r="M654" t="b">
        <v>1</v>
      </c>
      <c r="N654" t="s">
        <v>8275</v>
      </c>
      <c r="O654" t="s">
        <v>8277</v>
      </c>
      <c r="P654">
        <f>ROUND((E654/D654)*100,0)</f>
        <v>100</v>
      </c>
      <c r="Q654">
        <f>IFERROR(ROUND(E654/L654,2),0)</f>
        <v>107.64</v>
      </c>
      <c r="R654" s="10">
        <f t="shared" si="38"/>
        <v>42675.690393518518</v>
      </c>
      <c r="S654">
        <f t="shared" si="39"/>
        <v>42705.732060185182</v>
      </c>
    </row>
    <row r="655" spans="1:19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 s="12">
        <v>1440082240</v>
      </c>
      <c r="J655" s="12">
        <v>1436885440</v>
      </c>
      <c r="K655" t="b">
        <v>0</v>
      </c>
      <c r="L655">
        <v>1107</v>
      </c>
      <c r="M655" t="b">
        <v>1</v>
      </c>
      <c r="N655" t="s">
        <v>8275</v>
      </c>
      <c r="O655" t="s">
        <v>8277</v>
      </c>
      <c r="P655">
        <f>ROUND((E655/D655)*100,0)</f>
        <v>141</v>
      </c>
      <c r="Q655">
        <f>IFERROR(ROUND(E655/L655,2),0)</f>
        <v>95.83</v>
      </c>
      <c r="R655" s="10">
        <f t="shared" si="38"/>
        <v>42199.618518518517</v>
      </c>
      <c r="S655">
        <f t="shared" si="39"/>
        <v>42236.618518518517</v>
      </c>
    </row>
    <row r="656" spans="1:19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 s="12">
        <v>1436396313</v>
      </c>
      <c r="J656" s="12">
        <v>1433804313</v>
      </c>
      <c r="K656" t="b">
        <v>0</v>
      </c>
      <c r="L656">
        <v>1013</v>
      </c>
      <c r="M656" t="b">
        <v>1</v>
      </c>
      <c r="N656" t="s">
        <v>8275</v>
      </c>
      <c r="O656" t="s">
        <v>8277</v>
      </c>
      <c r="P656">
        <f>ROUND((E656/D656)*100,0)</f>
        <v>267</v>
      </c>
      <c r="Q656">
        <f>IFERROR(ROUND(E656/L656,2),0)</f>
        <v>31.66</v>
      </c>
      <c r="R656" s="10">
        <f t="shared" si="38"/>
        <v>42163.957326388889</v>
      </c>
      <c r="S656">
        <f t="shared" si="39"/>
        <v>42193.957326388889</v>
      </c>
    </row>
    <row r="657" spans="1:19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 s="12">
        <v>1426197512</v>
      </c>
      <c r="J657" s="12">
        <v>1423609112</v>
      </c>
      <c r="K657" t="b">
        <v>0</v>
      </c>
      <c r="L657">
        <v>274</v>
      </c>
      <c r="M657" t="b">
        <v>1</v>
      </c>
      <c r="N657" t="s">
        <v>8275</v>
      </c>
      <c r="O657" t="s">
        <v>8277</v>
      </c>
      <c r="P657">
        <f>ROUND((E657/D657)*100,0)</f>
        <v>147</v>
      </c>
      <c r="Q657">
        <f>IFERROR(ROUND(E657/L657,2),0)</f>
        <v>42.89</v>
      </c>
      <c r="R657" s="10">
        <f t="shared" si="38"/>
        <v>42045.957314814819</v>
      </c>
      <c r="S657">
        <f t="shared" si="39"/>
        <v>42075.915648148148</v>
      </c>
    </row>
    <row r="658" spans="1:19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 s="12">
        <v>1460917119</v>
      </c>
      <c r="J658" s="12">
        <v>1455736719</v>
      </c>
      <c r="K658" t="b">
        <v>0</v>
      </c>
      <c r="L658">
        <v>87</v>
      </c>
      <c r="M658" t="b">
        <v>1</v>
      </c>
      <c r="N658" t="s">
        <v>8275</v>
      </c>
      <c r="O658" t="s">
        <v>8277</v>
      </c>
      <c r="P658">
        <f>ROUND((E658/D658)*100,0)</f>
        <v>214</v>
      </c>
      <c r="Q658">
        <f>IFERROR(ROUND(E658/L658,2),0)</f>
        <v>122.74</v>
      </c>
      <c r="R658" s="10">
        <f t="shared" si="38"/>
        <v>42417.804618055554</v>
      </c>
      <c r="S658">
        <f t="shared" si="39"/>
        <v>42477.762951388882</v>
      </c>
    </row>
    <row r="659" spans="1:19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 s="12">
        <v>1450901872</v>
      </c>
      <c r="J659" s="12">
        <v>1448309872</v>
      </c>
      <c r="K659" t="b">
        <v>0</v>
      </c>
      <c r="L659">
        <v>99</v>
      </c>
      <c r="M659" t="b">
        <v>1</v>
      </c>
      <c r="N659" t="s">
        <v>8275</v>
      </c>
      <c r="O659" t="s">
        <v>8277</v>
      </c>
      <c r="P659">
        <f>ROUND((E659/D659)*100,0)</f>
        <v>126</v>
      </c>
      <c r="Q659">
        <f>IFERROR(ROUND(E659/L659,2),0)</f>
        <v>190.45</v>
      </c>
      <c r="R659" s="10">
        <f t="shared" si="38"/>
        <v>42331.84574074074</v>
      </c>
      <c r="S659">
        <f t="shared" si="39"/>
        <v>42361.84574074074</v>
      </c>
    </row>
    <row r="660" spans="1:19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 s="12">
        <v>1437933600</v>
      </c>
      <c r="J660" s="12">
        <v>1435117889</v>
      </c>
      <c r="K660" t="b">
        <v>0</v>
      </c>
      <c r="L660">
        <v>276</v>
      </c>
      <c r="M660" t="b">
        <v>1</v>
      </c>
      <c r="N660" t="s">
        <v>8275</v>
      </c>
      <c r="O660" t="s">
        <v>8277</v>
      </c>
      <c r="P660">
        <f>ROUND((E660/D660)*100,0)</f>
        <v>104</v>
      </c>
      <c r="Q660">
        <f>IFERROR(ROUND(E660/L660,2),0)</f>
        <v>109.34</v>
      </c>
      <c r="R660" s="10">
        <f t="shared" si="38"/>
        <v>42179.160752314812</v>
      </c>
      <c r="S660">
        <f t="shared" si="39"/>
        <v>42211.75</v>
      </c>
    </row>
    <row r="661" spans="1:19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 s="12">
        <v>1440339295</v>
      </c>
      <c r="J661" s="12">
        <v>1437747295</v>
      </c>
      <c r="K661" t="b">
        <v>0</v>
      </c>
      <c r="L661">
        <v>21</v>
      </c>
      <c r="M661" t="b">
        <v>1</v>
      </c>
      <c r="N661" t="s">
        <v>8275</v>
      </c>
      <c r="O661" t="s">
        <v>8277</v>
      </c>
      <c r="P661">
        <f>ROUND((E661/D661)*100,0)</f>
        <v>101</v>
      </c>
      <c r="Q661">
        <f>IFERROR(ROUND(E661/L661,2),0)</f>
        <v>143.66999999999999</v>
      </c>
      <c r="R661" s="10">
        <f t="shared" si="38"/>
        <v>42209.593692129631</v>
      </c>
      <c r="S661">
        <f t="shared" si="39"/>
        <v>42239.593692129631</v>
      </c>
    </row>
    <row r="662" spans="1:19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 s="12">
        <v>1415558879</v>
      </c>
      <c r="J662" s="12">
        <v>1412963279</v>
      </c>
      <c r="K662" t="b">
        <v>0</v>
      </c>
      <c r="L662">
        <v>18</v>
      </c>
      <c r="M662" t="b">
        <v>0</v>
      </c>
      <c r="N662" t="s">
        <v>8275</v>
      </c>
      <c r="O662" t="s">
        <v>8277</v>
      </c>
      <c r="P662">
        <f>ROUND((E662/D662)*100,0)</f>
        <v>3</v>
      </c>
      <c r="Q662">
        <f>IFERROR(ROUND(E662/L662,2),0)</f>
        <v>84.94</v>
      </c>
      <c r="R662" s="10">
        <f t="shared" si="38"/>
        <v>41922.741655092592</v>
      </c>
      <c r="S662">
        <f t="shared" si="39"/>
        <v>41952.783321759263</v>
      </c>
    </row>
    <row r="663" spans="1:19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 s="12">
        <v>1477236559</v>
      </c>
      <c r="J663" s="12">
        <v>1474644559</v>
      </c>
      <c r="K663" t="b">
        <v>0</v>
      </c>
      <c r="L663">
        <v>9</v>
      </c>
      <c r="M663" t="b">
        <v>0</v>
      </c>
      <c r="N663" t="s">
        <v>8275</v>
      </c>
      <c r="O663" t="s">
        <v>8277</v>
      </c>
      <c r="P663">
        <f>ROUND((E663/D663)*100,0)</f>
        <v>1</v>
      </c>
      <c r="Q663">
        <f>IFERROR(ROUND(E663/L663,2),0)</f>
        <v>10.56</v>
      </c>
      <c r="R663" s="10">
        <f t="shared" si="38"/>
        <v>42636.645358796297</v>
      </c>
      <c r="S663">
        <f t="shared" si="39"/>
        <v>42666.645358796297</v>
      </c>
    </row>
    <row r="664" spans="1:19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 s="12">
        <v>1421404247</v>
      </c>
      <c r="J664" s="12">
        <v>1418812247</v>
      </c>
      <c r="K664" t="b">
        <v>0</v>
      </c>
      <c r="L664">
        <v>4</v>
      </c>
      <c r="M664" t="b">
        <v>0</v>
      </c>
      <c r="N664" t="s">
        <v>8275</v>
      </c>
      <c r="O664" t="s">
        <v>8277</v>
      </c>
      <c r="P664">
        <f>ROUND((E664/D664)*100,0)</f>
        <v>0</v>
      </c>
      <c r="Q664">
        <f>IFERROR(ROUND(E664/L664,2),0)</f>
        <v>39</v>
      </c>
      <c r="R664" s="10">
        <f t="shared" si="38"/>
        <v>41990.438043981485</v>
      </c>
      <c r="S664">
        <f t="shared" si="39"/>
        <v>42020.438043981485</v>
      </c>
    </row>
    <row r="665" spans="1:19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 s="12">
        <v>1437250456</v>
      </c>
      <c r="J665" s="12">
        <v>1434658456</v>
      </c>
      <c r="K665" t="b">
        <v>0</v>
      </c>
      <c r="L665">
        <v>7</v>
      </c>
      <c r="M665" t="b">
        <v>0</v>
      </c>
      <c r="N665" t="s">
        <v>8275</v>
      </c>
      <c r="O665" t="s">
        <v>8277</v>
      </c>
      <c r="P665">
        <f>ROUND((E665/D665)*100,0)</f>
        <v>0</v>
      </c>
      <c r="Q665">
        <f>IFERROR(ROUND(E665/L665,2),0)</f>
        <v>100</v>
      </c>
      <c r="R665" s="10">
        <f t="shared" si="38"/>
        <v>42173.843240740738</v>
      </c>
      <c r="S665">
        <f t="shared" si="39"/>
        <v>42203.843240740738</v>
      </c>
    </row>
    <row r="666" spans="1:19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 s="12">
        <v>1428940775</v>
      </c>
      <c r="J666" s="12">
        <v>1426348775</v>
      </c>
      <c r="K666" t="b">
        <v>0</v>
      </c>
      <c r="L666">
        <v>29</v>
      </c>
      <c r="M666" t="b">
        <v>0</v>
      </c>
      <c r="N666" t="s">
        <v>8275</v>
      </c>
      <c r="O666" t="s">
        <v>8277</v>
      </c>
      <c r="P666">
        <f>ROUND((E666/D666)*100,0)</f>
        <v>8</v>
      </c>
      <c r="Q666">
        <f>IFERROR(ROUND(E666/L666,2),0)</f>
        <v>31.17</v>
      </c>
      <c r="R666" s="10">
        <f t="shared" si="38"/>
        <v>42077.666377314818</v>
      </c>
      <c r="S666">
        <f t="shared" si="39"/>
        <v>42107.666377314818</v>
      </c>
    </row>
    <row r="667" spans="1:19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 s="12">
        <v>1484327061</v>
      </c>
      <c r="J667" s="12">
        <v>1479143061</v>
      </c>
      <c r="K667" t="b">
        <v>0</v>
      </c>
      <c r="L667">
        <v>12</v>
      </c>
      <c r="M667" t="b">
        <v>0</v>
      </c>
      <c r="N667" t="s">
        <v>8275</v>
      </c>
      <c r="O667" t="s">
        <v>8277</v>
      </c>
      <c r="P667">
        <f>ROUND((E667/D667)*100,0)</f>
        <v>19</v>
      </c>
      <c r="Q667">
        <f>IFERROR(ROUND(E667/L667,2),0)</f>
        <v>155.33000000000001</v>
      </c>
      <c r="R667" s="10">
        <f t="shared" si="38"/>
        <v>42688.711354166662</v>
      </c>
      <c r="S667">
        <f t="shared" si="39"/>
        <v>42748.711354166662</v>
      </c>
    </row>
    <row r="668" spans="1:19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 s="12">
        <v>1408305498</v>
      </c>
      <c r="J668" s="12">
        <v>1405713498</v>
      </c>
      <c r="K668" t="b">
        <v>0</v>
      </c>
      <c r="L668">
        <v>4</v>
      </c>
      <c r="M668" t="b">
        <v>0</v>
      </c>
      <c r="N668" t="s">
        <v>8275</v>
      </c>
      <c r="O668" t="s">
        <v>8277</v>
      </c>
      <c r="P668">
        <f>ROUND((E668/D668)*100,0)</f>
        <v>0</v>
      </c>
      <c r="Q668">
        <f>IFERROR(ROUND(E668/L668,2),0)</f>
        <v>2</v>
      </c>
      <c r="R668" s="10">
        <f t="shared" si="38"/>
        <v>41838.832152777781</v>
      </c>
      <c r="S668">
        <f t="shared" si="39"/>
        <v>41868.832152777781</v>
      </c>
    </row>
    <row r="669" spans="1:19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 s="12">
        <v>1477731463</v>
      </c>
      <c r="J669" s="12">
        <v>1474275463</v>
      </c>
      <c r="K669" t="b">
        <v>0</v>
      </c>
      <c r="L669">
        <v>28</v>
      </c>
      <c r="M669" t="b">
        <v>0</v>
      </c>
      <c r="N669" t="s">
        <v>8275</v>
      </c>
      <c r="O669" t="s">
        <v>8277</v>
      </c>
      <c r="P669">
        <f>ROUND((E669/D669)*100,0)</f>
        <v>10</v>
      </c>
      <c r="Q669">
        <f>IFERROR(ROUND(E669/L669,2),0)</f>
        <v>178.93</v>
      </c>
      <c r="R669" s="10">
        <f t="shared" si="38"/>
        <v>42632.373414351852</v>
      </c>
      <c r="S669">
        <f t="shared" si="39"/>
        <v>42672.373414351852</v>
      </c>
    </row>
    <row r="670" spans="1:19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 s="12">
        <v>1431374222</v>
      </c>
      <c r="J670" s="12">
        <v>1427486222</v>
      </c>
      <c r="K670" t="b">
        <v>0</v>
      </c>
      <c r="L670">
        <v>25</v>
      </c>
      <c r="M670" t="b">
        <v>0</v>
      </c>
      <c r="N670" t="s">
        <v>8275</v>
      </c>
      <c r="O670" t="s">
        <v>8277</v>
      </c>
      <c r="P670">
        <f>ROUND((E670/D670)*100,0)</f>
        <v>5</v>
      </c>
      <c r="Q670">
        <f>IFERROR(ROUND(E670/L670,2),0)</f>
        <v>27.36</v>
      </c>
      <c r="R670" s="10">
        <f t="shared" si="38"/>
        <v>42090.831273148149</v>
      </c>
      <c r="S670">
        <f t="shared" si="39"/>
        <v>42135.831273148149</v>
      </c>
    </row>
    <row r="671" spans="1:19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 s="12">
        <v>1467817258</v>
      </c>
      <c r="J671" s="12">
        <v>1465225258</v>
      </c>
      <c r="K671" t="b">
        <v>0</v>
      </c>
      <c r="L671">
        <v>28</v>
      </c>
      <c r="M671" t="b">
        <v>0</v>
      </c>
      <c r="N671" t="s">
        <v>8275</v>
      </c>
      <c r="O671" t="s">
        <v>8277</v>
      </c>
      <c r="P671">
        <f>ROUND((E671/D671)*100,0)</f>
        <v>22</v>
      </c>
      <c r="Q671">
        <f>IFERROR(ROUND(E671/L671,2),0)</f>
        <v>1536.25</v>
      </c>
      <c r="R671" s="10">
        <f t="shared" si="38"/>
        <v>42527.625671296293</v>
      </c>
      <c r="S671">
        <f t="shared" si="39"/>
        <v>42557.625671296293</v>
      </c>
    </row>
    <row r="672" spans="1:19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 s="12">
        <v>1466323800</v>
      </c>
      <c r="J672" s="12">
        <v>1463418120</v>
      </c>
      <c r="K672" t="b">
        <v>0</v>
      </c>
      <c r="L672">
        <v>310</v>
      </c>
      <c r="M672" t="b">
        <v>0</v>
      </c>
      <c r="N672" t="s">
        <v>8275</v>
      </c>
      <c r="O672" t="s">
        <v>8277</v>
      </c>
      <c r="P672">
        <f>ROUND((E672/D672)*100,0)</f>
        <v>29</v>
      </c>
      <c r="Q672">
        <f>IFERROR(ROUND(E672/L672,2),0)</f>
        <v>85</v>
      </c>
      <c r="R672" s="10">
        <f t="shared" si="38"/>
        <v>42506.709722222222</v>
      </c>
      <c r="S672">
        <f t="shared" si="39"/>
        <v>42540.340277777781</v>
      </c>
    </row>
    <row r="673" spans="1:19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 s="12">
        <v>1421208000</v>
      </c>
      <c r="J673" s="12">
        <v>1418315852</v>
      </c>
      <c r="K673" t="b">
        <v>0</v>
      </c>
      <c r="L673">
        <v>15</v>
      </c>
      <c r="M673" t="b">
        <v>0</v>
      </c>
      <c r="N673" t="s">
        <v>8275</v>
      </c>
      <c r="O673" t="s">
        <v>8277</v>
      </c>
      <c r="P673">
        <f>ROUND((E673/D673)*100,0)</f>
        <v>39</v>
      </c>
      <c r="Q673">
        <f>IFERROR(ROUND(E673/L673,2),0)</f>
        <v>788.53</v>
      </c>
      <c r="R673" s="10">
        <f t="shared" si="38"/>
        <v>41984.692731481482</v>
      </c>
      <c r="S673">
        <f t="shared" si="39"/>
        <v>42018.166666666672</v>
      </c>
    </row>
    <row r="674" spans="1:19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 s="12">
        <v>1420088340</v>
      </c>
      <c r="J674" s="12">
        <v>1417410964</v>
      </c>
      <c r="K674" t="b">
        <v>0</v>
      </c>
      <c r="L674">
        <v>215</v>
      </c>
      <c r="M674" t="b">
        <v>0</v>
      </c>
      <c r="N674" t="s">
        <v>8275</v>
      </c>
      <c r="O674" t="s">
        <v>8277</v>
      </c>
      <c r="P674">
        <f>ROUND((E674/D674)*100,0)</f>
        <v>22</v>
      </c>
      <c r="Q674">
        <f>IFERROR(ROUND(E674/L674,2),0)</f>
        <v>50.3</v>
      </c>
      <c r="R674" s="10">
        <f t="shared" si="38"/>
        <v>41974.219490740739</v>
      </c>
      <c r="S674">
        <f t="shared" si="39"/>
        <v>42005.207638888889</v>
      </c>
    </row>
    <row r="675" spans="1:19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 s="12">
        <v>1409602217</v>
      </c>
      <c r="J675" s="12">
        <v>1405714217</v>
      </c>
      <c r="K675" t="b">
        <v>0</v>
      </c>
      <c r="L675">
        <v>3</v>
      </c>
      <c r="M675" t="b">
        <v>0</v>
      </c>
      <c r="N675" t="s">
        <v>8275</v>
      </c>
      <c r="O675" t="s">
        <v>8277</v>
      </c>
      <c r="P675">
        <f>ROUND((E675/D675)*100,0)</f>
        <v>0</v>
      </c>
      <c r="Q675">
        <f>IFERROR(ROUND(E675/L675,2),0)</f>
        <v>68.33</v>
      </c>
      <c r="R675" s="10">
        <f t="shared" si="38"/>
        <v>41838.840474537035</v>
      </c>
      <c r="S675">
        <f t="shared" si="39"/>
        <v>41883.840474537035</v>
      </c>
    </row>
    <row r="676" spans="1:19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 s="12">
        <v>1407811627</v>
      </c>
      <c r="J676" s="12">
        <v>1402627627</v>
      </c>
      <c r="K676" t="b">
        <v>0</v>
      </c>
      <c r="L676">
        <v>2</v>
      </c>
      <c r="M676" t="b">
        <v>0</v>
      </c>
      <c r="N676" t="s">
        <v>8275</v>
      </c>
      <c r="O676" t="s">
        <v>8277</v>
      </c>
      <c r="P676">
        <f>ROUND((E676/D676)*100,0)</f>
        <v>0</v>
      </c>
      <c r="Q676">
        <f>IFERROR(ROUND(E676/L676,2),0)</f>
        <v>7.5</v>
      </c>
      <c r="R676" s="10">
        <f t="shared" si="38"/>
        <v>41803.116053240738</v>
      </c>
      <c r="S676">
        <f t="shared" si="39"/>
        <v>41863.116053240738</v>
      </c>
    </row>
    <row r="677" spans="1:19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 s="12">
        <v>1420095540</v>
      </c>
      <c r="J677" s="12">
        <v>1417558804</v>
      </c>
      <c r="K677" t="b">
        <v>0</v>
      </c>
      <c r="L677">
        <v>26</v>
      </c>
      <c r="M677" t="b">
        <v>0</v>
      </c>
      <c r="N677" t="s">
        <v>8275</v>
      </c>
      <c r="O677" t="s">
        <v>8277</v>
      </c>
      <c r="P677">
        <f>ROUND((E677/D677)*100,0)</f>
        <v>15</v>
      </c>
      <c r="Q677">
        <f>IFERROR(ROUND(E677/L677,2),0)</f>
        <v>34.270000000000003</v>
      </c>
      <c r="R677" s="10">
        <f t="shared" si="38"/>
        <v>41975.930601851855</v>
      </c>
      <c r="S677">
        <f t="shared" si="39"/>
        <v>42005.290972222225</v>
      </c>
    </row>
    <row r="678" spans="1:19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 s="12">
        <v>1423333581</v>
      </c>
      <c r="J678" s="12">
        <v>1420741581</v>
      </c>
      <c r="K678" t="b">
        <v>0</v>
      </c>
      <c r="L678">
        <v>24</v>
      </c>
      <c r="M678" t="b">
        <v>0</v>
      </c>
      <c r="N678" t="s">
        <v>8275</v>
      </c>
      <c r="O678" t="s">
        <v>8277</v>
      </c>
      <c r="P678">
        <f>ROUND((E678/D678)*100,0)</f>
        <v>1</v>
      </c>
      <c r="Q678">
        <f>IFERROR(ROUND(E678/L678,2),0)</f>
        <v>61.29</v>
      </c>
      <c r="R678" s="10">
        <f t="shared" si="38"/>
        <v>42012.768298611118</v>
      </c>
      <c r="S678">
        <f t="shared" si="39"/>
        <v>42042.768298611118</v>
      </c>
    </row>
    <row r="679" spans="1:19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 s="12">
        <v>1467106895</v>
      </c>
      <c r="J679" s="12">
        <v>1463218895</v>
      </c>
      <c r="K679" t="b">
        <v>0</v>
      </c>
      <c r="L679">
        <v>96</v>
      </c>
      <c r="M679" t="b">
        <v>0</v>
      </c>
      <c r="N679" t="s">
        <v>8275</v>
      </c>
      <c r="O679" t="s">
        <v>8277</v>
      </c>
      <c r="P679">
        <f>ROUND((E679/D679)*100,0)</f>
        <v>26</v>
      </c>
      <c r="Q679">
        <f>IFERROR(ROUND(E679/L679,2),0)</f>
        <v>133.25</v>
      </c>
      <c r="R679" s="10">
        <f t="shared" si="38"/>
        <v>42504.403877314813</v>
      </c>
      <c r="S679">
        <f t="shared" si="39"/>
        <v>42549.403877314813</v>
      </c>
    </row>
    <row r="680" spans="1:19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 s="12">
        <v>1463821338</v>
      </c>
      <c r="J680" s="12">
        <v>1461229338</v>
      </c>
      <c r="K680" t="b">
        <v>0</v>
      </c>
      <c r="L680">
        <v>17</v>
      </c>
      <c r="M680" t="b">
        <v>0</v>
      </c>
      <c r="N680" t="s">
        <v>8275</v>
      </c>
      <c r="O680" t="s">
        <v>8277</v>
      </c>
      <c r="P680">
        <f>ROUND((E680/D680)*100,0)</f>
        <v>4</v>
      </c>
      <c r="Q680">
        <f>IFERROR(ROUND(E680/L680,2),0)</f>
        <v>65.180000000000007</v>
      </c>
      <c r="R680" s="10">
        <f t="shared" si="38"/>
        <v>42481.376597222217</v>
      </c>
      <c r="S680">
        <f t="shared" si="39"/>
        <v>42511.376597222217</v>
      </c>
    </row>
    <row r="681" spans="1:19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 s="12">
        <v>1472920909</v>
      </c>
      <c r="J681" s="12">
        <v>1467736909</v>
      </c>
      <c r="K681" t="b">
        <v>0</v>
      </c>
      <c r="L681">
        <v>94</v>
      </c>
      <c r="M681" t="b">
        <v>0</v>
      </c>
      <c r="N681" t="s">
        <v>8275</v>
      </c>
      <c r="O681" t="s">
        <v>8277</v>
      </c>
      <c r="P681">
        <f>ROUND((E681/D681)*100,0)</f>
        <v>15</v>
      </c>
      <c r="Q681">
        <f>IFERROR(ROUND(E681/L681,2),0)</f>
        <v>93.9</v>
      </c>
      <c r="R681" s="10">
        <f t="shared" si="38"/>
        <v>42556.695706018523</v>
      </c>
      <c r="S681">
        <f t="shared" si="39"/>
        <v>42616.695706018523</v>
      </c>
    </row>
    <row r="682" spans="1:19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 s="12">
        <v>1410955331</v>
      </c>
      <c r="J682" s="12">
        <v>1407931331</v>
      </c>
      <c r="K682" t="b">
        <v>0</v>
      </c>
      <c r="L682">
        <v>129</v>
      </c>
      <c r="M682" t="b">
        <v>0</v>
      </c>
      <c r="N682" t="s">
        <v>8275</v>
      </c>
      <c r="O682" t="s">
        <v>8277</v>
      </c>
      <c r="P682">
        <f>ROUND((E682/D682)*100,0)</f>
        <v>26</v>
      </c>
      <c r="Q682">
        <f>IFERROR(ROUND(E682/L682,2),0)</f>
        <v>150.65</v>
      </c>
      <c r="R682" s="10">
        <f t="shared" si="38"/>
        <v>41864.501516203702</v>
      </c>
      <c r="S682">
        <f t="shared" si="39"/>
        <v>41899.501516203702</v>
      </c>
    </row>
    <row r="683" spans="1:19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 s="12">
        <v>1477509604</v>
      </c>
      <c r="J683" s="12">
        <v>1474917604</v>
      </c>
      <c r="K683" t="b">
        <v>0</v>
      </c>
      <c r="L683">
        <v>1</v>
      </c>
      <c r="M683" t="b">
        <v>0</v>
      </c>
      <c r="N683" t="s">
        <v>8275</v>
      </c>
      <c r="O683" t="s">
        <v>8277</v>
      </c>
      <c r="P683">
        <f>ROUND((E683/D683)*100,0)</f>
        <v>0</v>
      </c>
      <c r="Q683">
        <f>IFERROR(ROUND(E683/L683,2),0)</f>
        <v>1</v>
      </c>
      <c r="R683" s="10">
        <f t="shared" si="38"/>
        <v>42639.805601851855</v>
      </c>
      <c r="S683">
        <f t="shared" si="39"/>
        <v>42669.805601851855</v>
      </c>
    </row>
    <row r="684" spans="1:19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 s="12">
        <v>1489512122</v>
      </c>
      <c r="J684" s="12">
        <v>1486923722</v>
      </c>
      <c r="K684" t="b">
        <v>0</v>
      </c>
      <c r="L684">
        <v>4</v>
      </c>
      <c r="M684" t="b">
        <v>0</v>
      </c>
      <c r="N684" t="s">
        <v>8275</v>
      </c>
      <c r="O684" t="s">
        <v>8277</v>
      </c>
      <c r="P684">
        <f>ROUND((E684/D684)*100,0)</f>
        <v>0</v>
      </c>
      <c r="Q684">
        <f>IFERROR(ROUND(E684/L684,2),0)</f>
        <v>13.25</v>
      </c>
      <c r="R684" s="10">
        <f t="shared" si="38"/>
        <v>42778.765300925923</v>
      </c>
      <c r="S684">
        <f t="shared" si="39"/>
        <v>42808.723634259266</v>
      </c>
    </row>
    <row r="685" spans="1:19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 s="12">
        <v>1477949764</v>
      </c>
      <c r="J685" s="12">
        <v>1474493764</v>
      </c>
      <c r="K685" t="b">
        <v>0</v>
      </c>
      <c r="L685">
        <v>3</v>
      </c>
      <c r="M685" t="b">
        <v>0</v>
      </c>
      <c r="N685" t="s">
        <v>8275</v>
      </c>
      <c r="O685" t="s">
        <v>8277</v>
      </c>
      <c r="P685">
        <f>ROUND((E685/D685)*100,0)</f>
        <v>1</v>
      </c>
      <c r="Q685">
        <f>IFERROR(ROUND(E685/L685,2),0)</f>
        <v>99.33</v>
      </c>
      <c r="R685" s="10">
        <f t="shared" si="38"/>
        <v>42634.900046296301</v>
      </c>
      <c r="S685">
        <f t="shared" si="39"/>
        <v>42674.900046296301</v>
      </c>
    </row>
    <row r="686" spans="1:19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 s="12">
        <v>1406257200</v>
      </c>
      <c r="J686" s="12">
        <v>1403176891</v>
      </c>
      <c r="K686" t="b">
        <v>0</v>
      </c>
      <c r="L686">
        <v>135</v>
      </c>
      <c r="M686" t="b">
        <v>0</v>
      </c>
      <c r="N686" t="s">
        <v>8275</v>
      </c>
      <c r="O686" t="s">
        <v>8277</v>
      </c>
      <c r="P686">
        <f>ROUND((E686/D686)*100,0)</f>
        <v>7</v>
      </c>
      <c r="Q686">
        <f>IFERROR(ROUND(E686/L686,2),0)</f>
        <v>177.39</v>
      </c>
      <c r="R686" s="10">
        <f t="shared" si="38"/>
        <v>41809.473275462966</v>
      </c>
      <c r="S686">
        <f t="shared" si="39"/>
        <v>41845.125</v>
      </c>
    </row>
    <row r="687" spans="1:19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 s="12">
        <v>1421095672</v>
      </c>
      <c r="J687" s="12">
        <v>1417207672</v>
      </c>
      <c r="K687" t="b">
        <v>0</v>
      </c>
      <c r="L687">
        <v>10</v>
      </c>
      <c r="M687" t="b">
        <v>0</v>
      </c>
      <c r="N687" t="s">
        <v>8275</v>
      </c>
      <c r="O687" t="s">
        <v>8277</v>
      </c>
      <c r="P687">
        <f>ROUND((E687/D687)*100,0)</f>
        <v>28</v>
      </c>
      <c r="Q687">
        <f>IFERROR(ROUND(E687/L687,2),0)</f>
        <v>55.3</v>
      </c>
      <c r="R687" s="10">
        <f t="shared" si="38"/>
        <v>41971.866574074069</v>
      </c>
      <c r="S687">
        <f t="shared" si="39"/>
        <v>42016.866574074069</v>
      </c>
    </row>
    <row r="688" spans="1:19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 s="12">
        <v>1438618170</v>
      </c>
      <c r="J688" s="12">
        <v>1436026170</v>
      </c>
      <c r="K688" t="b">
        <v>0</v>
      </c>
      <c r="L688">
        <v>0</v>
      </c>
      <c r="M688" t="b">
        <v>0</v>
      </c>
      <c r="N688" t="s">
        <v>8275</v>
      </c>
      <c r="O688" t="s">
        <v>8277</v>
      </c>
      <c r="P688">
        <f>ROUND((E688/D688)*100,0)</f>
        <v>0</v>
      </c>
      <c r="Q688">
        <f>IFERROR(ROUND(E688/L688,2),0)</f>
        <v>0</v>
      </c>
      <c r="R688" s="10">
        <f t="shared" si="38"/>
        <v>42189.673263888893</v>
      </c>
      <c r="S688">
        <f t="shared" si="39"/>
        <v>42219.673263888893</v>
      </c>
    </row>
    <row r="689" spans="1:19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 s="12">
        <v>1486317653</v>
      </c>
      <c r="J689" s="12">
        <v>1481133653</v>
      </c>
      <c r="K689" t="b">
        <v>0</v>
      </c>
      <c r="L689">
        <v>6</v>
      </c>
      <c r="M689" t="b">
        <v>0</v>
      </c>
      <c r="N689" t="s">
        <v>8275</v>
      </c>
      <c r="O689" t="s">
        <v>8277</v>
      </c>
      <c r="P689">
        <f>ROUND((E689/D689)*100,0)</f>
        <v>4</v>
      </c>
      <c r="Q689">
        <f>IFERROR(ROUND(E689/L689,2),0)</f>
        <v>591.66999999999996</v>
      </c>
      <c r="R689" s="10">
        <f t="shared" si="38"/>
        <v>42711.750613425931</v>
      </c>
      <c r="S689">
        <f t="shared" si="39"/>
        <v>42771.750613425931</v>
      </c>
    </row>
    <row r="690" spans="1:19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 s="12">
        <v>1444876253</v>
      </c>
      <c r="J690" s="12">
        <v>1442284253</v>
      </c>
      <c r="K690" t="b">
        <v>0</v>
      </c>
      <c r="L690">
        <v>36</v>
      </c>
      <c r="M690" t="b">
        <v>0</v>
      </c>
      <c r="N690" t="s">
        <v>8275</v>
      </c>
      <c r="O690" t="s">
        <v>8277</v>
      </c>
      <c r="P690">
        <f>ROUND((E690/D690)*100,0)</f>
        <v>73</v>
      </c>
      <c r="Q690">
        <f>IFERROR(ROUND(E690/L690,2),0)</f>
        <v>405.5</v>
      </c>
      <c r="R690" s="10">
        <f t="shared" si="38"/>
        <v>42262.104780092588</v>
      </c>
      <c r="S690">
        <f t="shared" si="39"/>
        <v>42292.104780092588</v>
      </c>
    </row>
    <row r="691" spans="1:19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 s="12">
        <v>1481173140</v>
      </c>
      <c r="J691" s="12">
        <v>1478016097</v>
      </c>
      <c r="K691" t="b">
        <v>0</v>
      </c>
      <c r="L691">
        <v>336</v>
      </c>
      <c r="M691" t="b">
        <v>0</v>
      </c>
      <c r="N691" t="s">
        <v>8275</v>
      </c>
      <c r="O691" t="s">
        <v>8277</v>
      </c>
      <c r="P691">
        <f>ROUND((E691/D691)*100,0)</f>
        <v>58</v>
      </c>
      <c r="Q691">
        <f>IFERROR(ROUND(E691/L691,2),0)</f>
        <v>343.15</v>
      </c>
      <c r="R691" s="10">
        <f t="shared" si="38"/>
        <v>42675.66778935185</v>
      </c>
      <c r="S691">
        <f t="shared" si="39"/>
        <v>42712.207638888889</v>
      </c>
    </row>
    <row r="692" spans="1:19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 s="12">
        <v>1473400800</v>
      </c>
      <c r="J692" s="12">
        <v>1469718841</v>
      </c>
      <c r="K692" t="b">
        <v>0</v>
      </c>
      <c r="L692">
        <v>34</v>
      </c>
      <c r="M692" t="b">
        <v>0</v>
      </c>
      <c r="N692" t="s">
        <v>8275</v>
      </c>
      <c r="O692" t="s">
        <v>8277</v>
      </c>
      <c r="P692">
        <f>ROUND((E692/D692)*100,0)</f>
        <v>12</v>
      </c>
      <c r="Q692">
        <f>IFERROR(ROUND(E692/L692,2),0)</f>
        <v>72.59</v>
      </c>
      <c r="R692" s="10">
        <f t="shared" si="38"/>
        <v>42579.634733796294</v>
      </c>
      <c r="S692">
        <f t="shared" si="39"/>
        <v>42622.25</v>
      </c>
    </row>
    <row r="693" spans="1:19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 s="12">
        <v>1435711246</v>
      </c>
      <c r="J693" s="12">
        <v>1433292046</v>
      </c>
      <c r="K693" t="b">
        <v>0</v>
      </c>
      <c r="L693">
        <v>10</v>
      </c>
      <c r="M693" t="b">
        <v>0</v>
      </c>
      <c r="N693" t="s">
        <v>8275</v>
      </c>
      <c r="O693" t="s">
        <v>8277</v>
      </c>
      <c r="P693">
        <f>ROUND((E693/D693)*100,0)</f>
        <v>1</v>
      </c>
      <c r="Q693">
        <f>IFERROR(ROUND(E693/L693,2),0)</f>
        <v>26</v>
      </c>
      <c r="R693" s="10">
        <f t="shared" si="38"/>
        <v>42158.028310185182</v>
      </c>
      <c r="S693">
        <f t="shared" si="39"/>
        <v>42186.028310185182</v>
      </c>
    </row>
    <row r="694" spans="1:19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 s="12">
        <v>1482397263</v>
      </c>
      <c r="J694" s="12">
        <v>1479805263</v>
      </c>
      <c r="K694" t="b">
        <v>0</v>
      </c>
      <c r="L694">
        <v>201</v>
      </c>
      <c r="M694" t="b">
        <v>0</v>
      </c>
      <c r="N694" t="s">
        <v>8275</v>
      </c>
      <c r="O694" t="s">
        <v>8277</v>
      </c>
      <c r="P694">
        <f>ROUND((E694/D694)*100,0)</f>
        <v>7</v>
      </c>
      <c r="Q694">
        <f>IFERROR(ROUND(E694/L694,2),0)</f>
        <v>6.5</v>
      </c>
      <c r="R694" s="10">
        <f t="shared" si="38"/>
        <v>42696.37572916667</v>
      </c>
      <c r="S694">
        <f t="shared" si="39"/>
        <v>42726.37572916667</v>
      </c>
    </row>
    <row r="695" spans="1:19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 s="12">
        <v>1430421827</v>
      </c>
      <c r="J695" s="12">
        <v>1427829827</v>
      </c>
      <c r="K695" t="b">
        <v>0</v>
      </c>
      <c r="L695">
        <v>296</v>
      </c>
      <c r="M695" t="b">
        <v>0</v>
      </c>
      <c r="N695" t="s">
        <v>8275</v>
      </c>
      <c r="O695" t="s">
        <v>8277</v>
      </c>
      <c r="P695">
        <f>ROUND((E695/D695)*100,0)</f>
        <v>35</v>
      </c>
      <c r="Q695">
        <f>IFERROR(ROUND(E695/L695,2),0)</f>
        <v>119.39</v>
      </c>
      <c r="R695" s="10">
        <f t="shared" si="38"/>
        <v>42094.808182870373</v>
      </c>
      <c r="S695">
        <f t="shared" si="39"/>
        <v>42124.808182870373</v>
      </c>
    </row>
    <row r="696" spans="1:19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 s="12">
        <v>1485964559</v>
      </c>
      <c r="J696" s="12">
        <v>1483372559</v>
      </c>
      <c r="K696" t="b">
        <v>0</v>
      </c>
      <c r="L696">
        <v>7</v>
      </c>
      <c r="M696" t="b">
        <v>0</v>
      </c>
      <c r="N696" t="s">
        <v>8275</v>
      </c>
      <c r="O696" t="s">
        <v>8277</v>
      </c>
      <c r="P696">
        <f>ROUND((E696/D696)*100,0)</f>
        <v>0</v>
      </c>
      <c r="Q696">
        <f>IFERROR(ROUND(E696/L696,2),0)</f>
        <v>84.29</v>
      </c>
      <c r="R696" s="10">
        <f t="shared" si="38"/>
        <v>42737.663877314815</v>
      </c>
      <c r="S696">
        <f t="shared" si="39"/>
        <v>42767.663877314815</v>
      </c>
    </row>
    <row r="697" spans="1:19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 s="12">
        <v>1414758620</v>
      </c>
      <c r="J697" s="12">
        <v>1412166620</v>
      </c>
      <c r="K697" t="b">
        <v>0</v>
      </c>
      <c r="L697">
        <v>7</v>
      </c>
      <c r="M697" t="b">
        <v>0</v>
      </c>
      <c r="N697" t="s">
        <v>8275</v>
      </c>
      <c r="O697" t="s">
        <v>8277</v>
      </c>
      <c r="P697">
        <f>ROUND((E697/D697)*100,0)</f>
        <v>1</v>
      </c>
      <c r="Q697">
        <f>IFERROR(ROUND(E697/L697,2),0)</f>
        <v>90.86</v>
      </c>
      <c r="R697" s="10">
        <f t="shared" si="38"/>
        <v>41913.521064814813</v>
      </c>
      <c r="S697">
        <f t="shared" si="39"/>
        <v>41943.521064814813</v>
      </c>
    </row>
    <row r="698" spans="1:19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 s="12">
        <v>1406326502</v>
      </c>
      <c r="J698" s="12">
        <v>1403734502</v>
      </c>
      <c r="K698" t="b">
        <v>0</v>
      </c>
      <c r="L698">
        <v>1</v>
      </c>
      <c r="M698" t="b">
        <v>0</v>
      </c>
      <c r="N698" t="s">
        <v>8275</v>
      </c>
      <c r="O698" t="s">
        <v>8277</v>
      </c>
      <c r="P698">
        <f>ROUND((E698/D698)*100,0)</f>
        <v>0</v>
      </c>
      <c r="Q698">
        <f>IFERROR(ROUND(E698/L698,2),0)</f>
        <v>1</v>
      </c>
      <c r="R698" s="10">
        <f t="shared" si="38"/>
        <v>41815.927106481482</v>
      </c>
      <c r="S698">
        <f t="shared" si="39"/>
        <v>41845.927106481482</v>
      </c>
    </row>
    <row r="699" spans="1:19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 s="12">
        <v>1454502789</v>
      </c>
      <c r="J699" s="12">
        <v>1453206789</v>
      </c>
      <c r="K699" t="b">
        <v>0</v>
      </c>
      <c r="L699">
        <v>114</v>
      </c>
      <c r="M699" t="b">
        <v>0</v>
      </c>
      <c r="N699" t="s">
        <v>8275</v>
      </c>
      <c r="O699" t="s">
        <v>8277</v>
      </c>
      <c r="P699">
        <f>ROUND((E699/D699)*100,0)</f>
        <v>46</v>
      </c>
      <c r="Q699">
        <f>IFERROR(ROUND(E699/L699,2),0)</f>
        <v>20.34</v>
      </c>
      <c r="R699" s="10">
        <f t="shared" si="38"/>
        <v>42388.523020833338</v>
      </c>
      <c r="S699">
        <f t="shared" si="39"/>
        <v>42403.523020833338</v>
      </c>
    </row>
    <row r="700" spans="1:19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 s="12">
        <v>1411005600</v>
      </c>
      <c r="J700" s="12">
        <v>1408141245</v>
      </c>
      <c r="K700" t="b">
        <v>0</v>
      </c>
      <c r="L700">
        <v>29</v>
      </c>
      <c r="M700" t="b">
        <v>0</v>
      </c>
      <c r="N700" t="s">
        <v>8275</v>
      </c>
      <c r="O700" t="s">
        <v>8277</v>
      </c>
      <c r="P700">
        <f>ROUND((E700/D700)*100,0)</f>
        <v>15</v>
      </c>
      <c r="Q700">
        <f>IFERROR(ROUND(E700/L700,2),0)</f>
        <v>530.69000000000005</v>
      </c>
      <c r="R700" s="10">
        <f t="shared" si="38"/>
        <v>41866.931076388886</v>
      </c>
      <c r="S700">
        <f t="shared" si="39"/>
        <v>41900.083333333336</v>
      </c>
    </row>
    <row r="701" spans="1:19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 s="12">
        <v>1385136000</v>
      </c>
      <c r="J701" s="12">
        <v>1381923548</v>
      </c>
      <c r="K701" t="b">
        <v>0</v>
      </c>
      <c r="L701">
        <v>890</v>
      </c>
      <c r="M701" t="b">
        <v>0</v>
      </c>
      <c r="N701" t="s">
        <v>8275</v>
      </c>
      <c r="O701" t="s">
        <v>8277</v>
      </c>
      <c r="P701">
        <f>ROUND((E701/D701)*100,0)</f>
        <v>82</v>
      </c>
      <c r="Q701">
        <f>IFERROR(ROUND(E701/L701,2),0)</f>
        <v>120.39</v>
      </c>
      <c r="R701" s="10">
        <f t="shared" si="38"/>
        <v>41563.485509259262</v>
      </c>
      <c r="S701">
        <f t="shared" si="39"/>
        <v>41600.666666666664</v>
      </c>
    </row>
    <row r="702" spans="1:19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 s="12">
        <v>1484065881</v>
      </c>
      <c r="J702" s="12">
        <v>1481473881</v>
      </c>
      <c r="K702" t="b">
        <v>0</v>
      </c>
      <c r="L702">
        <v>31</v>
      </c>
      <c r="M702" t="b">
        <v>0</v>
      </c>
      <c r="N702" t="s">
        <v>8275</v>
      </c>
      <c r="O702" t="s">
        <v>8277</v>
      </c>
      <c r="P702">
        <f>ROUND((E702/D702)*100,0)</f>
        <v>3</v>
      </c>
      <c r="Q702">
        <f>IFERROR(ROUND(E702/L702,2),0)</f>
        <v>13</v>
      </c>
      <c r="R702" s="10">
        <f t="shared" si="38"/>
        <v>42715.688437500001</v>
      </c>
      <c r="S702">
        <f t="shared" si="39"/>
        <v>42745.688437500001</v>
      </c>
    </row>
    <row r="703" spans="1:19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 s="12">
        <v>1406130880</v>
      </c>
      <c r="J703" s="12">
        <v>1403538880</v>
      </c>
      <c r="K703" t="b">
        <v>0</v>
      </c>
      <c r="L703">
        <v>21</v>
      </c>
      <c r="M703" t="b">
        <v>0</v>
      </c>
      <c r="N703" t="s">
        <v>8275</v>
      </c>
      <c r="O703" t="s">
        <v>8277</v>
      </c>
      <c r="P703">
        <f>ROUND((E703/D703)*100,0)</f>
        <v>27</v>
      </c>
      <c r="Q703">
        <f>IFERROR(ROUND(E703/L703,2),0)</f>
        <v>291.33</v>
      </c>
      <c r="R703" s="10">
        <f t="shared" si="38"/>
        <v>41813.662962962961</v>
      </c>
      <c r="S703">
        <f t="shared" si="39"/>
        <v>41843.662962962961</v>
      </c>
    </row>
    <row r="704" spans="1:19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 s="12">
        <v>1480011987</v>
      </c>
      <c r="J704" s="12">
        <v>1477416387</v>
      </c>
      <c r="K704" t="b">
        <v>0</v>
      </c>
      <c r="L704">
        <v>37</v>
      </c>
      <c r="M704" t="b">
        <v>0</v>
      </c>
      <c r="N704" t="s">
        <v>8275</v>
      </c>
      <c r="O704" t="s">
        <v>8277</v>
      </c>
      <c r="P704">
        <f>ROUND((E704/D704)*100,0)</f>
        <v>31</v>
      </c>
      <c r="Q704">
        <f>IFERROR(ROUND(E704/L704,2),0)</f>
        <v>124.92</v>
      </c>
      <c r="R704" s="10">
        <f t="shared" si="38"/>
        <v>42668.726701388892</v>
      </c>
      <c r="S704">
        <f t="shared" si="39"/>
        <v>42698.768368055549</v>
      </c>
    </row>
    <row r="705" spans="1:19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 s="12">
        <v>1485905520</v>
      </c>
      <c r="J705" s="12">
        <v>1481150949</v>
      </c>
      <c r="K705" t="b">
        <v>0</v>
      </c>
      <c r="L705">
        <v>7</v>
      </c>
      <c r="M705" t="b">
        <v>0</v>
      </c>
      <c r="N705" t="s">
        <v>8275</v>
      </c>
      <c r="O705" t="s">
        <v>8277</v>
      </c>
      <c r="P705">
        <f>ROUND((E705/D705)*100,0)</f>
        <v>6</v>
      </c>
      <c r="Q705">
        <f>IFERROR(ROUND(E705/L705,2),0)</f>
        <v>119.57</v>
      </c>
      <c r="R705" s="10">
        <f t="shared" si="38"/>
        <v>42711.950798611113</v>
      </c>
      <c r="S705">
        <f t="shared" si="39"/>
        <v>42766.98055555555</v>
      </c>
    </row>
    <row r="706" spans="1:19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 s="12">
        <v>1487565468</v>
      </c>
      <c r="J706" s="12">
        <v>1482381468</v>
      </c>
      <c r="K706" t="b">
        <v>0</v>
      </c>
      <c r="L706">
        <v>4</v>
      </c>
      <c r="M706" t="b">
        <v>0</v>
      </c>
      <c r="N706" t="s">
        <v>8275</v>
      </c>
      <c r="O706" t="s">
        <v>8277</v>
      </c>
      <c r="P706">
        <f>ROUND((E706/D706)*100,0)</f>
        <v>1</v>
      </c>
      <c r="Q706">
        <f>IFERROR(ROUND(E706/L706,2),0)</f>
        <v>120.25</v>
      </c>
      <c r="R706" s="10">
        <f t="shared" si="38"/>
        <v>42726.192916666667</v>
      </c>
      <c r="S706">
        <f t="shared" si="39"/>
        <v>42786.192916666667</v>
      </c>
    </row>
    <row r="707" spans="1:19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 s="12">
        <v>1484999278</v>
      </c>
      <c r="J707" s="12">
        <v>1482407278</v>
      </c>
      <c r="K707" t="b">
        <v>0</v>
      </c>
      <c r="L707">
        <v>5</v>
      </c>
      <c r="M707" t="b">
        <v>0</v>
      </c>
      <c r="N707" t="s">
        <v>8275</v>
      </c>
      <c r="O707" t="s">
        <v>8277</v>
      </c>
      <c r="P707">
        <f>ROUND((E707/D707)*100,0)</f>
        <v>1</v>
      </c>
      <c r="Q707">
        <f>IFERROR(ROUND(E707/L707,2),0)</f>
        <v>195.4</v>
      </c>
      <c r="R707" s="10">
        <f t="shared" ref="R707:R770" si="40">(((J707/60)/60)/24)+DATE(1970,1,1)</f>
        <v>42726.491643518515</v>
      </c>
      <c r="S707">
        <f t="shared" ref="S707:S770" si="41">(((I707/60)/60)/24)+DATE(1970,1,1)</f>
        <v>42756.491643518515</v>
      </c>
    </row>
    <row r="708" spans="1:19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 s="12">
        <v>1481740740</v>
      </c>
      <c r="J708" s="12">
        <v>1478130783</v>
      </c>
      <c r="K708" t="b">
        <v>0</v>
      </c>
      <c r="L708">
        <v>0</v>
      </c>
      <c r="M708" t="b">
        <v>0</v>
      </c>
      <c r="N708" t="s">
        <v>8275</v>
      </c>
      <c r="O708" t="s">
        <v>8277</v>
      </c>
      <c r="P708">
        <f>ROUND((E708/D708)*100,0)</f>
        <v>0</v>
      </c>
      <c r="Q708">
        <f>IFERROR(ROUND(E708/L708,2),0)</f>
        <v>0</v>
      </c>
      <c r="R708" s="10">
        <f t="shared" si="40"/>
        <v>42676.995173611111</v>
      </c>
      <c r="S708">
        <f t="shared" si="41"/>
        <v>42718.777083333334</v>
      </c>
    </row>
    <row r="709" spans="1:19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 s="12">
        <v>1483286127</v>
      </c>
      <c r="J709" s="12">
        <v>1479830127</v>
      </c>
      <c r="K709" t="b">
        <v>0</v>
      </c>
      <c r="L709">
        <v>456</v>
      </c>
      <c r="M709" t="b">
        <v>0</v>
      </c>
      <c r="N709" t="s">
        <v>8275</v>
      </c>
      <c r="O709" t="s">
        <v>8277</v>
      </c>
      <c r="P709">
        <f>ROUND((E709/D709)*100,0)</f>
        <v>79</v>
      </c>
      <c r="Q709">
        <f>IFERROR(ROUND(E709/L709,2),0)</f>
        <v>117.7</v>
      </c>
      <c r="R709" s="10">
        <f t="shared" si="40"/>
        <v>42696.663506944446</v>
      </c>
      <c r="S709">
        <f t="shared" si="41"/>
        <v>42736.663506944446</v>
      </c>
    </row>
    <row r="710" spans="1:19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 s="12">
        <v>1410616600</v>
      </c>
      <c r="J710" s="12">
        <v>1405432600</v>
      </c>
      <c r="K710" t="b">
        <v>0</v>
      </c>
      <c r="L710">
        <v>369</v>
      </c>
      <c r="M710" t="b">
        <v>0</v>
      </c>
      <c r="N710" t="s">
        <v>8275</v>
      </c>
      <c r="O710" t="s">
        <v>8277</v>
      </c>
      <c r="P710">
        <f>ROUND((E710/D710)*100,0)</f>
        <v>22</v>
      </c>
      <c r="Q710">
        <f>IFERROR(ROUND(E710/L710,2),0)</f>
        <v>23.95</v>
      </c>
      <c r="R710" s="10">
        <f t="shared" si="40"/>
        <v>41835.581018518518</v>
      </c>
      <c r="S710">
        <f t="shared" si="41"/>
        <v>41895.581018518518</v>
      </c>
    </row>
    <row r="711" spans="1:19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 s="12">
        <v>1417741159</v>
      </c>
      <c r="J711" s="12">
        <v>1415149159</v>
      </c>
      <c r="K711" t="b">
        <v>0</v>
      </c>
      <c r="L711">
        <v>2</v>
      </c>
      <c r="M711" t="b">
        <v>0</v>
      </c>
      <c r="N711" t="s">
        <v>8275</v>
      </c>
      <c r="O711" t="s">
        <v>8277</v>
      </c>
      <c r="P711">
        <f>ROUND((E711/D711)*100,0)</f>
        <v>0</v>
      </c>
      <c r="Q711">
        <f>IFERROR(ROUND(E711/L711,2),0)</f>
        <v>30.5</v>
      </c>
      <c r="R711" s="10">
        <f t="shared" si="40"/>
        <v>41948.041192129633</v>
      </c>
      <c r="S711">
        <f t="shared" si="41"/>
        <v>41978.041192129633</v>
      </c>
    </row>
    <row r="712" spans="1:19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 s="12">
        <v>1408495440</v>
      </c>
      <c r="J712" s="12">
        <v>1405640302</v>
      </c>
      <c r="K712" t="b">
        <v>0</v>
      </c>
      <c r="L712">
        <v>0</v>
      </c>
      <c r="M712" t="b">
        <v>0</v>
      </c>
      <c r="N712" t="s">
        <v>8275</v>
      </c>
      <c r="O712" t="s">
        <v>8277</v>
      </c>
      <c r="P712">
        <f>ROUND((E712/D712)*100,0)</f>
        <v>0</v>
      </c>
      <c r="Q712">
        <f>IFERROR(ROUND(E712/L712,2),0)</f>
        <v>0</v>
      </c>
      <c r="R712" s="10">
        <f t="shared" si="40"/>
        <v>41837.984976851854</v>
      </c>
      <c r="S712">
        <f t="shared" si="41"/>
        <v>41871.030555555553</v>
      </c>
    </row>
    <row r="713" spans="1:19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 s="12">
        <v>1481716868</v>
      </c>
      <c r="J713" s="12">
        <v>1478257268</v>
      </c>
      <c r="K713" t="b">
        <v>0</v>
      </c>
      <c r="L713">
        <v>338</v>
      </c>
      <c r="M713" t="b">
        <v>0</v>
      </c>
      <c r="N713" t="s">
        <v>8275</v>
      </c>
      <c r="O713" t="s">
        <v>8277</v>
      </c>
      <c r="P713">
        <f>ROUND((E713/D713)*100,0)</f>
        <v>34</v>
      </c>
      <c r="Q713">
        <f>IFERROR(ROUND(E713/L713,2),0)</f>
        <v>99.97</v>
      </c>
      <c r="R713" s="10">
        <f t="shared" si="40"/>
        <v>42678.459120370375</v>
      </c>
      <c r="S713">
        <f t="shared" si="41"/>
        <v>42718.500787037032</v>
      </c>
    </row>
    <row r="714" spans="1:19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 s="12">
        <v>1455466832</v>
      </c>
      <c r="J714" s="12">
        <v>1452874832</v>
      </c>
      <c r="K714" t="b">
        <v>0</v>
      </c>
      <c r="L714">
        <v>4</v>
      </c>
      <c r="M714" t="b">
        <v>0</v>
      </c>
      <c r="N714" t="s">
        <v>8275</v>
      </c>
      <c r="O714" t="s">
        <v>8277</v>
      </c>
      <c r="P714">
        <f>ROUND((E714/D714)*100,0)</f>
        <v>0</v>
      </c>
      <c r="Q714">
        <f>IFERROR(ROUND(E714/L714,2),0)</f>
        <v>26.25</v>
      </c>
      <c r="R714" s="10">
        <f t="shared" si="40"/>
        <v>42384.680925925932</v>
      </c>
      <c r="S714">
        <f t="shared" si="41"/>
        <v>42414.680925925932</v>
      </c>
    </row>
    <row r="715" spans="1:19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 s="12">
        <v>1465130532</v>
      </c>
      <c r="J715" s="12">
        <v>1462538532</v>
      </c>
      <c r="K715" t="b">
        <v>0</v>
      </c>
      <c r="L715">
        <v>1</v>
      </c>
      <c r="M715" t="b">
        <v>0</v>
      </c>
      <c r="N715" t="s">
        <v>8275</v>
      </c>
      <c r="O715" t="s">
        <v>8277</v>
      </c>
      <c r="P715">
        <f>ROUND((E715/D715)*100,0)</f>
        <v>1</v>
      </c>
      <c r="Q715">
        <f>IFERROR(ROUND(E715/L715,2),0)</f>
        <v>199</v>
      </c>
      <c r="R715" s="10">
        <f t="shared" si="40"/>
        <v>42496.529305555552</v>
      </c>
      <c r="S715">
        <f t="shared" si="41"/>
        <v>42526.529305555552</v>
      </c>
    </row>
    <row r="716" spans="1:19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 s="12">
        <v>1488308082</v>
      </c>
      <c r="J716" s="12">
        <v>1483124082</v>
      </c>
      <c r="K716" t="b">
        <v>0</v>
      </c>
      <c r="L716">
        <v>28</v>
      </c>
      <c r="M716" t="b">
        <v>0</v>
      </c>
      <c r="N716" t="s">
        <v>8275</v>
      </c>
      <c r="O716" t="s">
        <v>8277</v>
      </c>
      <c r="P716">
        <f>ROUND((E716/D716)*100,0)</f>
        <v>15</v>
      </c>
      <c r="Q716">
        <f>IFERROR(ROUND(E716/L716,2),0)</f>
        <v>80.319999999999993</v>
      </c>
      <c r="R716" s="10">
        <f t="shared" si="40"/>
        <v>42734.787986111114</v>
      </c>
      <c r="S716">
        <f t="shared" si="41"/>
        <v>42794.787986111114</v>
      </c>
    </row>
    <row r="717" spans="1:19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 s="12">
        <v>1446693040</v>
      </c>
      <c r="J717" s="12">
        <v>1443233440</v>
      </c>
      <c r="K717" t="b">
        <v>0</v>
      </c>
      <c r="L717">
        <v>12</v>
      </c>
      <c r="M717" t="b">
        <v>0</v>
      </c>
      <c r="N717" t="s">
        <v>8275</v>
      </c>
      <c r="O717" t="s">
        <v>8277</v>
      </c>
      <c r="P717">
        <f>ROUND((E717/D717)*100,0)</f>
        <v>5</v>
      </c>
      <c r="Q717">
        <f>IFERROR(ROUND(E717/L717,2),0)</f>
        <v>115.75</v>
      </c>
      <c r="R717" s="10">
        <f t="shared" si="40"/>
        <v>42273.090740740736</v>
      </c>
      <c r="S717">
        <f t="shared" si="41"/>
        <v>42313.132407407407</v>
      </c>
    </row>
    <row r="718" spans="1:19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 s="12">
        <v>1417392000</v>
      </c>
      <c r="J718" s="12">
        <v>1414511307</v>
      </c>
      <c r="K718" t="b">
        <v>0</v>
      </c>
      <c r="L718">
        <v>16</v>
      </c>
      <c r="M718" t="b">
        <v>0</v>
      </c>
      <c r="N718" t="s">
        <v>8275</v>
      </c>
      <c r="O718" t="s">
        <v>8277</v>
      </c>
      <c r="P718">
        <f>ROUND((E718/D718)*100,0)</f>
        <v>10</v>
      </c>
      <c r="Q718">
        <f>IFERROR(ROUND(E718/L718,2),0)</f>
        <v>44.69</v>
      </c>
      <c r="R718" s="10">
        <f t="shared" si="40"/>
        <v>41940.658645833333</v>
      </c>
      <c r="S718">
        <f t="shared" si="41"/>
        <v>41974</v>
      </c>
    </row>
    <row r="719" spans="1:19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 s="12">
        <v>1409949002</v>
      </c>
      <c r="J719" s="12">
        <v>1407357002</v>
      </c>
      <c r="K719" t="b">
        <v>0</v>
      </c>
      <c r="L719">
        <v>4</v>
      </c>
      <c r="M719" t="b">
        <v>0</v>
      </c>
      <c r="N719" t="s">
        <v>8275</v>
      </c>
      <c r="O719" t="s">
        <v>8277</v>
      </c>
      <c r="P719">
        <f>ROUND((E719/D719)*100,0)</f>
        <v>0</v>
      </c>
      <c r="Q719">
        <f>IFERROR(ROUND(E719/L719,2),0)</f>
        <v>76.25</v>
      </c>
      <c r="R719" s="10">
        <f t="shared" si="40"/>
        <v>41857.854189814818</v>
      </c>
      <c r="S719">
        <f t="shared" si="41"/>
        <v>41887.854189814818</v>
      </c>
    </row>
    <row r="720" spans="1:19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 s="12">
        <v>1487397540</v>
      </c>
      <c r="J720" s="12">
        <v>1484684247</v>
      </c>
      <c r="K720" t="b">
        <v>0</v>
      </c>
      <c r="L720">
        <v>4</v>
      </c>
      <c r="M720" t="b">
        <v>0</v>
      </c>
      <c r="N720" t="s">
        <v>8275</v>
      </c>
      <c r="O720" t="s">
        <v>8277</v>
      </c>
      <c r="P720">
        <f>ROUND((E720/D720)*100,0)</f>
        <v>1</v>
      </c>
      <c r="Q720">
        <f>IFERROR(ROUND(E720/L720,2),0)</f>
        <v>22.5</v>
      </c>
      <c r="R720" s="10">
        <f t="shared" si="40"/>
        <v>42752.845451388886</v>
      </c>
      <c r="S720">
        <f t="shared" si="41"/>
        <v>42784.249305555553</v>
      </c>
    </row>
    <row r="721" spans="1:19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 s="12">
        <v>1456189076</v>
      </c>
      <c r="J721" s="12">
        <v>1454979476</v>
      </c>
      <c r="K721" t="b">
        <v>0</v>
      </c>
      <c r="L721">
        <v>10</v>
      </c>
      <c r="M721" t="b">
        <v>0</v>
      </c>
      <c r="N721" t="s">
        <v>8275</v>
      </c>
      <c r="O721" t="s">
        <v>8277</v>
      </c>
      <c r="P721">
        <f>ROUND((E721/D721)*100,0)</f>
        <v>1</v>
      </c>
      <c r="Q721">
        <f>IFERROR(ROUND(E721/L721,2),0)</f>
        <v>19.399999999999999</v>
      </c>
      <c r="R721" s="10">
        <f t="shared" si="40"/>
        <v>42409.040231481486</v>
      </c>
      <c r="S721">
        <f t="shared" si="41"/>
        <v>42423.040231481486</v>
      </c>
    </row>
    <row r="722" spans="1:19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 s="12">
        <v>1327851291</v>
      </c>
      <c r="J722" s="12">
        <v>1325432091</v>
      </c>
      <c r="K722" t="b">
        <v>0</v>
      </c>
      <c r="L722">
        <v>41</v>
      </c>
      <c r="M722" t="b">
        <v>1</v>
      </c>
      <c r="N722" t="s">
        <v>8278</v>
      </c>
      <c r="O722" t="s">
        <v>8279</v>
      </c>
      <c r="P722">
        <f>ROUND((E722/D722)*100,0)</f>
        <v>144</v>
      </c>
      <c r="Q722">
        <f>IFERROR(ROUND(E722/L722,2),0)</f>
        <v>66.709999999999994</v>
      </c>
      <c r="R722" s="10">
        <f t="shared" si="40"/>
        <v>40909.649201388893</v>
      </c>
      <c r="S722">
        <f t="shared" si="41"/>
        <v>40937.649201388893</v>
      </c>
    </row>
    <row r="723" spans="1:19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 s="12">
        <v>1406900607</v>
      </c>
      <c r="J723" s="12">
        <v>1403012607</v>
      </c>
      <c r="K723" t="b">
        <v>0</v>
      </c>
      <c r="L723">
        <v>119</v>
      </c>
      <c r="M723" t="b">
        <v>1</v>
      </c>
      <c r="N723" t="s">
        <v>8278</v>
      </c>
      <c r="O723" t="s">
        <v>8279</v>
      </c>
      <c r="P723">
        <f>ROUND((E723/D723)*100,0)</f>
        <v>122</v>
      </c>
      <c r="Q723">
        <f>IFERROR(ROUND(E723/L723,2),0)</f>
        <v>84.14</v>
      </c>
      <c r="R723" s="10">
        <f t="shared" si="40"/>
        <v>41807.571840277778</v>
      </c>
      <c r="S723">
        <f t="shared" si="41"/>
        <v>41852.571840277778</v>
      </c>
    </row>
    <row r="724" spans="1:19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 s="12">
        <v>1333909178</v>
      </c>
      <c r="J724" s="12">
        <v>1331320778</v>
      </c>
      <c r="K724" t="b">
        <v>0</v>
      </c>
      <c r="L724">
        <v>153</v>
      </c>
      <c r="M724" t="b">
        <v>1</v>
      </c>
      <c r="N724" t="s">
        <v>8278</v>
      </c>
      <c r="O724" t="s">
        <v>8279</v>
      </c>
      <c r="P724">
        <f>ROUND((E724/D724)*100,0)</f>
        <v>132</v>
      </c>
      <c r="Q724">
        <f>IFERROR(ROUND(E724/L724,2),0)</f>
        <v>215.73</v>
      </c>
      <c r="R724" s="10">
        <f t="shared" si="40"/>
        <v>40977.805300925924</v>
      </c>
      <c r="S724">
        <f t="shared" si="41"/>
        <v>41007.76363425926</v>
      </c>
    </row>
    <row r="725" spans="1:19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 s="12">
        <v>1438228740</v>
      </c>
      <c r="J725" s="12">
        <v>1435606549</v>
      </c>
      <c r="K725" t="b">
        <v>0</v>
      </c>
      <c r="L725">
        <v>100</v>
      </c>
      <c r="M725" t="b">
        <v>1</v>
      </c>
      <c r="N725" t="s">
        <v>8278</v>
      </c>
      <c r="O725" t="s">
        <v>8279</v>
      </c>
      <c r="P725">
        <f>ROUND((E725/D725)*100,0)</f>
        <v>109</v>
      </c>
      <c r="Q725">
        <f>IFERROR(ROUND(E725/L725,2),0)</f>
        <v>54.69</v>
      </c>
      <c r="R725" s="10">
        <f t="shared" si="40"/>
        <v>42184.816539351858</v>
      </c>
      <c r="S725">
        <f t="shared" si="41"/>
        <v>42215.165972222225</v>
      </c>
    </row>
    <row r="726" spans="1:19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 s="12">
        <v>1309447163</v>
      </c>
      <c r="J726" s="12">
        <v>1306855163</v>
      </c>
      <c r="K726" t="b">
        <v>0</v>
      </c>
      <c r="L726">
        <v>143</v>
      </c>
      <c r="M726" t="b">
        <v>1</v>
      </c>
      <c r="N726" t="s">
        <v>8278</v>
      </c>
      <c r="O726" t="s">
        <v>8279</v>
      </c>
      <c r="P726">
        <f>ROUND((E726/D726)*100,0)</f>
        <v>105</v>
      </c>
      <c r="Q726">
        <f>IFERROR(ROUND(E726/L726,2),0)</f>
        <v>51.63</v>
      </c>
      <c r="R726" s="10">
        <f t="shared" si="40"/>
        <v>40694.638460648144</v>
      </c>
      <c r="S726">
        <f t="shared" si="41"/>
        <v>40724.638460648144</v>
      </c>
    </row>
    <row r="727" spans="1:19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 s="12">
        <v>1450018912</v>
      </c>
      <c r="J727" s="12">
        <v>1447426912</v>
      </c>
      <c r="K727" t="b">
        <v>0</v>
      </c>
      <c r="L727">
        <v>140</v>
      </c>
      <c r="M727" t="b">
        <v>1</v>
      </c>
      <c r="N727" t="s">
        <v>8278</v>
      </c>
      <c r="O727" t="s">
        <v>8279</v>
      </c>
      <c r="P727">
        <f>ROUND((E727/D727)*100,0)</f>
        <v>100</v>
      </c>
      <c r="Q727">
        <f>IFERROR(ROUND(E727/L727,2),0)</f>
        <v>143.36000000000001</v>
      </c>
      <c r="R727" s="10">
        <f t="shared" si="40"/>
        <v>42321.626296296294</v>
      </c>
      <c r="S727">
        <f t="shared" si="41"/>
        <v>42351.626296296294</v>
      </c>
    </row>
    <row r="728" spans="1:19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 s="12">
        <v>1365728487</v>
      </c>
      <c r="J728" s="12">
        <v>1363136487</v>
      </c>
      <c r="K728" t="b">
        <v>0</v>
      </c>
      <c r="L728">
        <v>35</v>
      </c>
      <c r="M728" t="b">
        <v>1</v>
      </c>
      <c r="N728" t="s">
        <v>8278</v>
      </c>
      <c r="O728" t="s">
        <v>8279</v>
      </c>
      <c r="P728">
        <f>ROUND((E728/D728)*100,0)</f>
        <v>101</v>
      </c>
      <c r="Q728">
        <f>IFERROR(ROUND(E728/L728,2),0)</f>
        <v>72.430000000000007</v>
      </c>
      <c r="R728" s="10">
        <f t="shared" si="40"/>
        <v>41346.042673611111</v>
      </c>
      <c r="S728">
        <f t="shared" si="41"/>
        <v>41376.042673611111</v>
      </c>
    </row>
    <row r="729" spans="1:19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 s="12">
        <v>1358198400</v>
      </c>
      <c r="J729" s="12">
        <v>1354580949</v>
      </c>
      <c r="K729" t="b">
        <v>0</v>
      </c>
      <c r="L729">
        <v>149</v>
      </c>
      <c r="M729" t="b">
        <v>1</v>
      </c>
      <c r="N729" t="s">
        <v>8278</v>
      </c>
      <c r="O729" t="s">
        <v>8279</v>
      </c>
      <c r="P729">
        <f>ROUND((E729/D729)*100,0)</f>
        <v>156</v>
      </c>
      <c r="Q729">
        <f>IFERROR(ROUND(E729/L729,2),0)</f>
        <v>36.53</v>
      </c>
      <c r="R729" s="10">
        <f t="shared" si="40"/>
        <v>41247.020243055551</v>
      </c>
      <c r="S729">
        <f t="shared" si="41"/>
        <v>41288.888888888891</v>
      </c>
    </row>
    <row r="730" spans="1:19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 s="12">
        <v>1313957157</v>
      </c>
      <c r="J730" s="12">
        <v>1310069157</v>
      </c>
      <c r="K730" t="b">
        <v>0</v>
      </c>
      <c r="L730">
        <v>130</v>
      </c>
      <c r="M730" t="b">
        <v>1</v>
      </c>
      <c r="N730" t="s">
        <v>8278</v>
      </c>
      <c r="O730" t="s">
        <v>8279</v>
      </c>
      <c r="P730">
        <f>ROUND((E730/D730)*100,0)</f>
        <v>106</v>
      </c>
      <c r="Q730">
        <f>IFERROR(ROUND(E730/L730,2),0)</f>
        <v>60.9</v>
      </c>
      <c r="R730" s="10">
        <f t="shared" si="40"/>
        <v>40731.837465277778</v>
      </c>
      <c r="S730">
        <f t="shared" si="41"/>
        <v>40776.837465277778</v>
      </c>
    </row>
    <row r="731" spans="1:19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 s="12">
        <v>1348028861</v>
      </c>
      <c r="J731" s="12">
        <v>1342844861</v>
      </c>
      <c r="K731" t="b">
        <v>0</v>
      </c>
      <c r="L731">
        <v>120</v>
      </c>
      <c r="M731" t="b">
        <v>1</v>
      </c>
      <c r="N731" t="s">
        <v>8278</v>
      </c>
      <c r="O731" t="s">
        <v>8279</v>
      </c>
      <c r="P731">
        <f>ROUND((E731/D731)*100,0)</f>
        <v>131</v>
      </c>
      <c r="Q731">
        <f>IFERROR(ROUND(E731/L731,2),0)</f>
        <v>43.55</v>
      </c>
      <c r="R731" s="10">
        <f t="shared" si="40"/>
        <v>41111.185891203706</v>
      </c>
      <c r="S731">
        <f t="shared" si="41"/>
        <v>41171.185891203706</v>
      </c>
    </row>
    <row r="732" spans="1:19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 s="12">
        <v>1323280391</v>
      </c>
      <c r="J732" s="12">
        <v>1320688391</v>
      </c>
      <c r="K732" t="b">
        <v>0</v>
      </c>
      <c r="L732">
        <v>265</v>
      </c>
      <c r="M732" t="b">
        <v>1</v>
      </c>
      <c r="N732" t="s">
        <v>8278</v>
      </c>
      <c r="O732" t="s">
        <v>8279</v>
      </c>
      <c r="P732">
        <f>ROUND((E732/D732)*100,0)</f>
        <v>132</v>
      </c>
      <c r="Q732">
        <f>IFERROR(ROUND(E732/L732,2),0)</f>
        <v>99.77</v>
      </c>
      <c r="R732" s="10">
        <f t="shared" si="40"/>
        <v>40854.745266203703</v>
      </c>
      <c r="S732">
        <f t="shared" si="41"/>
        <v>40884.745266203703</v>
      </c>
    </row>
    <row r="733" spans="1:19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 s="12">
        <v>1327212000</v>
      </c>
      <c r="J733" s="12">
        <v>1322852747</v>
      </c>
      <c r="K733" t="b">
        <v>0</v>
      </c>
      <c r="L733">
        <v>71</v>
      </c>
      <c r="M733" t="b">
        <v>1</v>
      </c>
      <c r="N733" t="s">
        <v>8278</v>
      </c>
      <c r="O733" t="s">
        <v>8279</v>
      </c>
      <c r="P733">
        <f>ROUND((E733/D733)*100,0)</f>
        <v>126</v>
      </c>
      <c r="Q733">
        <f>IFERROR(ROUND(E733/L733,2),0)</f>
        <v>88.73</v>
      </c>
      <c r="R733" s="10">
        <f t="shared" si="40"/>
        <v>40879.795682870368</v>
      </c>
      <c r="S733">
        <f t="shared" si="41"/>
        <v>40930.25</v>
      </c>
    </row>
    <row r="734" spans="1:19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 s="12">
        <v>1380449461</v>
      </c>
      <c r="J734" s="12">
        <v>1375265461</v>
      </c>
      <c r="K734" t="b">
        <v>0</v>
      </c>
      <c r="L734">
        <v>13</v>
      </c>
      <c r="M734" t="b">
        <v>1</v>
      </c>
      <c r="N734" t="s">
        <v>8278</v>
      </c>
      <c r="O734" t="s">
        <v>8279</v>
      </c>
      <c r="P734">
        <f>ROUND((E734/D734)*100,0)</f>
        <v>160</v>
      </c>
      <c r="Q734">
        <f>IFERROR(ROUND(E734/L734,2),0)</f>
        <v>4.92</v>
      </c>
      <c r="R734" s="10">
        <f t="shared" si="40"/>
        <v>41486.424317129626</v>
      </c>
      <c r="S734">
        <f t="shared" si="41"/>
        <v>41546.424317129626</v>
      </c>
    </row>
    <row r="735" spans="1:19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 s="12">
        <v>1387533892</v>
      </c>
      <c r="J735" s="12">
        <v>1384941892</v>
      </c>
      <c r="K735" t="b">
        <v>0</v>
      </c>
      <c r="L735">
        <v>169</v>
      </c>
      <c r="M735" t="b">
        <v>1</v>
      </c>
      <c r="N735" t="s">
        <v>8278</v>
      </c>
      <c r="O735" t="s">
        <v>8279</v>
      </c>
      <c r="P735">
        <f>ROUND((E735/D735)*100,0)</f>
        <v>120</v>
      </c>
      <c r="Q735">
        <f>IFERROR(ROUND(E735/L735,2),0)</f>
        <v>17.82</v>
      </c>
      <c r="R735" s="10">
        <f t="shared" si="40"/>
        <v>41598.420046296298</v>
      </c>
      <c r="S735">
        <f t="shared" si="41"/>
        <v>41628.420046296298</v>
      </c>
    </row>
    <row r="736" spans="1:19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 s="12">
        <v>1431147600</v>
      </c>
      <c r="J736" s="12">
        <v>1428465420</v>
      </c>
      <c r="K736" t="b">
        <v>0</v>
      </c>
      <c r="L736">
        <v>57</v>
      </c>
      <c r="M736" t="b">
        <v>1</v>
      </c>
      <c r="N736" t="s">
        <v>8278</v>
      </c>
      <c r="O736" t="s">
        <v>8279</v>
      </c>
      <c r="P736">
        <f>ROUND((E736/D736)*100,0)</f>
        <v>126</v>
      </c>
      <c r="Q736">
        <f>IFERROR(ROUND(E736/L736,2),0)</f>
        <v>187.19</v>
      </c>
      <c r="R736" s="10">
        <f t="shared" si="40"/>
        <v>42102.164583333331</v>
      </c>
      <c r="S736">
        <f t="shared" si="41"/>
        <v>42133.208333333328</v>
      </c>
    </row>
    <row r="737" spans="1:19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 s="12">
        <v>1417653540</v>
      </c>
      <c r="J737" s="12">
        <v>1414975346</v>
      </c>
      <c r="K737" t="b">
        <v>0</v>
      </c>
      <c r="L737">
        <v>229</v>
      </c>
      <c r="M737" t="b">
        <v>1</v>
      </c>
      <c r="N737" t="s">
        <v>8278</v>
      </c>
      <c r="O737" t="s">
        <v>8279</v>
      </c>
      <c r="P737">
        <f>ROUND((E737/D737)*100,0)</f>
        <v>114</v>
      </c>
      <c r="Q737">
        <f>IFERROR(ROUND(E737/L737,2),0)</f>
        <v>234.81</v>
      </c>
      <c r="R737" s="10">
        <f t="shared" si="40"/>
        <v>41946.029467592591</v>
      </c>
      <c r="S737">
        <f t="shared" si="41"/>
        <v>41977.027083333334</v>
      </c>
    </row>
    <row r="738" spans="1:19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 s="12">
        <v>1385009940</v>
      </c>
      <c r="J738" s="12">
        <v>1383327440</v>
      </c>
      <c r="K738" t="b">
        <v>0</v>
      </c>
      <c r="L738">
        <v>108</v>
      </c>
      <c r="M738" t="b">
        <v>1</v>
      </c>
      <c r="N738" t="s">
        <v>8278</v>
      </c>
      <c r="O738" t="s">
        <v>8279</v>
      </c>
      <c r="P738">
        <f>ROUND((E738/D738)*100,0)</f>
        <v>315</v>
      </c>
      <c r="Q738">
        <f>IFERROR(ROUND(E738/L738,2),0)</f>
        <v>105.05</v>
      </c>
      <c r="R738" s="10">
        <f t="shared" si="40"/>
        <v>41579.734259259261</v>
      </c>
      <c r="S738">
        <f t="shared" si="41"/>
        <v>41599.207638888889</v>
      </c>
    </row>
    <row r="739" spans="1:19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 s="12">
        <v>1392408000</v>
      </c>
      <c r="J739" s="12">
        <v>1390890987</v>
      </c>
      <c r="K739" t="b">
        <v>0</v>
      </c>
      <c r="L739">
        <v>108</v>
      </c>
      <c r="M739" t="b">
        <v>1</v>
      </c>
      <c r="N739" t="s">
        <v>8278</v>
      </c>
      <c r="O739" t="s">
        <v>8279</v>
      </c>
      <c r="P739">
        <f>ROUND((E739/D739)*100,0)</f>
        <v>122</v>
      </c>
      <c r="Q739">
        <f>IFERROR(ROUND(E739/L739,2),0)</f>
        <v>56.67</v>
      </c>
      <c r="R739" s="10">
        <f t="shared" si="40"/>
        <v>41667.275312500002</v>
      </c>
      <c r="S739">
        <f t="shared" si="41"/>
        <v>41684.833333333336</v>
      </c>
    </row>
    <row r="740" spans="1:19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 s="12">
        <v>1417409940</v>
      </c>
      <c r="J740" s="12">
        <v>1414765794</v>
      </c>
      <c r="K740" t="b">
        <v>0</v>
      </c>
      <c r="L740">
        <v>41</v>
      </c>
      <c r="M740" t="b">
        <v>1</v>
      </c>
      <c r="N740" t="s">
        <v>8278</v>
      </c>
      <c r="O740" t="s">
        <v>8279</v>
      </c>
      <c r="P740">
        <f>ROUND((E740/D740)*100,0)</f>
        <v>107</v>
      </c>
      <c r="Q740">
        <f>IFERROR(ROUND(E740/L740,2),0)</f>
        <v>39.049999999999997</v>
      </c>
      <c r="R740" s="10">
        <f t="shared" si="40"/>
        <v>41943.604097222218</v>
      </c>
      <c r="S740">
        <f t="shared" si="41"/>
        <v>41974.207638888889</v>
      </c>
    </row>
    <row r="741" spans="1:19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 s="12">
        <v>1407758629</v>
      </c>
      <c r="J741" s="12">
        <v>1404907429</v>
      </c>
      <c r="K741" t="b">
        <v>0</v>
      </c>
      <c r="L741">
        <v>139</v>
      </c>
      <c r="M741" t="b">
        <v>1</v>
      </c>
      <c r="N741" t="s">
        <v>8278</v>
      </c>
      <c r="O741" t="s">
        <v>8279</v>
      </c>
      <c r="P741">
        <f>ROUND((E741/D741)*100,0)</f>
        <v>158</v>
      </c>
      <c r="Q741">
        <f>IFERROR(ROUND(E741/L741,2),0)</f>
        <v>68.349999999999994</v>
      </c>
      <c r="R741" s="10">
        <f t="shared" si="40"/>
        <v>41829.502650462964</v>
      </c>
      <c r="S741">
        <f t="shared" si="41"/>
        <v>41862.502650462964</v>
      </c>
    </row>
    <row r="742" spans="1:19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 s="12">
        <v>1434857482</v>
      </c>
      <c r="J742" s="12">
        <v>1433647882</v>
      </c>
      <c r="K742" t="b">
        <v>0</v>
      </c>
      <c r="L742">
        <v>19</v>
      </c>
      <c r="M742" t="b">
        <v>1</v>
      </c>
      <c r="N742" t="s">
        <v>8278</v>
      </c>
      <c r="O742" t="s">
        <v>8279</v>
      </c>
      <c r="P742">
        <f>ROUND((E742/D742)*100,0)</f>
        <v>107</v>
      </c>
      <c r="Q742">
        <f>IFERROR(ROUND(E742/L742,2),0)</f>
        <v>169.58</v>
      </c>
      <c r="R742" s="10">
        <f t="shared" si="40"/>
        <v>42162.146782407406</v>
      </c>
      <c r="S742">
        <f t="shared" si="41"/>
        <v>42176.146782407406</v>
      </c>
    </row>
    <row r="743" spans="1:19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 s="12">
        <v>1370964806</v>
      </c>
      <c r="J743" s="12">
        <v>1367940806</v>
      </c>
      <c r="K743" t="b">
        <v>0</v>
      </c>
      <c r="L743">
        <v>94</v>
      </c>
      <c r="M743" t="b">
        <v>1</v>
      </c>
      <c r="N743" t="s">
        <v>8278</v>
      </c>
      <c r="O743" t="s">
        <v>8279</v>
      </c>
      <c r="P743">
        <f>ROUND((E743/D743)*100,0)</f>
        <v>102</v>
      </c>
      <c r="Q743">
        <f>IFERROR(ROUND(E743/L743,2),0)</f>
        <v>141.41999999999999</v>
      </c>
      <c r="R743" s="10">
        <f t="shared" si="40"/>
        <v>41401.648217592592</v>
      </c>
      <c r="S743">
        <f t="shared" si="41"/>
        <v>41436.648217592592</v>
      </c>
    </row>
    <row r="744" spans="1:19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 s="12">
        <v>1395435712</v>
      </c>
      <c r="J744" s="12">
        <v>1392847312</v>
      </c>
      <c r="K744" t="b">
        <v>0</v>
      </c>
      <c r="L744">
        <v>23</v>
      </c>
      <c r="M744" t="b">
        <v>1</v>
      </c>
      <c r="N744" t="s">
        <v>8278</v>
      </c>
      <c r="O744" t="s">
        <v>8279</v>
      </c>
      <c r="P744">
        <f>ROUND((E744/D744)*100,0)</f>
        <v>111</v>
      </c>
      <c r="Q744">
        <f>IFERROR(ROUND(E744/L744,2),0)</f>
        <v>67.39</v>
      </c>
      <c r="R744" s="10">
        <f t="shared" si="40"/>
        <v>41689.917962962965</v>
      </c>
      <c r="S744">
        <f t="shared" si="41"/>
        <v>41719.876296296294</v>
      </c>
    </row>
    <row r="745" spans="1:19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 s="12">
        <v>1334610000</v>
      </c>
      <c r="J745" s="12">
        <v>1332435685</v>
      </c>
      <c r="K745" t="b">
        <v>0</v>
      </c>
      <c r="L745">
        <v>15</v>
      </c>
      <c r="M745" t="b">
        <v>1</v>
      </c>
      <c r="N745" t="s">
        <v>8278</v>
      </c>
      <c r="O745" t="s">
        <v>8279</v>
      </c>
      <c r="P745">
        <f>ROUND((E745/D745)*100,0)</f>
        <v>148</v>
      </c>
      <c r="Q745">
        <f>IFERROR(ROUND(E745/L745,2),0)</f>
        <v>54.27</v>
      </c>
      <c r="R745" s="10">
        <f t="shared" si="40"/>
        <v>40990.709317129629</v>
      </c>
      <c r="S745">
        <f t="shared" si="41"/>
        <v>41015.875</v>
      </c>
    </row>
    <row r="746" spans="1:19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 s="12">
        <v>1355439503</v>
      </c>
      <c r="J746" s="12">
        <v>1352847503</v>
      </c>
      <c r="K746" t="b">
        <v>0</v>
      </c>
      <c r="L746">
        <v>62</v>
      </c>
      <c r="M746" t="b">
        <v>1</v>
      </c>
      <c r="N746" t="s">
        <v>8278</v>
      </c>
      <c r="O746" t="s">
        <v>8279</v>
      </c>
      <c r="P746">
        <f>ROUND((E746/D746)*100,0)</f>
        <v>102</v>
      </c>
      <c r="Q746">
        <f>IFERROR(ROUND(E746/L746,2),0)</f>
        <v>82.52</v>
      </c>
      <c r="R746" s="10">
        <f t="shared" si="40"/>
        <v>41226.95721064815</v>
      </c>
      <c r="S746">
        <f t="shared" si="41"/>
        <v>41256.95721064815</v>
      </c>
    </row>
    <row r="747" spans="1:19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 s="12">
        <v>1367588645</v>
      </c>
      <c r="J747" s="12">
        <v>1364996645</v>
      </c>
      <c r="K747" t="b">
        <v>0</v>
      </c>
      <c r="L747">
        <v>74</v>
      </c>
      <c r="M747" t="b">
        <v>1</v>
      </c>
      <c r="N747" t="s">
        <v>8278</v>
      </c>
      <c r="O747" t="s">
        <v>8279</v>
      </c>
      <c r="P747">
        <f>ROUND((E747/D747)*100,0)</f>
        <v>179</v>
      </c>
      <c r="Q747">
        <f>IFERROR(ROUND(E747/L747,2),0)</f>
        <v>53.73</v>
      </c>
      <c r="R747" s="10">
        <f t="shared" si="40"/>
        <v>41367.572280092594</v>
      </c>
      <c r="S747">
        <f t="shared" si="41"/>
        <v>41397.572280092594</v>
      </c>
    </row>
    <row r="748" spans="1:19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 s="12">
        <v>1348372740</v>
      </c>
      <c r="J748" s="12">
        <v>1346806909</v>
      </c>
      <c r="K748" t="b">
        <v>0</v>
      </c>
      <c r="L748">
        <v>97</v>
      </c>
      <c r="M748" t="b">
        <v>1</v>
      </c>
      <c r="N748" t="s">
        <v>8278</v>
      </c>
      <c r="O748" t="s">
        <v>8279</v>
      </c>
      <c r="P748">
        <f>ROUND((E748/D748)*100,0)</f>
        <v>111</v>
      </c>
      <c r="Q748">
        <f>IFERROR(ROUND(E748/L748,2),0)</f>
        <v>34.21</v>
      </c>
      <c r="R748" s="10">
        <f t="shared" si="40"/>
        <v>41157.042928240742</v>
      </c>
      <c r="S748">
        <f t="shared" si="41"/>
        <v>41175.165972222225</v>
      </c>
    </row>
    <row r="749" spans="1:19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 s="12">
        <v>1421319240</v>
      </c>
      <c r="J749" s="12">
        <v>1418649019</v>
      </c>
      <c r="K749" t="b">
        <v>0</v>
      </c>
      <c r="L749">
        <v>55</v>
      </c>
      <c r="M749" t="b">
        <v>1</v>
      </c>
      <c r="N749" t="s">
        <v>8278</v>
      </c>
      <c r="O749" t="s">
        <v>8279</v>
      </c>
      <c r="P749">
        <f>ROUND((E749/D749)*100,0)</f>
        <v>100</v>
      </c>
      <c r="Q749">
        <f>IFERROR(ROUND(E749/L749,2),0)</f>
        <v>127.33</v>
      </c>
      <c r="R749" s="10">
        <f t="shared" si="40"/>
        <v>41988.548831018517</v>
      </c>
      <c r="S749">
        <f t="shared" si="41"/>
        <v>42019.454166666663</v>
      </c>
    </row>
    <row r="750" spans="1:19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 s="12">
        <v>1407701966</v>
      </c>
      <c r="J750" s="12">
        <v>1405109966</v>
      </c>
      <c r="K750" t="b">
        <v>0</v>
      </c>
      <c r="L750">
        <v>44</v>
      </c>
      <c r="M750" t="b">
        <v>1</v>
      </c>
      <c r="N750" t="s">
        <v>8278</v>
      </c>
      <c r="O750" t="s">
        <v>8279</v>
      </c>
      <c r="P750">
        <f>ROUND((E750/D750)*100,0)</f>
        <v>100</v>
      </c>
      <c r="Q750">
        <f>IFERROR(ROUND(E750/L750,2),0)</f>
        <v>45.57</v>
      </c>
      <c r="R750" s="10">
        <f t="shared" si="40"/>
        <v>41831.846828703703</v>
      </c>
      <c r="S750">
        <f t="shared" si="41"/>
        <v>41861.846828703703</v>
      </c>
    </row>
    <row r="751" spans="1:19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 s="12">
        <v>1485642930</v>
      </c>
      <c r="J751" s="12">
        <v>1483050930</v>
      </c>
      <c r="K751" t="b">
        <v>0</v>
      </c>
      <c r="L751">
        <v>110</v>
      </c>
      <c r="M751" t="b">
        <v>1</v>
      </c>
      <c r="N751" t="s">
        <v>8278</v>
      </c>
      <c r="O751" t="s">
        <v>8279</v>
      </c>
      <c r="P751">
        <f>ROUND((E751/D751)*100,0)</f>
        <v>106</v>
      </c>
      <c r="Q751">
        <f>IFERROR(ROUND(E751/L751,2),0)</f>
        <v>95.96</v>
      </c>
      <c r="R751" s="10">
        <f t="shared" si="40"/>
        <v>42733.94131944445</v>
      </c>
      <c r="S751">
        <f t="shared" si="41"/>
        <v>42763.94131944445</v>
      </c>
    </row>
    <row r="752" spans="1:19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 s="12">
        <v>1361739872</v>
      </c>
      <c r="J752" s="12">
        <v>1359147872</v>
      </c>
      <c r="K752" t="b">
        <v>0</v>
      </c>
      <c r="L752">
        <v>59</v>
      </c>
      <c r="M752" t="b">
        <v>1</v>
      </c>
      <c r="N752" t="s">
        <v>8278</v>
      </c>
      <c r="O752" t="s">
        <v>8279</v>
      </c>
      <c r="P752">
        <f>ROUND((E752/D752)*100,0)</f>
        <v>103</v>
      </c>
      <c r="Q752">
        <f>IFERROR(ROUND(E752/L752,2),0)</f>
        <v>77.27</v>
      </c>
      <c r="R752" s="10">
        <f t="shared" si="40"/>
        <v>41299.878148148149</v>
      </c>
      <c r="S752">
        <f t="shared" si="41"/>
        <v>41329.878148148149</v>
      </c>
    </row>
    <row r="753" spans="1:19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 s="12">
        <v>1312470475</v>
      </c>
      <c r="J753" s="12">
        <v>1308496075</v>
      </c>
      <c r="K753" t="b">
        <v>0</v>
      </c>
      <c r="L753">
        <v>62</v>
      </c>
      <c r="M753" t="b">
        <v>1</v>
      </c>
      <c r="N753" t="s">
        <v>8278</v>
      </c>
      <c r="O753" t="s">
        <v>8279</v>
      </c>
      <c r="P753">
        <f>ROUND((E753/D753)*100,0)</f>
        <v>119</v>
      </c>
      <c r="Q753">
        <f>IFERROR(ROUND(E753/L753,2),0)</f>
        <v>57.34</v>
      </c>
      <c r="R753" s="10">
        <f t="shared" si="40"/>
        <v>40713.630497685182</v>
      </c>
      <c r="S753">
        <f t="shared" si="41"/>
        <v>40759.630497685182</v>
      </c>
    </row>
    <row r="754" spans="1:19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 s="12">
        <v>1476615600</v>
      </c>
      <c r="J754" s="12">
        <v>1474884417</v>
      </c>
      <c r="K754" t="b">
        <v>0</v>
      </c>
      <c r="L754">
        <v>105</v>
      </c>
      <c r="M754" t="b">
        <v>1</v>
      </c>
      <c r="N754" t="s">
        <v>8278</v>
      </c>
      <c r="O754" t="s">
        <v>8279</v>
      </c>
      <c r="P754">
        <f>ROUND((E754/D754)*100,0)</f>
        <v>112</v>
      </c>
      <c r="Q754">
        <f>IFERROR(ROUND(E754/L754,2),0)</f>
        <v>53.19</v>
      </c>
      <c r="R754" s="10">
        <f t="shared" si="40"/>
        <v>42639.421493055561</v>
      </c>
      <c r="S754">
        <f t="shared" si="41"/>
        <v>42659.458333333328</v>
      </c>
    </row>
    <row r="755" spans="1:19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 s="12">
        <v>1423922991</v>
      </c>
      <c r="J755" s="12">
        <v>1421330991</v>
      </c>
      <c r="K755" t="b">
        <v>0</v>
      </c>
      <c r="L755">
        <v>26</v>
      </c>
      <c r="M755" t="b">
        <v>1</v>
      </c>
      <c r="N755" t="s">
        <v>8278</v>
      </c>
      <c r="O755" t="s">
        <v>8279</v>
      </c>
      <c r="P755">
        <f>ROUND((E755/D755)*100,0)</f>
        <v>128</v>
      </c>
      <c r="Q755">
        <f>IFERROR(ROUND(E755/L755,2),0)</f>
        <v>492.31</v>
      </c>
      <c r="R755" s="10">
        <f t="shared" si="40"/>
        <v>42019.590173611112</v>
      </c>
      <c r="S755">
        <f t="shared" si="41"/>
        <v>42049.590173611112</v>
      </c>
    </row>
    <row r="756" spans="1:19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 s="12">
        <v>1357408721</v>
      </c>
      <c r="J756" s="12">
        <v>1354816721</v>
      </c>
      <c r="K756" t="b">
        <v>0</v>
      </c>
      <c r="L756">
        <v>49</v>
      </c>
      <c r="M756" t="b">
        <v>1</v>
      </c>
      <c r="N756" t="s">
        <v>8278</v>
      </c>
      <c r="O756" t="s">
        <v>8279</v>
      </c>
      <c r="P756">
        <f>ROUND((E756/D756)*100,0)</f>
        <v>104</v>
      </c>
      <c r="Q756">
        <f>IFERROR(ROUND(E756/L756,2),0)</f>
        <v>42.35</v>
      </c>
      <c r="R756" s="10">
        <f t="shared" si="40"/>
        <v>41249.749085648145</v>
      </c>
      <c r="S756">
        <f t="shared" si="41"/>
        <v>41279.749085648145</v>
      </c>
    </row>
    <row r="757" spans="1:19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 s="12">
        <v>1369010460</v>
      </c>
      <c r="J757" s="12">
        <v>1366381877</v>
      </c>
      <c r="K757" t="b">
        <v>0</v>
      </c>
      <c r="L757">
        <v>68</v>
      </c>
      <c r="M757" t="b">
        <v>1</v>
      </c>
      <c r="N757" t="s">
        <v>8278</v>
      </c>
      <c r="O757" t="s">
        <v>8279</v>
      </c>
      <c r="P757">
        <f>ROUND((E757/D757)*100,0)</f>
        <v>102</v>
      </c>
      <c r="Q757">
        <f>IFERROR(ROUND(E757/L757,2),0)</f>
        <v>37.47</v>
      </c>
      <c r="R757" s="10">
        <f t="shared" si="40"/>
        <v>41383.605057870373</v>
      </c>
      <c r="S757">
        <f t="shared" si="41"/>
        <v>41414.02847222222</v>
      </c>
    </row>
    <row r="758" spans="1:19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 s="12">
        <v>1303147459</v>
      </c>
      <c r="J758" s="12">
        <v>1297880659</v>
      </c>
      <c r="K758" t="b">
        <v>0</v>
      </c>
      <c r="L758">
        <v>22</v>
      </c>
      <c r="M758" t="b">
        <v>1</v>
      </c>
      <c r="N758" t="s">
        <v>8278</v>
      </c>
      <c r="O758" t="s">
        <v>8279</v>
      </c>
      <c r="P758">
        <f>ROUND((E758/D758)*100,0)</f>
        <v>118</v>
      </c>
      <c r="Q758">
        <f>IFERROR(ROUND(E758/L758,2),0)</f>
        <v>37.450000000000003</v>
      </c>
      <c r="R758" s="10">
        <f t="shared" si="40"/>
        <v>40590.766886574071</v>
      </c>
      <c r="S758">
        <f t="shared" si="41"/>
        <v>40651.725219907406</v>
      </c>
    </row>
    <row r="759" spans="1:19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 s="12">
        <v>1354756714</v>
      </c>
      <c r="J759" s="12">
        <v>1353547114</v>
      </c>
      <c r="K759" t="b">
        <v>0</v>
      </c>
      <c r="L759">
        <v>18</v>
      </c>
      <c r="M759" t="b">
        <v>1</v>
      </c>
      <c r="N759" t="s">
        <v>8278</v>
      </c>
      <c r="O759" t="s">
        <v>8279</v>
      </c>
      <c r="P759">
        <f>ROUND((E759/D759)*100,0)</f>
        <v>238</v>
      </c>
      <c r="Q759">
        <f>IFERROR(ROUND(E759/L759,2),0)</f>
        <v>33.06</v>
      </c>
      <c r="R759" s="10">
        <f t="shared" si="40"/>
        <v>41235.054560185185</v>
      </c>
      <c r="S759">
        <f t="shared" si="41"/>
        <v>41249.054560185185</v>
      </c>
    </row>
    <row r="760" spans="1:19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 s="12">
        <v>1286568268</v>
      </c>
      <c r="J760" s="12">
        <v>1283976268</v>
      </c>
      <c r="K760" t="b">
        <v>0</v>
      </c>
      <c r="L760">
        <v>19</v>
      </c>
      <c r="M760" t="b">
        <v>1</v>
      </c>
      <c r="N760" t="s">
        <v>8278</v>
      </c>
      <c r="O760" t="s">
        <v>8279</v>
      </c>
      <c r="P760">
        <f>ROUND((E760/D760)*100,0)</f>
        <v>102</v>
      </c>
      <c r="Q760">
        <f>IFERROR(ROUND(E760/L760,2),0)</f>
        <v>134.21</v>
      </c>
      <c r="R760" s="10">
        <f t="shared" si="40"/>
        <v>40429.836435185185</v>
      </c>
      <c r="S760">
        <f t="shared" si="41"/>
        <v>40459.836435185185</v>
      </c>
    </row>
    <row r="761" spans="1:19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 s="12">
        <v>1404892539</v>
      </c>
      <c r="J761" s="12">
        <v>1401436539</v>
      </c>
      <c r="K761" t="b">
        <v>0</v>
      </c>
      <c r="L761">
        <v>99</v>
      </c>
      <c r="M761" t="b">
        <v>1</v>
      </c>
      <c r="N761" t="s">
        <v>8278</v>
      </c>
      <c r="O761" t="s">
        <v>8279</v>
      </c>
      <c r="P761">
        <f>ROUND((E761/D761)*100,0)</f>
        <v>102</v>
      </c>
      <c r="Q761">
        <f>IFERROR(ROUND(E761/L761,2),0)</f>
        <v>51.47</v>
      </c>
      <c r="R761" s="10">
        <f t="shared" si="40"/>
        <v>41789.330312500002</v>
      </c>
      <c r="S761">
        <f t="shared" si="41"/>
        <v>41829.330312500002</v>
      </c>
    </row>
    <row r="762" spans="1:19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 s="12">
        <v>1480188013</v>
      </c>
      <c r="J762" s="12">
        <v>1477592413</v>
      </c>
      <c r="K762" t="b">
        <v>0</v>
      </c>
      <c r="L762">
        <v>0</v>
      </c>
      <c r="M762" t="b">
        <v>0</v>
      </c>
      <c r="N762" t="s">
        <v>8278</v>
      </c>
      <c r="O762" t="s">
        <v>8280</v>
      </c>
      <c r="P762">
        <f>ROUND((E762/D762)*100,0)</f>
        <v>0</v>
      </c>
      <c r="Q762">
        <f>IFERROR(ROUND(E762/L762,2),0)</f>
        <v>0</v>
      </c>
      <c r="R762" s="10">
        <f t="shared" si="40"/>
        <v>42670.764039351852</v>
      </c>
      <c r="S762">
        <f t="shared" si="41"/>
        <v>42700.805706018517</v>
      </c>
    </row>
    <row r="763" spans="1:19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 s="12">
        <v>1391364126</v>
      </c>
      <c r="J763" s="12">
        <v>1388772126</v>
      </c>
      <c r="K763" t="b">
        <v>0</v>
      </c>
      <c r="L763">
        <v>6</v>
      </c>
      <c r="M763" t="b">
        <v>0</v>
      </c>
      <c r="N763" t="s">
        <v>8278</v>
      </c>
      <c r="O763" t="s">
        <v>8280</v>
      </c>
      <c r="P763">
        <f>ROUND((E763/D763)*100,0)</f>
        <v>5</v>
      </c>
      <c r="Q763">
        <f>IFERROR(ROUND(E763/L763,2),0)</f>
        <v>39.17</v>
      </c>
      <c r="R763" s="10">
        <f t="shared" si="40"/>
        <v>41642.751458333332</v>
      </c>
      <c r="S763">
        <f t="shared" si="41"/>
        <v>41672.751458333332</v>
      </c>
    </row>
    <row r="764" spans="1:19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 s="12">
        <v>1480831200</v>
      </c>
      <c r="J764" s="12">
        <v>1479328570</v>
      </c>
      <c r="K764" t="b">
        <v>0</v>
      </c>
      <c r="L764">
        <v>0</v>
      </c>
      <c r="M764" t="b">
        <v>0</v>
      </c>
      <c r="N764" t="s">
        <v>8278</v>
      </c>
      <c r="O764" t="s">
        <v>8280</v>
      </c>
      <c r="P764">
        <f>ROUND((E764/D764)*100,0)</f>
        <v>0</v>
      </c>
      <c r="Q764">
        <f>IFERROR(ROUND(E764/L764,2),0)</f>
        <v>0</v>
      </c>
      <c r="R764" s="10">
        <f t="shared" si="40"/>
        <v>42690.858449074076</v>
      </c>
      <c r="S764">
        <f t="shared" si="41"/>
        <v>42708.25</v>
      </c>
    </row>
    <row r="765" spans="1:19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 s="12">
        <v>1376563408</v>
      </c>
      <c r="J765" s="12">
        <v>1373971408</v>
      </c>
      <c r="K765" t="b">
        <v>0</v>
      </c>
      <c r="L765">
        <v>1</v>
      </c>
      <c r="M765" t="b">
        <v>0</v>
      </c>
      <c r="N765" t="s">
        <v>8278</v>
      </c>
      <c r="O765" t="s">
        <v>8280</v>
      </c>
      <c r="P765">
        <f>ROUND((E765/D765)*100,0)</f>
        <v>0</v>
      </c>
      <c r="Q765">
        <f>IFERROR(ROUND(E765/L765,2),0)</f>
        <v>5</v>
      </c>
      <c r="R765" s="10">
        <f t="shared" si="40"/>
        <v>41471.446851851848</v>
      </c>
      <c r="S765">
        <f t="shared" si="41"/>
        <v>41501.446851851848</v>
      </c>
    </row>
    <row r="766" spans="1:19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 s="12">
        <v>1441858161</v>
      </c>
      <c r="J766" s="12">
        <v>1439266161</v>
      </c>
      <c r="K766" t="b">
        <v>0</v>
      </c>
      <c r="L766">
        <v>0</v>
      </c>
      <c r="M766" t="b">
        <v>0</v>
      </c>
      <c r="N766" t="s">
        <v>8278</v>
      </c>
      <c r="O766" t="s">
        <v>8280</v>
      </c>
      <c r="P766">
        <f>ROUND((E766/D766)*100,0)</f>
        <v>0</v>
      </c>
      <c r="Q766">
        <f>IFERROR(ROUND(E766/L766,2),0)</f>
        <v>0</v>
      </c>
      <c r="R766" s="10">
        <f t="shared" si="40"/>
        <v>42227.173159722224</v>
      </c>
      <c r="S766">
        <f t="shared" si="41"/>
        <v>42257.173159722224</v>
      </c>
    </row>
    <row r="767" spans="1:19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 s="12">
        <v>1413723684</v>
      </c>
      <c r="J767" s="12">
        <v>1411131684</v>
      </c>
      <c r="K767" t="b">
        <v>0</v>
      </c>
      <c r="L767">
        <v>44</v>
      </c>
      <c r="M767" t="b">
        <v>0</v>
      </c>
      <c r="N767" t="s">
        <v>8278</v>
      </c>
      <c r="O767" t="s">
        <v>8280</v>
      </c>
      <c r="P767">
        <f>ROUND((E767/D767)*100,0)</f>
        <v>36</v>
      </c>
      <c r="Q767">
        <f>IFERROR(ROUND(E767/L767,2),0)</f>
        <v>57.3</v>
      </c>
      <c r="R767" s="10">
        <f t="shared" si="40"/>
        <v>41901.542638888888</v>
      </c>
      <c r="S767">
        <f t="shared" si="41"/>
        <v>41931.542638888888</v>
      </c>
    </row>
    <row r="768" spans="1:19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 s="12">
        <v>1424112483</v>
      </c>
      <c r="J768" s="12">
        <v>1421520483</v>
      </c>
      <c r="K768" t="b">
        <v>0</v>
      </c>
      <c r="L768">
        <v>0</v>
      </c>
      <c r="M768" t="b">
        <v>0</v>
      </c>
      <c r="N768" t="s">
        <v>8278</v>
      </c>
      <c r="O768" t="s">
        <v>8280</v>
      </c>
      <c r="P768">
        <f>ROUND((E768/D768)*100,0)</f>
        <v>0</v>
      </c>
      <c r="Q768">
        <f>IFERROR(ROUND(E768/L768,2),0)</f>
        <v>0</v>
      </c>
      <c r="R768" s="10">
        <f t="shared" si="40"/>
        <v>42021.783368055556</v>
      </c>
      <c r="S768">
        <f t="shared" si="41"/>
        <v>42051.783368055556</v>
      </c>
    </row>
    <row r="769" spans="1:19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 s="12">
        <v>1432178810</v>
      </c>
      <c r="J769" s="12">
        <v>1429586810</v>
      </c>
      <c r="K769" t="b">
        <v>0</v>
      </c>
      <c r="L769">
        <v>3</v>
      </c>
      <c r="M769" t="b">
        <v>0</v>
      </c>
      <c r="N769" t="s">
        <v>8278</v>
      </c>
      <c r="O769" t="s">
        <v>8280</v>
      </c>
      <c r="P769">
        <f>ROUND((E769/D769)*100,0)</f>
        <v>4</v>
      </c>
      <c r="Q769">
        <f>IFERROR(ROUND(E769/L769,2),0)</f>
        <v>59</v>
      </c>
      <c r="R769" s="10">
        <f t="shared" si="40"/>
        <v>42115.143634259264</v>
      </c>
      <c r="S769">
        <f t="shared" si="41"/>
        <v>42145.143634259264</v>
      </c>
    </row>
    <row r="770" spans="1:19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 s="12">
        <v>1387169890</v>
      </c>
      <c r="J770" s="12">
        <v>1384577890</v>
      </c>
      <c r="K770" t="b">
        <v>0</v>
      </c>
      <c r="L770">
        <v>0</v>
      </c>
      <c r="M770" t="b">
        <v>0</v>
      </c>
      <c r="N770" t="s">
        <v>8278</v>
      </c>
      <c r="O770" t="s">
        <v>8280</v>
      </c>
      <c r="P770">
        <f>ROUND((E770/D770)*100,0)</f>
        <v>0</v>
      </c>
      <c r="Q770">
        <f>IFERROR(ROUND(E770/L770,2),0)</f>
        <v>0</v>
      </c>
      <c r="R770" s="10">
        <f t="shared" si="40"/>
        <v>41594.207060185188</v>
      </c>
      <c r="S770">
        <f t="shared" si="41"/>
        <v>41624.207060185188</v>
      </c>
    </row>
    <row r="771" spans="1:19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 s="12">
        <v>1388102094</v>
      </c>
      <c r="J771" s="12">
        <v>1385510094</v>
      </c>
      <c r="K771" t="b">
        <v>0</v>
      </c>
      <c r="L771">
        <v>52</v>
      </c>
      <c r="M771" t="b">
        <v>0</v>
      </c>
      <c r="N771" t="s">
        <v>8278</v>
      </c>
      <c r="O771" t="s">
        <v>8280</v>
      </c>
      <c r="P771">
        <f>ROUND((E771/D771)*100,0)</f>
        <v>41</v>
      </c>
      <c r="Q771">
        <f>IFERROR(ROUND(E771/L771,2),0)</f>
        <v>31.85</v>
      </c>
      <c r="R771" s="10">
        <f t="shared" ref="R771:R834" si="42">(((J771/60)/60)/24)+DATE(1970,1,1)</f>
        <v>41604.996458333335</v>
      </c>
      <c r="S771">
        <f t="shared" ref="S771:S834" si="43">(((I771/60)/60)/24)+DATE(1970,1,1)</f>
        <v>41634.996458333335</v>
      </c>
    </row>
    <row r="772" spans="1:19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 s="12">
        <v>1361750369</v>
      </c>
      <c r="J772" s="12">
        <v>1358294369</v>
      </c>
      <c r="K772" t="b">
        <v>0</v>
      </c>
      <c r="L772">
        <v>0</v>
      </c>
      <c r="M772" t="b">
        <v>0</v>
      </c>
      <c r="N772" t="s">
        <v>8278</v>
      </c>
      <c r="O772" t="s">
        <v>8280</v>
      </c>
      <c r="P772">
        <f>ROUND((E772/D772)*100,0)</f>
        <v>0</v>
      </c>
      <c r="Q772">
        <f>IFERROR(ROUND(E772/L772,2),0)</f>
        <v>0</v>
      </c>
      <c r="R772" s="10">
        <f t="shared" si="42"/>
        <v>41289.999641203707</v>
      </c>
      <c r="S772">
        <f t="shared" si="43"/>
        <v>41329.999641203707</v>
      </c>
    </row>
    <row r="773" spans="1:19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 s="12">
        <v>1454183202</v>
      </c>
      <c r="J773" s="12">
        <v>1449863202</v>
      </c>
      <c r="K773" t="b">
        <v>0</v>
      </c>
      <c r="L773">
        <v>1</v>
      </c>
      <c r="M773" t="b">
        <v>0</v>
      </c>
      <c r="N773" t="s">
        <v>8278</v>
      </c>
      <c r="O773" t="s">
        <v>8280</v>
      </c>
      <c r="P773">
        <f>ROUND((E773/D773)*100,0)</f>
        <v>0</v>
      </c>
      <c r="Q773">
        <f>IFERROR(ROUND(E773/L773,2),0)</f>
        <v>10</v>
      </c>
      <c r="R773" s="10">
        <f t="shared" si="42"/>
        <v>42349.824097222227</v>
      </c>
      <c r="S773">
        <f t="shared" si="43"/>
        <v>42399.824097222227</v>
      </c>
    </row>
    <row r="774" spans="1:19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 s="12">
        <v>1257047940</v>
      </c>
      <c r="J774" s="12">
        <v>1252718519</v>
      </c>
      <c r="K774" t="b">
        <v>0</v>
      </c>
      <c r="L774">
        <v>1</v>
      </c>
      <c r="M774" t="b">
        <v>0</v>
      </c>
      <c r="N774" t="s">
        <v>8278</v>
      </c>
      <c r="O774" t="s">
        <v>8280</v>
      </c>
      <c r="P774">
        <f>ROUND((E774/D774)*100,0)</f>
        <v>3</v>
      </c>
      <c r="Q774">
        <f>IFERROR(ROUND(E774/L774,2),0)</f>
        <v>50</v>
      </c>
      <c r="R774" s="10">
        <f t="shared" si="42"/>
        <v>40068.056932870371</v>
      </c>
      <c r="S774">
        <f t="shared" si="43"/>
        <v>40118.165972222225</v>
      </c>
    </row>
    <row r="775" spans="1:19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 s="12">
        <v>1431298860</v>
      </c>
      <c r="J775" s="12">
        <v>1428341985</v>
      </c>
      <c r="K775" t="b">
        <v>0</v>
      </c>
      <c r="L775">
        <v>2</v>
      </c>
      <c r="M775" t="b">
        <v>0</v>
      </c>
      <c r="N775" t="s">
        <v>8278</v>
      </c>
      <c r="O775" t="s">
        <v>8280</v>
      </c>
      <c r="P775">
        <f>ROUND((E775/D775)*100,0)</f>
        <v>1</v>
      </c>
      <c r="Q775">
        <f>IFERROR(ROUND(E775/L775,2),0)</f>
        <v>16</v>
      </c>
      <c r="R775" s="10">
        <f t="shared" si="42"/>
        <v>42100.735937499994</v>
      </c>
      <c r="S775">
        <f t="shared" si="43"/>
        <v>42134.959027777775</v>
      </c>
    </row>
    <row r="776" spans="1:19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 s="12">
        <v>1393181018</v>
      </c>
      <c r="J776" s="12">
        <v>1390589018</v>
      </c>
      <c r="K776" t="b">
        <v>0</v>
      </c>
      <c r="L776">
        <v>9</v>
      </c>
      <c r="M776" t="b">
        <v>0</v>
      </c>
      <c r="N776" t="s">
        <v>8278</v>
      </c>
      <c r="O776" t="s">
        <v>8280</v>
      </c>
      <c r="P776">
        <f>ROUND((E776/D776)*100,0)</f>
        <v>70</v>
      </c>
      <c r="Q776">
        <f>IFERROR(ROUND(E776/L776,2),0)</f>
        <v>39</v>
      </c>
      <c r="R776" s="10">
        <f t="shared" si="42"/>
        <v>41663.780300925922</v>
      </c>
      <c r="S776">
        <f t="shared" si="43"/>
        <v>41693.780300925922</v>
      </c>
    </row>
    <row r="777" spans="1:19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 s="12">
        <v>1323998795</v>
      </c>
      <c r="J777" s="12">
        <v>1321406795</v>
      </c>
      <c r="K777" t="b">
        <v>0</v>
      </c>
      <c r="L777">
        <v>5</v>
      </c>
      <c r="M777" t="b">
        <v>0</v>
      </c>
      <c r="N777" t="s">
        <v>8278</v>
      </c>
      <c r="O777" t="s">
        <v>8280</v>
      </c>
      <c r="P777">
        <f>ROUND((E777/D777)*100,0)</f>
        <v>2</v>
      </c>
      <c r="Q777">
        <f>IFERROR(ROUND(E777/L777,2),0)</f>
        <v>34</v>
      </c>
      <c r="R777" s="10">
        <f t="shared" si="42"/>
        <v>40863.060127314813</v>
      </c>
      <c r="S777">
        <f t="shared" si="43"/>
        <v>40893.060127314813</v>
      </c>
    </row>
    <row r="778" spans="1:19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 s="12">
        <v>1444539600</v>
      </c>
      <c r="J778" s="12">
        <v>1441297645</v>
      </c>
      <c r="K778" t="b">
        <v>0</v>
      </c>
      <c r="L778">
        <v>57</v>
      </c>
      <c r="M778" t="b">
        <v>0</v>
      </c>
      <c r="N778" t="s">
        <v>8278</v>
      </c>
      <c r="O778" t="s">
        <v>8280</v>
      </c>
      <c r="P778">
        <f>ROUND((E778/D778)*100,0)</f>
        <v>51</v>
      </c>
      <c r="Q778">
        <f>IFERROR(ROUND(E778/L778,2),0)</f>
        <v>63.12</v>
      </c>
      <c r="R778" s="10">
        <f t="shared" si="42"/>
        <v>42250.685706018514</v>
      </c>
      <c r="S778">
        <f t="shared" si="43"/>
        <v>42288.208333333328</v>
      </c>
    </row>
    <row r="779" spans="1:19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 s="12">
        <v>1375313577</v>
      </c>
      <c r="J779" s="12">
        <v>1372721577</v>
      </c>
      <c r="K779" t="b">
        <v>0</v>
      </c>
      <c r="L779">
        <v>3</v>
      </c>
      <c r="M779" t="b">
        <v>0</v>
      </c>
      <c r="N779" t="s">
        <v>8278</v>
      </c>
      <c r="O779" t="s">
        <v>8280</v>
      </c>
      <c r="P779">
        <f>ROUND((E779/D779)*100,0)</f>
        <v>1</v>
      </c>
      <c r="Q779">
        <f>IFERROR(ROUND(E779/L779,2),0)</f>
        <v>7</v>
      </c>
      <c r="R779" s="10">
        <f t="shared" si="42"/>
        <v>41456.981215277774</v>
      </c>
      <c r="S779">
        <f t="shared" si="43"/>
        <v>41486.981215277774</v>
      </c>
    </row>
    <row r="780" spans="1:19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 s="12">
        <v>1398876680</v>
      </c>
      <c r="J780" s="12">
        <v>1396284680</v>
      </c>
      <c r="K780" t="b">
        <v>0</v>
      </c>
      <c r="L780">
        <v>1</v>
      </c>
      <c r="M780" t="b">
        <v>0</v>
      </c>
      <c r="N780" t="s">
        <v>8278</v>
      </c>
      <c r="O780" t="s">
        <v>8280</v>
      </c>
      <c r="P780">
        <f>ROUND((E780/D780)*100,0)</f>
        <v>0</v>
      </c>
      <c r="Q780">
        <f>IFERROR(ROUND(E780/L780,2),0)</f>
        <v>2</v>
      </c>
      <c r="R780" s="10">
        <f t="shared" si="42"/>
        <v>41729.702314814815</v>
      </c>
      <c r="S780">
        <f t="shared" si="43"/>
        <v>41759.702314814815</v>
      </c>
    </row>
    <row r="781" spans="1:19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 s="12">
        <v>1287115200</v>
      </c>
      <c r="J781" s="12">
        <v>1284567905</v>
      </c>
      <c r="K781" t="b">
        <v>0</v>
      </c>
      <c r="L781">
        <v>6</v>
      </c>
      <c r="M781" t="b">
        <v>0</v>
      </c>
      <c r="N781" t="s">
        <v>8278</v>
      </c>
      <c r="O781" t="s">
        <v>8280</v>
      </c>
      <c r="P781">
        <f>ROUND((E781/D781)*100,0)</f>
        <v>3</v>
      </c>
      <c r="Q781">
        <f>IFERROR(ROUND(E781/L781,2),0)</f>
        <v>66.67</v>
      </c>
      <c r="R781" s="10">
        <f t="shared" si="42"/>
        <v>40436.68408564815</v>
      </c>
      <c r="S781">
        <f t="shared" si="43"/>
        <v>40466.166666666664</v>
      </c>
    </row>
    <row r="782" spans="1:19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 s="12">
        <v>1304439025</v>
      </c>
      <c r="J782" s="12">
        <v>1301847025</v>
      </c>
      <c r="K782" t="b">
        <v>0</v>
      </c>
      <c r="L782">
        <v>27</v>
      </c>
      <c r="M782" t="b">
        <v>1</v>
      </c>
      <c r="N782" t="s">
        <v>8281</v>
      </c>
      <c r="O782" t="s">
        <v>8282</v>
      </c>
      <c r="P782">
        <f>ROUND((E782/D782)*100,0)</f>
        <v>104</v>
      </c>
      <c r="Q782">
        <f>IFERROR(ROUND(E782/L782,2),0)</f>
        <v>38.520000000000003</v>
      </c>
      <c r="R782" s="10">
        <f t="shared" si="42"/>
        <v>40636.673900462964</v>
      </c>
      <c r="S782">
        <f t="shared" si="43"/>
        <v>40666.673900462964</v>
      </c>
    </row>
    <row r="783" spans="1:19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 s="12">
        <v>1370649674</v>
      </c>
      <c r="J783" s="12">
        <v>1368057674</v>
      </c>
      <c r="K783" t="b">
        <v>0</v>
      </c>
      <c r="L783">
        <v>25</v>
      </c>
      <c r="M783" t="b">
        <v>1</v>
      </c>
      <c r="N783" t="s">
        <v>8281</v>
      </c>
      <c r="O783" t="s">
        <v>8282</v>
      </c>
      <c r="P783">
        <f>ROUND((E783/D783)*100,0)</f>
        <v>133</v>
      </c>
      <c r="Q783">
        <f>IFERROR(ROUND(E783/L783,2),0)</f>
        <v>42.61</v>
      </c>
      <c r="R783" s="10">
        <f t="shared" si="42"/>
        <v>41403.000856481485</v>
      </c>
      <c r="S783">
        <f t="shared" si="43"/>
        <v>41433.000856481485</v>
      </c>
    </row>
    <row r="784" spans="1:19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 s="12">
        <v>1345918302</v>
      </c>
      <c r="J784" s="12">
        <v>1343326302</v>
      </c>
      <c r="K784" t="b">
        <v>0</v>
      </c>
      <c r="L784">
        <v>14</v>
      </c>
      <c r="M784" t="b">
        <v>1</v>
      </c>
      <c r="N784" t="s">
        <v>8281</v>
      </c>
      <c r="O784" t="s">
        <v>8282</v>
      </c>
      <c r="P784">
        <f>ROUND((E784/D784)*100,0)</f>
        <v>100</v>
      </c>
      <c r="Q784">
        <f>IFERROR(ROUND(E784/L784,2),0)</f>
        <v>50</v>
      </c>
      <c r="R784" s="10">
        <f t="shared" si="42"/>
        <v>41116.758125</v>
      </c>
      <c r="S784">
        <f t="shared" si="43"/>
        <v>41146.758125</v>
      </c>
    </row>
    <row r="785" spans="1:19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 s="12">
        <v>1335564000</v>
      </c>
      <c r="J785" s="12">
        <v>1332182049</v>
      </c>
      <c r="K785" t="b">
        <v>0</v>
      </c>
      <c r="L785">
        <v>35</v>
      </c>
      <c r="M785" t="b">
        <v>1</v>
      </c>
      <c r="N785" t="s">
        <v>8281</v>
      </c>
      <c r="O785" t="s">
        <v>8282</v>
      </c>
      <c r="P785">
        <f>ROUND((E785/D785)*100,0)</f>
        <v>148</v>
      </c>
      <c r="Q785">
        <f>IFERROR(ROUND(E785/L785,2),0)</f>
        <v>63.49</v>
      </c>
      <c r="R785" s="10">
        <f t="shared" si="42"/>
        <v>40987.773715277777</v>
      </c>
      <c r="S785">
        <f t="shared" si="43"/>
        <v>41026.916666666664</v>
      </c>
    </row>
    <row r="786" spans="1:19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 s="12">
        <v>1395023719</v>
      </c>
      <c r="J786" s="12">
        <v>1391571319</v>
      </c>
      <c r="K786" t="b">
        <v>0</v>
      </c>
      <c r="L786">
        <v>10</v>
      </c>
      <c r="M786" t="b">
        <v>1</v>
      </c>
      <c r="N786" t="s">
        <v>8281</v>
      </c>
      <c r="O786" t="s">
        <v>8282</v>
      </c>
      <c r="P786">
        <f>ROUND((E786/D786)*100,0)</f>
        <v>103</v>
      </c>
      <c r="Q786">
        <f>IFERROR(ROUND(E786/L786,2),0)</f>
        <v>102.5</v>
      </c>
      <c r="R786" s="10">
        <f t="shared" si="42"/>
        <v>41675.149525462963</v>
      </c>
      <c r="S786">
        <f t="shared" si="43"/>
        <v>41715.107858796298</v>
      </c>
    </row>
    <row r="787" spans="1:19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 s="12">
        <v>1362060915</v>
      </c>
      <c r="J787" s="12">
        <v>1359468915</v>
      </c>
      <c r="K787" t="b">
        <v>0</v>
      </c>
      <c r="L787">
        <v>29</v>
      </c>
      <c r="M787" t="b">
        <v>1</v>
      </c>
      <c r="N787" t="s">
        <v>8281</v>
      </c>
      <c r="O787" t="s">
        <v>8282</v>
      </c>
      <c r="P787">
        <f>ROUND((E787/D787)*100,0)</f>
        <v>181</v>
      </c>
      <c r="Q787">
        <f>IFERROR(ROUND(E787/L787,2),0)</f>
        <v>31.14</v>
      </c>
      <c r="R787" s="10">
        <f t="shared" si="42"/>
        <v>41303.593923611108</v>
      </c>
      <c r="S787">
        <f t="shared" si="43"/>
        <v>41333.593923611108</v>
      </c>
    </row>
    <row r="788" spans="1:19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 s="12">
        <v>1336751220</v>
      </c>
      <c r="J788" s="12">
        <v>1331774434</v>
      </c>
      <c r="K788" t="b">
        <v>0</v>
      </c>
      <c r="L788">
        <v>44</v>
      </c>
      <c r="M788" t="b">
        <v>1</v>
      </c>
      <c r="N788" t="s">
        <v>8281</v>
      </c>
      <c r="O788" t="s">
        <v>8282</v>
      </c>
      <c r="P788">
        <f>ROUND((E788/D788)*100,0)</f>
        <v>143</v>
      </c>
      <c r="Q788">
        <f>IFERROR(ROUND(E788/L788,2),0)</f>
        <v>162.27000000000001</v>
      </c>
      <c r="R788" s="10">
        <f t="shared" si="42"/>
        <v>40983.055949074071</v>
      </c>
      <c r="S788">
        <f t="shared" si="43"/>
        <v>41040.657638888886</v>
      </c>
    </row>
    <row r="789" spans="1:19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 s="12">
        <v>1383318226</v>
      </c>
      <c r="J789" s="12">
        <v>1380726226</v>
      </c>
      <c r="K789" t="b">
        <v>0</v>
      </c>
      <c r="L789">
        <v>17</v>
      </c>
      <c r="M789" t="b">
        <v>1</v>
      </c>
      <c r="N789" t="s">
        <v>8281</v>
      </c>
      <c r="O789" t="s">
        <v>8282</v>
      </c>
      <c r="P789">
        <f>ROUND((E789/D789)*100,0)</f>
        <v>114</v>
      </c>
      <c r="Q789">
        <f>IFERROR(ROUND(E789/L789,2),0)</f>
        <v>80.59</v>
      </c>
      <c r="R789" s="10">
        <f t="shared" si="42"/>
        <v>41549.627615740741</v>
      </c>
      <c r="S789">
        <f t="shared" si="43"/>
        <v>41579.627615740741</v>
      </c>
    </row>
    <row r="790" spans="1:19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 s="12">
        <v>1341633540</v>
      </c>
      <c r="J790" s="12">
        <v>1338336588</v>
      </c>
      <c r="K790" t="b">
        <v>0</v>
      </c>
      <c r="L790">
        <v>34</v>
      </c>
      <c r="M790" t="b">
        <v>1</v>
      </c>
      <c r="N790" t="s">
        <v>8281</v>
      </c>
      <c r="O790" t="s">
        <v>8282</v>
      </c>
      <c r="P790">
        <f>ROUND((E790/D790)*100,0)</f>
        <v>204</v>
      </c>
      <c r="Q790">
        <f>IFERROR(ROUND(E790/L790,2),0)</f>
        <v>59.85</v>
      </c>
      <c r="R790" s="10">
        <f t="shared" si="42"/>
        <v>41059.006805555553</v>
      </c>
      <c r="S790">
        <f t="shared" si="43"/>
        <v>41097.165972222225</v>
      </c>
    </row>
    <row r="791" spans="1:19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 s="12">
        <v>1358755140</v>
      </c>
      <c r="J791" s="12">
        <v>1357187280</v>
      </c>
      <c r="K791" t="b">
        <v>0</v>
      </c>
      <c r="L791">
        <v>14</v>
      </c>
      <c r="M791" t="b">
        <v>1</v>
      </c>
      <c r="N791" t="s">
        <v>8281</v>
      </c>
      <c r="O791" t="s">
        <v>8282</v>
      </c>
      <c r="P791">
        <f>ROUND((E791/D791)*100,0)</f>
        <v>109</v>
      </c>
      <c r="Q791">
        <f>IFERROR(ROUND(E791/L791,2),0)</f>
        <v>132.86000000000001</v>
      </c>
      <c r="R791" s="10">
        <f t="shared" si="42"/>
        <v>41277.186111111114</v>
      </c>
      <c r="S791">
        <f t="shared" si="43"/>
        <v>41295.332638888889</v>
      </c>
    </row>
    <row r="792" spans="1:19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 s="12">
        <v>1359680939</v>
      </c>
      <c r="J792" s="12">
        <v>1357088939</v>
      </c>
      <c r="K792" t="b">
        <v>0</v>
      </c>
      <c r="L792">
        <v>156</v>
      </c>
      <c r="M792" t="b">
        <v>1</v>
      </c>
      <c r="N792" t="s">
        <v>8281</v>
      </c>
      <c r="O792" t="s">
        <v>8282</v>
      </c>
      <c r="P792">
        <f>ROUND((E792/D792)*100,0)</f>
        <v>144</v>
      </c>
      <c r="Q792">
        <f>IFERROR(ROUND(E792/L792,2),0)</f>
        <v>92.55</v>
      </c>
      <c r="R792" s="10">
        <f t="shared" si="42"/>
        <v>41276.047905092593</v>
      </c>
      <c r="S792">
        <f t="shared" si="43"/>
        <v>41306.047905092593</v>
      </c>
    </row>
    <row r="793" spans="1:19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 s="12">
        <v>1384322340</v>
      </c>
      <c r="J793" s="12">
        <v>1381430646</v>
      </c>
      <c r="K793" t="b">
        <v>0</v>
      </c>
      <c r="L793">
        <v>128</v>
      </c>
      <c r="M793" t="b">
        <v>1</v>
      </c>
      <c r="N793" t="s">
        <v>8281</v>
      </c>
      <c r="O793" t="s">
        <v>8282</v>
      </c>
      <c r="P793">
        <f>ROUND((E793/D793)*100,0)</f>
        <v>104</v>
      </c>
      <c r="Q793">
        <f>IFERROR(ROUND(E793/L793,2),0)</f>
        <v>60.86</v>
      </c>
      <c r="R793" s="10">
        <f t="shared" si="42"/>
        <v>41557.780624999999</v>
      </c>
      <c r="S793">
        <f t="shared" si="43"/>
        <v>41591.249305555553</v>
      </c>
    </row>
    <row r="794" spans="1:19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 s="12">
        <v>1383861483</v>
      </c>
      <c r="J794" s="12">
        <v>1381265883</v>
      </c>
      <c r="K794" t="b">
        <v>0</v>
      </c>
      <c r="L794">
        <v>60</v>
      </c>
      <c r="M794" t="b">
        <v>1</v>
      </c>
      <c r="N794" t="s">
        <v>8281</v>
      </c>
      <c r="O794" t="s">
        <v>8282</v>
      </c>
      <c r="P794">
        <f>ROUND((E794/D794)*100,0)</f>
        <v>100</v>
      </c>
      <c r="Q794">
        <f>IFERROR(ROUND(E794/L794,2),0)</f>
        <v>41.85</v>
      </c>
      <c r="R794" s="10">
        <f t="shared" si="42"/>
        <v>41555.873645833337</v>
      </c>
      <c r="S794">
        <f t="shared" si="43"/>
        <v>41585.915312500001</v>
      </c>
    </row>
    <row r="795" spans="1:19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 s="12">
        <v>1372827540</v>
      </c>
      <c r="J795" s="12">
        <v>1371491244</v>
      </c>
      <c r="K795" t="b">
        <v>0</v>
      </c>
      <c r="L795">
        <v>32</v>
      </c>
      <c r="M795" t="b">
        <v>1</v>
      </c>
      <c r="N795" t="s">
        <v>8281</v>
      </c>
      <c r="O795" t="s">
        <v>8282</v>
      </c>
      <c r="P795">
        <f>ROUND((E795/D795)*100,0)</f>
        <v>103</v>
      </c>
      <c r="Q795">
        <f>IFERROR(ROUND(E795/L795,2),0)</f>
        <v>88.33</v>
      </c>
      <c r="R795" s="10">
        <f t="shared" si="42"/>
        <v>41442.741249999999</v>
      </c>
      <c r="S795">
        <f t="shared" si="43"/>
        <v>41458.207638888889</v>
      </c>
    </row>
    <row r="796" spans="1:19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 s="12">
        <v>1315242360</v>
      </c>
      <c r="J796" s="12">
        <v>1310438737</v>
      </c>
      <c r="K796" t="b">
        <v>0</v>
      </c>
      <c r="L796">
        <v>53</v>
      </c>
      <c r="M796" t="b">
        <v>1</v>
      </c>
      <c r="N796" t="s">
        <v>8281</v>
      </c>
      <c r="O796" t="s">
        <v>8282</v>
      </c>
      <c r="P796">
        <f>ROUND((E796/D796)*100,0)</f>
        <v>105</v>
      </c>
      <c r="Q796">
        <f>IFERROR(ROUND(E796/L796,2),0)</f>
        <v>158.96</v>
      </c>
      <c r="R796" s="10">
        <f t="shared" si="42"/>
        <v>40736.115011574075</v>
      </c>
      <c r="S796">
        <f t="shared" si="43"/>
        <v>40791.712500000001</v>
      </c>
    </row>
    <row r="797" spans="1:19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 s="12">
        <v>1333774740</v>
      </c>
      <c r="J797" s="12">
        <v>1330094566</v>
      </c>
      <c r="K797" t="b">
        <v>0</v>
      </c>
      <c r="L797">
        <v>184</v>
      </c>
      <c r="M797" t="b">
        <v>1</v>
      </c>
      <c r="N797" t="s">
        <v>8281</v>
      </c>
      <c r="O797" t="s">
        <v>8282</v>
      </c>
      <c r="P797">
        <f>ROUND((E797/D797)*100,0)</f>
        <v>112</v>
      </c>
      <c r="Q797">
        <f>IFERROR(ROUND(E797/L797,2),0)</f>
        <v>85.05</v>
      </c>
      <c r="R797" s="10">
        <f t="shared" si="42"/>
        <v>40963.613032407404</v>
      </c>
      <c r="S797">
        <f t="shared" si="43"/>
        <v>41006.207638888889</v>
      </c>
    </row>
    <row r="798" spans="1:19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 s="12">
        <v>1379279400</v>
      </c>
      <c r="J798" s="12">
        <v>1376687485</v>
      </c>
      <c r="K798" t="b">
        <v>0</v>
      </c>
      <c r="L798">
        <v>90</v>
      </c>
      <c r="M798" t="b">
        <v>1</v>
      </c>
      <c r="N798" t="s">
        <v>8281</v>
      </c>
      <c r="O798" t="s">
        <v>8282</v>
      </c>
      <c r="P798">
        <f>ROUND((E798/D798)*100,0)</f>
        <v>101</v>
      </c>
      <c r="Q798">
        <f>IFERROR(ROUND(E798/L798,2),0)</f>
        <v>112.61</v>
      </c>
      <c r="R798" s="10">
        <f t="shared" si="42"/>
        <v>41502.882928240739</v>
      </c>
      <c r="S798">
        <f t="shared" si="43"/>
        <v>41532.881944444445</v>
      </c>
    </row>
    <row r="799" spans="1:19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 s="12">
        <v>1335672000</v>
      </c>
      <c r="J799" s="12">
        <v>1332978688</v>
      </c>
      <c r="K799" t="b">
        <v>0</v>
      </c>
      <c r="L799">
        <v>71</v>
      </c>
      <c r="M799" t="b">
        <v>1</v>
      </c>
      <c r="N799" t="s">
        <v>8281</v>
      </c>
      <c r="O799" t="s">
        <v>8282</v>
      </c>
      <c r="P799">
        <f>ROUND((E799/D799)*100,0)</f>
        <v>108</v>
      </c>
      <c r="Q799">
        <f>IFERROR(ROUND(E799/L799,2),0)</f>
        <v>45.44</v>
      </c>
      <c r="R799" s="10">
        <f t="shared" si="42"/>
        <v>40996.994074074071</v>
      </c>
      <c r="S799">
        <f t="shared" si="43"/>
        <v>41028.166666666664</v>
      </c>
    </row>
    <row r="800" spans="1:19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 s="12">
        <v>1412086187</v>
      </c>
      <c r="J800" s="12">
        <v>1409494187</v>
      </c>
      <c r="K800" t="b">
        <v>0</v>
      </c>
      <c r="L800">
        <v>87</v>
      </c>
      <c r="M800" t="b">
        <v>1</v>
      </c>
      <c r="N800" t="s">
        <v>8281</v>
      </c>
      <c r="O800" t="s">
        <v>8282</v>
      </c>
      <c r="P800">
        <f>ROUND((E800/D800)*100,0)</f>
        <v>115</v>
      </c>
      <c r="Q800">
        <f>IFERROR(ROUND(E800/L800,2),0)</f>
        <v>46.22</v>
      </c>
      <c r="R800" s="10">
        <f t="shared" si="42"/>
        <v>41882.590127314819</v>
      </c>
      <c r="S800">
        <f t="shared" si="43"/>
        <v>41912.590127314819</v>
      </c>
    </row>
    <row r="801" spans="1:19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 s="12">
        <v>1335542446</v>
      </c>
      <c r="J801" s="12">
        <v>1332950446</v>
      </c>
      <c r="K801" t="b">
        <v>0</v>
      </c>
      <c r="L801">
        <v>28</v>
      </c>
      <c r="M801" t="b">
        <v>1</v>
      </c>
      <c r="N801" t="s">
        <v>8281</v>
      </c>
      <c r="O801" t="s">
        <v>8282</v>
      </c>
      <c r="P801">
        <f>ROUND((E801/D801)*100,0)</f>
        <v>100</v>
      </c>
      <c r="Q801">
        <f>IFERROR(ROUND(E801/L801,2),0)</f>
        <v>178.61</v>
      </c>
      <c r="R801" s="10">
        <f t="shared" si="42"/>
        <v>40996.667199074072</v>
      </c>
      <c r="S801">
        <f t="shared" si="43"/>
        <v>41026.667199074072</v>
      </c>
    </row>
    <row r="802" spans="1:19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 s="12">
        <v>1410431054</v>
      </c>
      <c r="J802" s="12">
        <v>1407839054</v>
      </c>
      <c r="K802" t="b">
        <v>0</v>
      </c>
      <c r="L802">
        <v>56</v>
      </c>
      <c r="M802" t="b">
        <v>1</v>
      </c>
      <c r="N802" t="s">
        <v>8281</v>
      </c>
      <c r="O802" t="s">
        <v>8282</v>
      </c>
      <c r="P802">
        <f>ROUND((E802/D802)*100,0)</f>
        <v>152</v>
      </c>
      <c r="Q802">
        <f>IFERROR(ROUND(E802/L802,2),0)</f>
        <v>40.75</v>
      </c>
      <c r="R802" s="10">
        <f t="shared" si="42"/>
        <v>41863.433495370373</v>
      </c>
      <c r="S802">
        <f t="shared" si="43"/>
        <v>41893.433495370373</v>
      </c>
    </row>
    <row r="803" spans="1:19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 s="12">
        <v>1309547120</v>
      </c>
      <c r="J803" s="12">
        <v>1306955120</v>
      </c>
      <c r="K803" t="b">
        <v>0</v>
      </c>
      <c r="L803">
        <v>51</v>
      </c>
      <c r="M803" t="b">
        <v>1</v>
      </c>
      <c r="N803" t="s">
        <v>8281</v>
      </c>
      <c r="O803" t="s">
        <v>8282</v>
      </c>
      <c r="P803">
        <f>ROUND((E803/D803)*100,0)</f>
        <v>112</v>
      </c>
      <c r="Q803">
        <f>IFERROR(ROUND(E803/L803,2),0)</f>
        <v>43.73</v>
      </c>
      <c r="R803" s="10">
        <f t="shared" si="42"/>
        <v>40695.795370370368</v>
      </c>
      <c r="S803">
        <f t="shared" si="43"/>
        <v>40725.795370370368</v>
      </c>
    </row>
    <row r="804" spans="1:19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 s="12">
        <v>1347854700</v>
      </c>
      <c r="J804" s="12">
        <v>1343867524</v>
      </c>
      <c r="K804" t="b">
        <v>0</v>
      </c>
      <c r="L804">
        <v>75</v>
      </c>
      <c r="M804" t="b">
        <v>1</v>
      </c>
      <c r="N804" t="s">
        <v>8281</v>
      </c>
      <c r="O804" t="s">
        <v>8282</v>
      </c>
      <c r="P804">
        <f>ROUND((E804/D804)*100,0)</f>
        <v>101</v>
      </c>
      <c r="Q804">
        <f>IFERROR(ROUND(E804/L804,2),0)</f>
        <v>81.069999999999993</v>
      </c>
      <c r="R804" s="10">
        <f t="shared" si="42"/>
        <v>41123.022268518522</v>
      </c>
      <c r="S804">
        <f t="shared" si="43"/>
        <v>41169.170138888891</v>
      </c>
    </row>
    <row r="805" spans="1:19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 s="12">
        <v>1306630800</v>
      </c>
      <c r="J805" s="12">
        <v>1304376478</v>
      </c>
      <c r="K805" t="b">
        <v>0</v>
      </c>
      <c r="L805">
        <v>38</v>
      </c>
      <c r="M805" t="b">
        <v>1</v>
      </c>
      <c r="N805" t="s">
        <v>8281</v>
      </c>
      <c r="O805" t="s">
        <v>8282</v>
      </c>
      <c r="P805">
        <f>ROUND((E805/D805)*100,0)</f>
        <v>123</v>
      </c>
      <c r="Q805">
        <f>IFERROR(ROUND(E805/L805,2),0)</f>
        <v>74.61</v>
      </c>
      <c r="R805" s="10">
        <f t="shared" si="42"/>
        <v>40665.949976851851</v>
      </c>
      <c r="S805">
        <f t="shared" si="43"/>
        <v>40692.041666666664</v>
      </c>
    </row>
    <row r="806" spans="1:19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 s="12">
        <v>1311393540</v>
      </c>
      <c r="J806" s="12">
        <v>1309919526</v>
      </c>
      <c r="K806" t="b">
        <v>0</v>
      </c>
      <c r="L806">
        <v>18</v>
      </c>
      <c r="M806" t="b">
        <v>1</v>
      </c>
      <c r="N806" t="s">
        <v>8281</v>
      </c>
      <c r="O806" t="s">
        <v>8282</v>
      </c>
      <c r="P806">
        <f>ROUND((E806/D806)*100,0)</f>
        <v>100</v>
      </c>
      <c r="Q806">
        <f>IFERROR(ROUND(E806/L806,2),0)</f>
        <v>305.56</v>
      </c>
      <c r="R806" s="10">
        <f t="shared" si="42"/>
        <v>40730.105625000004</v>
      </c>
      <c r="S806">
        <f t="shared" si="43"/>
        <v>40747.165972222225</v>
      </c>
    </row>
    <row r="807" spans="1:19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 s="12">
        <v>1310857200</v>
      </c>
      <c r="J807" s="12">
        <v>1306525512</v>
      </c>
      <c r="K807" t="b">
        <v>0</v>
      </c>
      <c r="L807">
        <v>54</v>
      </c>
      <c r="M807" t="b">
        <v>1</v>
      </c>
      <c r="N807" t="s">
        <v>8281</v>
      </c>
      <c r="O807" t="s">
        <v>8282</v>
      </c>
      <c r="P807">
        <f>ROUND((E807/D807)*100,0)</f>
        <v>105</v>
      </c>
      <c r="Q807">
        <f>IFERROR(ROUND(E807/L807,2),0)</f>
        <v>58.33</v>
      </c>
      <c r="R807" s="10">
        <f t="shared" si="42"/>
        <v>40690.823055555556</v>
      </c>
      <c r="S807">
        <f t="shared" si="43"/>
        <v>40740.958333333336</v>
      </c>
    </row>
    <row r="808" spans="1:19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 s="12">
        <v>1315413339</v>
      </c>
      <c r="J808" s="12">
        <v>1312821339</v>
      </c>
      <c r="K808" t="b">
        <v>0</v>
      </c>
      <c r="L808">
        <v>71</v>
      </c>
      <c r="M808" t="b">
        <v>1</v>
      </c>
      <c r="N808" t="s">
        <v>8281</v>
      </c>
      <c r="O808" t="s">
        <v>8282</v>
      </c>
      <c r="P808">
        <f>ROUND((E808/D808)*100,0)</f>
        <v>104</v>
      </c>
      <c r="Q808">
        <f>IFERROR(ROUND(E808/L808,2),0)</f>
        <v>117.68</v>
      </c>
      <c r="R808" s="10">
        <f t="shared" si="42"/>
        <v>40763.691423611112</v>
      </c>
      <c r="S808">
        <f t="shared" si="43"/>
        <v>40793.691423611112</v>
      </c>
    </row>
    <row r="809" spans="1:19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 s="12">
        <v>1488333600</v>
      </c>
      <c r="J809" s="12">
        <v>1485270311</v>
      </c>
      <c r="K809" t="b">
        <v>0</v>
      </c>
      <c r="L809">
        <v>57</v>
      </c>
      <c r="M809" t="b">
        <v>1</v>
      </c>
      <c r="N809" t="s">
        <v>8281</v>
      </c>
      <c r="O809" t="s">
        <v>8282</v>
      </c>
      <c r="P809">
        <f>ROUND((E809/D809)*100,0)</f>
        <v>105</v>
      </c>
      <c r="Q809">
        <f>IFERROR(ROUND(E809/L809,2),0)</f>
        <v>73.77</v>
      </c>
      <c r="R809" s="10">
        <f t="shared" si="42"/>
        <v>42759.628599537042</v>
      </c>
      <c r="S809">
        <f t="shared" si="43"/>
        <v>42795.083333333328</v>
      </c>
    </row>
    <row r="810" spans="1:19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 s="12">
        <v>1419224340</v>
      </c>
      <c r="J810" s="12">
        <v>1416363886</v>
      </c>
      <c r="K810" t="b">
        <v>0</v>
      </c>
      <c r="L810">
        <v>43</v>
      </c>
      <c r="M810" t="b">
        <v>1</v>
      </c>
      <c r="N810" t="s">
        <v>8281</v>
      </c>
      <c r="O810" t="s">
        <v>8282</v>
      </c>
      <c r="P810">
        <f>ROUND((E810/D810)*100,0)</f>
        <v>100</v>
      </c>
      <c r="Q810">
        <f>IFERROR(ROUND(E810/L810,2),0)</f>
        <v>104.65</v>
      </c>
      <c r="R810" s="10">
        <f t="shared" si="42"/>
        <v>41962.100532407407</v>
      </c>
      <c r="S810">
        <f t="shared" si="43"/>
        <v>41995.207638888889</v>
      </c>
    </row>
    <row r="811" spans="1:19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 s="12">
        <v>1390161630</v>
      </c>
      <c r="J811" s="12">
        <v>1387569630</v>
      </c>
      <c r="K811" t="b">
        <v>0</v>
      </c>
      <c r="L811">
        <v>52</v>
      </c>
      <c r="M811" t="b">
        <v>1</v>
      </c>
      <c r="N811" t="s">
        <v>8281</v>
      </c>
      <c r="O811" t="s">
        <v>8282</v>
      </c>
      <c r="P811">
        <f>ROUND((E811/D811)*100,0)</f>
        <v>104</v>
      </c>
      <c r="Q811">
        <f>IFERROR(ROUND(E811/L811,2),0)</f>
        <v>79.83</v>
      </c>
      <c r="R811" s="10">
        <f t="shared" si="42"/>
        <v>41628.833680555559</v>
      </c>
      <c r="S811">
        <f t="shared" si="43"/>
        <v>41658.833680555559</v>
      </c>
    </row>
    <row r="812" spans="1:19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 s="12">
        <v>1346462462</v>
      </c>
      <c r="J812" s="12">
        <v>1343870462</v>
      </c>
      <c r="K812" t="b">
        <v>0</v>
      </c>
      <c r="L812">
        <v>27</v>
      </c>
      <c r="M812" t="b">
        <v>1</v>
      </c>
      <c r="N812" t="s">
        <v>8281</v>
      </c>
      <c r="O812" t="s">
        <v>8282</v>
      </c>
      <c r="P812">
        <f>ROUND((E812/D812)*100,0)</f>
        <v>105</v>
      </c>
      <c r="Q812">
        <f>IFERROR(ROUND(E812/L812,2),0)</f>
        <v>58.33</v>
      </c>
      <c r="R812" s="10">
        <f t="shared" si="42"/>
        <v>41123.056273148148</v>
      </c>
      <c r="S812">
        <f t="shared" si="43"/>
        <v>41153.056273148148</v>
      </c>
    </row>
    <row r="813" spans="1:19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 s="12">
        <v>1373475120</v>
      </c>
      <c r="J813" s="12">
        <v>1371569202</v>
      </c>
      <c r="K813" t="b">
        <v>0</v>
      </c>
      <c r="L813">
        <v>12</v>
      </c>
      <c r="M813" t="b">
        <v>1</v>
      </c>
      <c r="N813" t="s">
        <v>8281</v>
      </c>
      <c r="O813" t="s">
        <v>8282</v>
      </c>
      <c r="P813">
        <f>ROUND((E813/D813)*100,0)</f>
        <v>104</v>
      </c>
      <c r="Q813">
        <f>IFERROR(ROUND(E813/L813,2),0)</f>
        <v>86.67</v>
      </c>
      <c r="R813" s="10">
        <f t="shared" si="42"/>
        <v>41443.643541666665</v>
      </c>
      <c r="S813">
        <f t="shared" si="43"/>
        <v>41465.702777777777</v>
      </c>
    </row>
    <row r="814" spans="1:19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 s="12">
        <v>1362146280</v>
      </c>
      <c r="J814" s="12">
        <v>1357604752</v>
      </c>
      <c r="K814" t="b">
        <v>0</v>
      </c>
      <c r="L814">
        <v>33</v>
      </c>
      <c r="M814" t="b">
        <v>1</v>
      </c>
      <c r="N814" t="s">
        <v>8281</v>
      </c>
      <c r="O814" t="s">
        <v>8282</v>
      </c>
      <c r="P814">
        <f>ROUND((E814/D814)*100,0)</f>
        <v>152</v>
      </c>
      <c r="Q814">
        <f>IFERROR(ROUND(E814/L814,2),0)</f>
        <v>27.61</v>
      </c>
      <c r="R814" s="10">
        <f t="shared" si="42"/>
        <v>41282.017962962964</v>
      </c>
      <c r="S814">
        <f t="shared" si="43"/>
        <v>41334.581944444442</v>
      </c>
    </row>
    <row r="815" spans="1:19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 s="12">
        <v>1342825365</v>
      </c>
      <c r="J815" s="12">
        <v>1340233365</v>
      </c>
      <c r="K815" t="b">
        <v>0</v>
      </c>
      <c r="L815">
        <v>96</v>
      </c>
      <c r="M815" t="b">
        <v>1</v>
      </c>
      <c r="N815" t="s">
        <v>8281</v>
      </c>
      <c r="O815" t="s">
        <v>8282</v>
      </c>
      <c r="P815">
        <f>ROUND((E815/D815)*100,0)</f>
        <v>160</v>
      </c>
      <c r="Q815">
        <f>IFERROR(ROUND(E815/L815,2),0)</f>
        <v>25</v>
      </c>
      <c r="R815" s="10">
        <f t="shared" si="42"/>
        <v>41080.960243055553</v>
      </c>
      <c r="S815">
        <f t="shared" si="43"/>
        <v>41110.960243055553</v>
      </c>
    </row>
    <row r="816" spans="1:19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 s="12">
        <v>1306865040</v>
      </c>
      <c r="J816" s="12">
        <v>1305568201</v>
      </c>
      <c r="K816" t="b">
        <v>0</v>
      </c>
      <c r="L816">
        <v>28</v>
      </c>
      <c r="M816" t="b">
        <v>1</v>
      </c>
      <c r="N816" t="s">
        <v>8281</v>
      </c>
      <c r="O816" t="s">
        <v>8282</v>
      </c>
      <c r="P816">
        <f>ROUND((E816/D816)*100,0)</f>
        <v>127</v>
      </c>
      <c r="Q816">
        <f>IFERROR(ROUND(E816/L816,2),0)</f>
        <v>45.46</v>
      </c>
      <c r="R816" s="10">
        <f t="shared" si="42"/>
        <v>40679.743067129632</v>
      </c>
      <c r="S816">
        <f t="shared" si="43"/>
        <v>40694.75277777778</v>
      </c>
    </row>
    <row r="817" spans="1:19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 s="12">
        <v>1414879303</v>
      </c>
      <c r="J817" s="12">
        <v>1412287303</v>
      </c>
      <c r="K817" t="b">
        <v>0</v>
      </c>
      <c r="L817">
        <v>43</v>
      </c>
      <c r="M817" t="b">
        <v>1</v>
      </c>
      <c r="N817" t="s">
        <v>8281</v>
      </c>
      <c r="O817" t="s">
        <v>8282</v>
      </c>
      <c r="P817">
        <f>ROUND((E817/D817)*100,0)</f>
        <v>107</v>
      </c>
      <c r="Q817">
        <f>IFERROR(ROUND(E817/L817,2),0)</f>
        <v>99.53</v>
      </c>
      <c r="R817" s="10">
        <f t="shared" si="42"/>
        <v>41914.917858796296</v>
      </c>
      <c r="S817">
        <f t="shared" si="43"/>
        <v>41944.917858796296</v>
      </c>
    </row>
    <row r="818" spans="1:19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 s="12">
        <v>1365489000</v>
      </c>
      <c r="J818" s="12">
        <v>1362776043</v>
      </c>
      <c r="K818" t="b">
        <v>0</v>
      </c>
      <c r="L818">
        <v>205</v>
      </c>
      <c r="M818" t="b">
        <v>1</v>
      </c>
      <c r="N818" t="s">
        <v>8281</v>
      </c>
      <c r="O818" t="s">
        <v>8282</v>
      </c>
      <c r="P818">
        <f>ROUND((E818/D818)*100,0)</f>
        <v>115</v>
      </c>
      <c r="Q818">
        <f>IFERROR(ROUND(E818/L818,2),0)</f>
        <v>39.31</v>
      </c>
      <c r="R818" s="10">
        <f t="shared" si="42"/>
        <v>41341.870868055557</v>
      </c>
      <c r="S818">
        <f t="shared" si="43"/>
        <v>41373.270833333336</v>
      </c>
    </row>
    <row r="819" spans="1:19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 s="12">
        <v>1331441940</v>
      </c>
      <c r="J819" s="12">
        <v>1326810211</v>
      </c>
      <c r="K819" t="b">
        <v>0</v>
      </c>
      <c r="L819">
        <v>23</v>
      </c>
      <c r="M819" t="b">
        <v>1</v>
      </c>
      <c r="N819" t="s">
        <v>8281</v>
      </c>
      <c r="O819" t="s">
        <v>8282</v>
      </c>
      <c r="P819">
        <f>ROUND((E819/D819)*100,0)</f>
        <v>137</v>
      </c>
      <c r="Q819">
        <f>IFERROR(ROUND(E819/L819,2),0)</f>
        <v>89.42</v>
      </c>
      <c r="R819" s="10">
        <f t="shared" si="42"/>
        <v>40925.599664351852</v>
      </c>
      <c r="S819">
        <f t="shared" si="43"/>
        <v>40979.207638888889</v>
      </c>
    </row>
    <row r="820" spans="1:19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 s="12">
        <v>1344358860</v>
      </c>
      <c r="J820" s="12">
        <v>1343682681</v>
      </c>
      <c r="K820" t="b">
        <v>0</v>
      </c>
      <c r="L820">
        <v>19</v>
      </c>
      <c r="M820" t="b">
        <v>1</v>
      </c>
      <c r="N820" t="s">
        <v>8281</v>
      </c>
      <c r="O820" t="s">
        <v>8282</v>
      </c>
      <c r="P820">
        <f>ROUND((E820/D820)*100,0)</f>
        <v>156</v>
      </c>
      <c r="Q820">
        <f>IFERROR(ROUND(E820/L820,2),0)</f>
        <v>28.68</v>
      </c>
      <c r="R820" s="10">
        <f t="shared" si="42"/>
        <v>41120.882881944446</v>
      </c>
      <c r="S820">
        <f t="shared" si="43"/>
        <v>41128.709027777775</v>
      </c>
    </row>
    <row r="821" spans="1:19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 s="12">
        <v>1387601040</v>
      </c>
      <c r="J821" s="12">
        <v>1386806254</v>
      </c>
      <c r="K821" t="b">
        <v>0</v>
      </c>
      <c r="L821">
        <v>14</v>
      </c>
      <c r="M821" t="b">
        <v>1</v>
      </c>
      <c r="N821" t="s">
        <v>8281</v>
      </c>
      <c r="O821" t="s">
        <v>8282</v>
      </c>
      <c r="P821">
        <f>ROUND((E821/D821)*100,0)</f>
        <v>109</v>
      </c>
      <c r="Q821">
        <f>IFERROR(ROUND(E821/L821,2),0)</f>
        <v>31.07</v>
      </c>
      <c r="R821" s="10">
        <f t="shared" si="42"/>
        <v>41619.998310185183</v>
      </c>
      <c r="S821">
        <f t="shared" si="43"/>
        <v>41629.197222222225</v>
      </c>
    </row>
    <row r="822" spans="1:19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 s="12">
        <v>1402290000</v>
      </c>
      <c r="J822" s="12">
        <v>1399666342</v>
      </c>
      <c r="K822" t="b">
        <v>0</v>
      </c>
      <c r="L822">
        <v>38</v>
      </c>
      <c r="M822" t="b">
        <v>1</v>
      </c>
      <c r="N822" t="s">
        <v>8281</v>
      </c>
      <c r="O822" t="s">
        <v>8282</v>
      </c>
      <c r="P822">
        <f>ROUND((E822/D822)*100,0)</f>
        <v>134</v>
      </c>
      <c r="Q822">
        <f>IFERROR(ROUND(E822/L822,2),0)</f>
        <v>70.55</v>
      </c>
      <c r="R822" s="10">
        <f t="shared" si="42"/>
        <v>41768.841921296298</v>
      </c>
      <c r="S822">
        <f t="shared" si="43"/>
        <v>41799.208333333336</v>
      </c>
    </row>
    <row r="823" spans="1:19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 s="12">
        <v>1430712060</v>
      </c>
      <c r="J823" s="12">
        <v>1427753265</v>
      </c>
      <c r="K823" t="b">
        <v>0</v>
      </c>
      <c r="L823">
        <v>78</v>
      </c>
      <c r="M823" t="b">
        <v>1</v>
      </c>
      <c r="N823" t="s">
        <v>8281</v>
      </c>
      <c r="O823" t="s">
        <v>8282</v>
      </c>
      <c r="P823">
        <f>ROUND((E823/D823)*100,0)</f>
        <v>100</v>
      </c>
      <c r="Q823">
        <f>IFERROR(ROUND(E823/L823,2),0)</f>
        <v>224.13</v>
      </c>
      <c r="R823" s="10">
        <f t="shared" si="42"/>
        <v>42093.922048611115</v>
      </c>
      <c r="S823">
        <f t="shared" si="43"/>
        <v>42128.167361111111</v>
      </c>
    </row>
    <row r="824" spans="1:19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 s="12">
        <v>1349477050</v>
      </c>
      <c r="J824" s="12">
        <v>1346885050</v>
      </c>
      <c r="K824" t="b">
        <v>0</v>
      </c>
      <c r="L824">
        <v>69</v>
      </c>
      <c r="M824" t="b">
        <v>1</v>
      </c>
      <c r="N824" t="s">
        <v>8281</v>
      </c>
      <c r="O824" t="s">
        <v>8282</v>
      </c>
      <c r="P824">
        <f>ROUND((E824/D824)*100,0)</f>
        <v>119</v>
      </c>
      <c r="Q824">
        <f>IFERROR(ROUND(E824/L824,2),0)</f>
        <v>51.81</v>
      </c>
      <c r="R824" s="10">
        <f t="shared" si="42"/>
        <v>41157.947337962964</v>
      </c>
      <c r="S824">
        <f t="shared" si="43"/>
        <v>41187.947337962964</v>
      </c>
    </row>
    <row r="825" spans="1:19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 s="12">
        <v>1427062852</v>
      </c>
      <c r="J825" s="12">
        <v>1424474452</v>
      </c>
      <c r="K825" t="b">
        <v>0</v>
      </c>
      <c r="L825">
        <v>33</v>
      </c>
      <c r="M825" t="b">
        <v>1</v>
      </c>
      <c r="N825" t="s">
        <v>8281</v>
      </c>
      <c r="O825" t="s">
        <v>8282</v>
      </c>
      <c r="P825">
        <f>ROUND((E825/D825)*100,0)</f>
        <v>180</v>
      </c>
      <c r="Q825">
        <f>IFERROR(ROUND(E825/L825,2),0)</f>
        <v>43.52</v>
      </c>
      <c r="R825" s="10">
        <f t="shared" si="42"/>
        <v>42055.972824074073</v>
      </c>
      <c r="S825">
        <f t="shared" si="43"/>
        <v>42085.931157407409</v>
      </c>
    </row>
    <row r="826" spans="1:19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 s="12">
        <v>1271573940</v>
      </c>
      <c r="J826" s="12">
        <v>1268459318</v>
      </c>
      <c r="K826" t="b">
        <v>0</v>
      </c>
      <c r="L826">
        <v>54</v>
      </c>
      <c r="M826" t="b">
        <v>1</v>
      </c>
      <c r="N826" t="s">
        <v>8281</v>
      </c>
      <c r="O826" t="s">
        <v>8282</v>
      </c>
      <c r="P826">
        <f>ROUND((E826/D826)*100,0)</f>
        <v>134</v>
      </c>
      <c r="Q826">
        <f>IFERROR(ROUND(E826/L826,2),0)</f>
        <v>39.82</v>
      </c>
      <c r="R826" s="10">
        <f t="shared" si="42"/>
        <v>40250.242106481484</v>
      </c>
      <c r="S826">
        <f t="shared" si="43"/>
        <v>40286.290972222225</v>
      </c>
    </row>
    <row r="827" spans="1:19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 s="12">
        <v>1351495284</v>
      </c>
      <c r="J827" s="12">
        <v>1349335284</v>
      </c>
      <c r="K827" t="b">
        <v>0</v>
      </c>
      <c r="L827">
        <v>99</v>
      </c>
      <c r="M827" t="b">
        <v>1</v>
      </c>
      <c r="N827" t="s">
        <v>8281</v>
      </c>
      <c r="O827" t="s">
        <v>8282</v>
      </c>
      <c r="P827">
        <f>ROUND((E827/D827)*100,0)</f>
        <v>100</v>
      </c>
      <c r="Q827">
        <f>IFERROR(ROUND(E827/L827,2),0)</f>
        <v>126.81</v>
      </c>
      <c r="R827" s="10">
        <f t="shared" si="42"/>
        <v>41186.306527777779</v>
      </c>
      <c r="S827">
        <f t="shared" si="43"/>
        <v>41211.306527777779</v>
      </c>
    </row>
    <row r="828" spans="1:19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 s="12">
        <v>1332719730</v>
      </c>
      <c r="J828" s="12">
        <v>1330908930</v>
      </c>
      <c r="K828" t="b">
        <v>0</v>
      </c>
      <c r="L828">
        <v>49</v>
      </c>
      <c r="M828" t="b">
        <v>1</v>
      </c>
      <c r="N828" t="s">
        <v>8281</v>
      </c>
      <c r="O828" t="s">
        <v>8282</v>
      </c>
      <c r="P828">
        <f>ROUND((E828/D828)*100,0)</f>
        <v>101</v>
      </c>
      <c r="Q828">
        <f>IFERROR(ROUND(E828/L828,2),0)</f>
        <v>113.88</v>
      </c>
      <c r="R828" s="10">
        <f t="shared" si="42"/>
        <v>40973.038541666669</v>
      </c>
      <c r="S828">
        <f t="shared" si="43"/>
        <v>40993.996874999997</v>
      </c>
    </row>
    <row r="829" spans="1:19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 s="12">
        <v>1329248940</v>
      </c>
      <c r="J829" s="12">
        <v>1326972107</v>
      </c>
      <c r="K829" t="b">
        <v>0</v>
      </c>
      <c r="L829">
        <v>11</v>
      </c>
      <c r="M829" t="b">
        <v>1</v>
      </c>
      <c r="N829" t="s">
        <v>8281</v>
      </c>
      <c r="O829" t="s">
        <v>8282</v>
      </c>
      <c r="P829">
        <f>ROUND((E829/D829)*100,0)</f>
        <v>103</v>
      </c>
      <c r="Q829">
        <f>IFERROR(ROUND(E829/L829,2),0)</f>
        <v>28.18</v>
      </c>
      <c r="R829" s="10">
        <f t="shared" si="42"/>
        <v>40927.473460648151</v>
      </c>
      <c r="S829">
        <f t="shared" si="43"/>
        <v>40953.825694444444</v>
      </c>
    </row>
    <row r="830" spans="1:19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 s="12">
        <v>1340641440</v>
      </c>
      <c r="J830" s="12">
        <v>1339549982</v>
      </c>
      <c r="K830" t="b">
        <v>0</v>
      </c>
      <c r="L830">
        <v>38</v>
      </c>
      <c r="M830" t="b">
        <v>1</v>
      </c>
      <c r="N830" t="s">
        <v>8281</v>
      </c>
      <c r="O830" t="s">
        <v>8282</v>
      </c>
      <c r="P830">
        <f>ROUND((E830/D830)*100,0)</f>
        <v>107</v>
      </c>
      <c r="Q830">
        <f>IFERROR(ROUND(E830/L830,2),0)</f>
        <v>36.61</v>
      </c>
      <c r="R830" s="10">
        <f t="shared" si="42"/>
        <v>41073.050717592596</v>
      </c>
      <c r="S830">
        <f t="shared" si="43"/>
        <v>41085.683333333334</v>
      </c>
    </row>
    <row r="831" spans="1:19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 s="12">
        <v>1468437240</v>
      </c>
      <c r="J831" s="12">
        <v>1463253240</v>
      </c>
      <c r="K831" t="b">
        <v>0</v>
      </c>
      <c r="L831">
        <v>16</v>
      </c>
      <c r="M831" t="b">
        <v>1</v>
      </c>
      <c r="N831" t="s">
        <v>8281</v>
      </c>
      <c r="O831" t="s">
        <v>8282</v>
      </c>
      <c r="P831">
        <f>ROUND((E831/D831)*100,0)</f>
        <v>104</v>
      </c>
      <c r="Q831">
        <f>IFERROR(ROUND(E831/L831,2),0)</f>
        <v>32.5</v>
      </c>
      <c r="R831" s="10">
        <f t="shared" si="42"/>
        <v>42504.801388888889</v>
      </c>
      <c r="S831">
        <f t="shared" si="43"/>
        <v>42564.801388888889</v>
      </c>
    </row>
    <row r="832" spans="1:19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 s="12">
        <v>1363952225</v>
      </c>
      <c r="J832" s="12">
        <v>1361363825</v>
      </c>
      <c r="K832" t="b">
        <v>0</v>
      </c>
      <c r="L832">
        <v>32</v>
      </c>
      <c r="M832" t="b">
        <v>1</v>
      </c>
      <c r="N832" t="s">
        <v>8281</v>
      </c>
      <c r="O832" t="s">
        <v>8282</v>
      </c>
      <c r="P832">
        <f>ROUND((E832/D832)*100,0)</f>
        <v>108</v>
      </c>
      <c r="Q832">
        <f>IFERROR(ROUND(E832/L832,2),0)</f>
        <v>60.66</v>
      </c>
      <c r="R832" s="10">
        <f t="shared" si="42"/>
        <v>41325.525752314818</v>
      </c>
      <c r="S832">
        <f t="shared" si="43"/>
        <v>41355.484085648146</v>
      </c>
    </row>
    <row r="833" spans="1:19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 s="12">
        <v>1335540694</v>
      </c>
      <c r="J833" s="12">
        <v>1332948694</v>
      </c>
      <c r="K833" t="b">
        <v>0</v>
      </c>
      <c r="L833">
        <v>20</v>
      </c>
      <c r="M833" t="b">
        <v>1</v>
      </c>
      <c r="N833" t="s">
        <v>8281</v>
      </c>
      <c r="O833" t="s">
        <v>8282</v>
      </c>
      <c r="P833">
        <f>ROUND((E833/D833)*100,0)</f>
        <v>233</v>
      </c>
      <c r="Q833">
        <f>IFERROR(ROUND(E833/L833,2),0)</f>
        <v>175</v>
      </c>
      <c r="R833" s="10">
        <f t="shared" si="42"/>
        <v>40996.646921296298</v>
      </c>
      <c r="S833">
        <f t="shared" si="43"/>
        <v>41026.646921296298</v>
      </c>
    </row>
    <row r="834" spans="1:19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 s="12">
        <v>1327133580</v>
      </c>
      <c r="J834" s="12">
        <v>1321978335</v>
      </c>
      <c r="K834" t="b">
        <v>0</v>
      </c>
      <c r="L834">
        <v>154</v>
      </c>
      <c r="M834" t="b">
        <v>1</v>
      </c>
      <c r="N834" t="s">
        <v>8281</v>
      </c>
      <c r="O834" t="s">
        <v>8282</v>
      </c>
      <c r="P834">
        <f>ROUND((E834/D834)*100,0)</f>
        <v>101</v>
      </c>
      <c r="Q834">
        <f>IFERROR(ROUND(E834/L834,2),0)</f>
        <v>97.99</v>
      </c>
      <c r="R834" s="10">
        <f t="shared" si="42"/>
        <v>40869.675173611111</v>
      </c>
      <c r="S834">
        <f t="shared" si="43"/>
        <v>40929.342361111114</v>
      </c>
    </row>
    <row r="835" spans="1:19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 s="12">
        <v>1397941475</v>
      </c>
      <c r="J835" s="12">
        <v>1395349475</v>
      </c>
      <c r="K835" t="b">
        <v>0</v>
      </c>
      <c r="L835">
        <v>41</v>
      </c>
      <c r="M835" t="b">
        <v>1</v>
      </c>
      <c r="N835" t="s">
        <v>8281</v>
      </c>
      <c r="O835" t="s">
        <v>8282</v>
      </c>
      <c r="P835">
        <f>ROUND((E835/D835)*100,0)</f>
        <v>102</v>
      </c>
      <c r="Q835">
        <f>IFERROR(ROUND(E835/L835,2),0)</f>
        <v>148.78</v>
      </c>
      <c r="R835" s="10">
        <f t="shared" ref="R835:R898" si="44">(((J835/60)/60)/24)+DATE(1970,1,1)</f>
        <v>41718.878182870372</v>
      </c>
      <c r="S835">
        <f t="shared" ref="S835:S898" si="45">(((I835/60)/60)/24)+DATE(1970,1,1)</f>
        <v>41748.878182870372</v>
      </c>
    </row>
    <row r="836" spans="1:19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 s="12">
        <v>1372651140</v>
      </c>
      <c r="J836" s="12">
        <v>1369770292</v>
      </c>
      <c r="K836" t="b">
        <v>0</v>
      </c>
      <c r="L836">
        <v>75</v>
      </c>
      <c r="M836" t="b">
        <v>1</v>
      </c>
      <c r="N836" t="s">
        <v>8281</v>
      </c>
      <c r="O836" t="s">
        <v>8282</v>
      </c>
      <c r="P836">
        <f>ROUND((E836/D836)*100,0)</f>
        <v>131</v>
      </c>
      <c r="Q836">
        <f>IFERROR(ROUND(E836/L836,2),0)</f>
        <v>96.08</v>
      </c>
      <c r="R836" s="10">
        <f t="shared" si="44"/>
        <v>41422.822824074072</v>
      </c>
      <c r="S836">
        <f t="shared" si="45"/>
        <v>41456.165972222225</v>
      </c>
    </row>
    <row r="837" spans="1:19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 s="12">
        <v>1337396400</v>
      </c>
      <c r="J837" s="12">
        <v>1333709958</v>
      </c>
      <c r="K837" t="b">
        <v>0</v>
      </c>
      <c r="L837">
        <v>40</v>
      </c>
      <c r="M837" t="b">
        <v>1</v>
      </c>
      <c r="N837" t="s">
        <v>8281</v>
      </c>
      <c r="O837" t="s">
        <v>8282</v>
      </c>
      <c r="P837">
        <f>ROUND((E837/D837)*100,0)</f>
        <v>117</v>
      </c>
      <c r="Q837">
        <f>IFERROR(ROUND(E837/L837,2),0)</f>
        <v>58.63</v>
      </c>
      <c r="R837" s="10">
        <f t="shared" si="44"/>
        <v>41005.45784722222</v>
      </c>
      <c r="S837">
        <f t="shared" si="45"/>
        <v>41048.125</v>
      </c>
    </row>
    <row r="838" spans="1:19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 s="12">
        <v>1381108918</v>
      </c>
      <c r="J838" s="12">
        <v>1378516918</v>
      </c>
      <c r="K838" t="b">
        <v>0</v>
      </c>
      <c r="L838">
        <v>46</v>
      </c>
      <c r="M838" t="b">
        <v>1</v>
      </c>
      <c r="N838" t="s">
        <v>8281</v>
      </c>
      <c r="O838" t="s">
        <v>8282</v>
      </c>
      <c r="P838">
        <f>ROUND((E838/D838)*100,0)</f>
        <v>101</v>
      </c>
      <c r="Q838">
        <f>IFERROR(ROUND(E838/L838,2),0)</f>
        <v>109.71</v>
      </c>
      <c r="R838" s="10">
        <f t="shared" si="44"/>
        <v>41524.056921296295</v>
      </c>
      <c r="S838">
        <f t="shared" si="45"/>
        <v>41554.056921296295</v>
      </c>
    </row>
    <row r="839" spans="1:19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 s="12">
        <v>1398988662</v>
      </c>
      <c r="J839" s="12">
        <v>1396396662</v>
      </c>
      <c r="K839" t="b">
        <v>0</v>
      </c>
      <c r="L839">
        <v>62</v>
      </c>
      <c r="M839" t="b">
        <v>1</v>
      </c>
      <c r="N839" t="s">
        <v>8281</v>
      </c>
      <c r="O839" t="s">
        <v>8282</v>
      </c>
      <c r="P839">
        <f>ROUND((E839/D839)*100,0)</f>
        <v>122</v>
      </c>
      <c r="Q839">
        <f>IFERROR(ROUND(E839/L839,2),0)</f>
        <v>49.11</v>
      </c>
      <c r="R839" s="10">
        <f t="shared" si="44"/>
        <v>41730.998402777775</v>
      </c>
      <c r="S839">
        <f t="shared" si="45"/>
        <v>41760.998402777775</v>
      </c>
    </row>
    <row r="840" spans="1:19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 s="12">
        <v>1326835985</v>
      </c>
      <c r="J840" s="12">
        <v>1324243985</v>
      </c>
      <c r="K840" t="b">
        <v>0</v>
      </c>
      <c r="L840">
        <v>61</v>
      </c>
      <c r="M840" t="b">
        <v>1</v>
      </c>
      <c r="N840" t="s">
        <v>8281</v>
      </c>
      <c r="O840" t="s">
        <v>8282</v>
      </c>
      <c r="P840">
        <f>ROUND((E840/D840)*100,0)</f>
        <v>145</v>
      </c>
      <c r="Q840">
        <f>IFERROR(ROUND(E840/L840,2),0)</f>
        <v>47.67</v>
      </c>
      <c r="R840" s="10">
        <f t="shared" si="44"/>
        <v>40895.897974537038</v>
      </c>
      <c r="S840">
        <f t="shared" si="45"/>
        <v>40925.897974537038</v>
      </c>
    </row>
    <row r="841" spans="1:19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 s="12">
        <v>1348337956</v>
      </c>
      <c r="J841" s="12">
        <v>1345745956</v>
      </c>
      <c r="K841" t="b">
        <v>0</v>
      </c>
      <c r="L841">
        <v>96</v>
      </c>
      <c r="M841" t="b">
        <v>1</v>
      </c>
      <c r="N841" t="s">
        <v>8281</v>
      </c>
      <c r="O841" t="s">
        <v>8282</v>
      </c>
      <c r="P841">
        <f>ROUND((E841/D841)*100,0)</f>
        <v>117</v>
      </c>
      <c r="Q841">
        <f>IFERROR(ROUND(E841/L841,2),0)</f>
        <v>60.74</v>
      </c>
      <c r="R841" s="10">
        <f t="shared" si="44"/>
        <v>41144.763379629629</v>
      </c>
      <c r="S841">
        <f t="shared" si="45"/>
        <v>41174.763379629629</v>
      </c>
    </row>
    <row r="842" spans="1:19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 s="12">
        <v>1474694787</v>
      </c>
      <c r="J842" s="12">
        <v>1472102787</v>
      </c>
      <c r="K842" t="b">
        <v>0</v>
      </c>
      <c r="L842">
        <v>190</v>
      </c>
      <c r="M842" t="b">
        <v>1</v>
      </c>
      <c r="N842" t="s">
        <v>8281</v>
      </c>
      <c r="O842" t="s">
        <v>8283</v>
      </c>
      <c r="P842">
        <f>ROUND((E842/D842)*100,0)</f>
        <v>120</v>
      </c>
      <c r="Q842">
        <f>IFERROR(ROUND(E842/L842,2),0)</f>
        <v>63.38</v>
      </c>
      <c r="R842" s="10">
        <f t="shared" si="44"/>
        <v>42607.226701388892</v>
      </c>
      <c r="S842">
        <f t="shared" si="45"/>
        <v>42637.226701388892</v>
      </c>
    </row>
    <row r="843" spans="1:19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 s="12">
        <v>1415653663</v>
      </c>
      <c r="J843" s="12">
        <v>1413058063</v>
      </c>
      <c r="K843" t="b">
        <v>1</v>
      </c>
      <c r="L843">
        <v>94</v>
      </c>
      <c r="M843" t="b">
        <v>1</v>
      </c>
      <c r="N843" t="s">
        <v>8281</v>
      </c>
      <c r="O843" t="s">
        <v>8283</v>
      </c>
      <c r="P843">
        <f>ROUND((E843/D843)*100,0)</f>
        <v>101</v>
      </c>
      <c r="Q843">
        <f>IFERROR(ROUND(E843/L843,2),0)</f>
        <v>53.89</v>
      </c>
      <c r="R843" s="10">
        <f t="shared" si="44"/>
        <v>41923.838692129626</v>
      </c>
      <c r="S843">
        <f t="shared" si="45"/>
        <v>41953.88035879629</v>
      </c>
    </row>
    <row r="844" spans="1:19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 s="12">
        <v>1381723140</v>
      </c>
      <c r="J844" s="12">
        <v>1378735983</v>
      </c>
      <c r="K844" t="b">
        <v>1</v>
      </c>
      <c r="L844">
        <v>39</v>
      </c>
      <c r="M844" t="b">
        <v>1</v>
      </c>
      <c r="N844" t="s">
        <v>8281</v>
      </c>
      <c r="O844" t="s">
        <v>8283</v>
      </c>
      <c r="P844">
        <f>ROUND((E844/D844)*100,0)</f>
        <v>104</v>
      </c>
      <c r="Q844">
        <f>IFERROR(ROUND(E844/L844,2),0)</f>
        <v>66.87</v>
      </c>
      <c r="R844" s="10">
        <f t="shared" si="44"/>
        <v>41526.592395833337</v>
      </c>
      <c r="S844">
        <f t="shared" si="45"/>
        <v>41561.165972222225</v>
      </c>
    </row>
    <row r="845" spans="1:19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2">
        <v>1481184000</v>
      </c>
      <c r="J845" s="12">
        <v>1479708680</v>
      </c>
      <c r="K845" t="b">
        <v>0</v>
      </c>
      <c r="L845">
        <v>127</v>
      </c>
      <c r="M845" t="b">
        <v>1</v>
      </c>
      <c r="N845" t="s">
        <v>8281</v>
      </c>
      <c r="O845" t="s">
        <v>8283</v>
      </c>
      <c r="P845">
        <f>ROUND((E845/D845)*100,0)</f>
        <v>267</v>
      </c>
      <c r="Q845">
        <f>IFERROR(ROUND(E845/L845,2),0)</f>
        <v>63.1</v>
      </c>
      <c r="R845" s="10">
        <f t="shared" si="44"/>
        <v>42695.257870370369</v>
      </c>
      <c r="S845">
        <f t="shared" si="45"/>
        <v>42712.333333333328</v>
      </c>
    </row>
    <row r="846" spans="1:19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 s="12">
        <v>1414817940</v>
      </c>
      <c r="J846" s="12">
        <v>1411489552</v>
      </c>
      <c r="K846" t="b">
        <v>1</v>
      </c>
      <c r="L846">
        <v>159</v>
      </c>
      <c r="M846" t="b">
        <v>1</v>
      </c>
      <c r="N846" t="s">
        <v>8281</v>
      </c>
      <c r="O846" t="s">
        <v>8283</v>
      </c>
      <c r="P846">
        <f>ROUND((E846/D846)*100,0)</f>
        <v>194</v>
      </c>
      <c r="Q846">
        <f>IFERROR(ROUND(E846/L846,2),0)</f>
        <v>36.630000000000003</v>
      </c>
      <c r="R846" s="10">
        <f t="shared" si="44"/>
        <v>41905.684629629628</v>
      </c>
      <c r="S846">
        <f t="shared" si="45"/>
        <v>41944.207638888889</v>
      </c>
    </row>
    <row r="847" spans="1:19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 s="12">
        <v>1473047940</v>
      </c>
      <c r="J847" s="12">
        <v>1469595396</v>
      </c>
      <c r="K847" t="b">
        <v>0</v>
      </c>
      <c r="L847">
        <v>177</v>
      </c>
      <c r="M847" t="b">
        <v>1</v>
      </c>
      <c r="N847" t="s">
        <v>8281</v>
      </c>
      <c r="O847" t="s">
        <v>8283</v>
      </c>
      <c r="P847">
        <f>ROUND((E847/D847)*100,0)</f>
        <v>120</v>
      </c>
      <c r="Q847">
        <f>IFERROR(ROUND(E847/L847,2),0)</f>
        <v>34.01</v>
      </c>
      <c r="R847" s="10">
        <f t="shared" si="44"/>
        <v>42578.205972222218</v>
      </c>
      <c r="S847">
        <f t="shared" si="45"/>
        <v>42618.165972222225</v>
      </c>
    </row>
    <row r="848" spans="1:19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 s="12">
        <v>1394460000</v>
      </c>
      <c r="J848" s="12">
        <v>1393233855</v>
      </c>
      <c r="K848" t="b">
        <v>0</v>
      </c>
      <c r="L848">
        <v>47</v>
      </c>
      <c r="M848" t="b">
        <v>1</v>
      </c>
      <c r="N848" t="s">
        <v>8281</v>
      </c>
      <c r="O848" t="s">
        <v>8283</v>
      </c>
      <c r="P848">
        <f>ROUND((E848/D848)*100,0)</f>
        <v>122</v>
      </c>
      <c r="Q848">
        <f>IFERROR(ROUND(E848/L848,2),0)</f>
        <v>28.55</v>
      </c>
      <c r="R848" s="10">
        <f t="shared" si="44"/>
        <v>41694.391840277778</v>
      </c>
      <c r="S848">
        <f t="shared" si="45"/>
        <v>41708.583333333336</v>
      </c>
    </row>
    <row r="849" spans="1:19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 s="12">
        <v>1436555376</v>
      </c>
      <c r="J849" s="12">
        <v>1433963376</v>
      </c>
      <c r="K849" t="b">
        <v>0</v>
      </c>
      <c r="L849">
        <v>1</v>
      </c>
      <c r="M849" t="b">
        <v>1</v>
      </c>
      <c r="N849" t="s">
        <v>8281</v>
      </c>
      <c r="O849" t="s">
        <v>8283</v>
      </c>
      <c r="P849">
        <f>ROUND((E849/D849)*100,0)</f>
        <v>100</v>
      </c>
      <c r="Q849">
        <f>IFERROR(ROUND(E849/L849,2),0)</f>
        <v>10</v>
      </c>
      <c r="R849" s="10">
        <f t="shared" si="44"/>
        <v>42165.79833333334</v>
      </c>
      <c r="S849">
        <f t="shared" si="45"/>
        <v>42195.79833333334</v>
      </c>
    </row>
    <row r="850" spans="1:19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 s="12">
        <v>1429038033</v>
      </c>
      <c r="J850" s="12">
        <v>1426446033</v>
      </c>
      <c r="K850" t="b">
        <v>0</v>
      </c>
      <c r="L850">
        <v>16</v>
      </c>
      <c r="M850" t="b">
        <v>1</v>
      </c>
      <c r="N850" t="s">
        <v>8281</v>
      </c>
      <c r="O850" t="s">
        <v>8283</v>
      </c>
      <c r="P850">
        <f>ROUND((E850/D850)*100,0)</f>
        <v>100</v>
      </c>
      <c r="Q850">
        <f>IFERROR(ROUND(E850/L850,2),0)</f>
        <v>18.75</v>
      </c>
      <c r="R850" s="10">
        <f t="shared" si="44"/>
        <v>42078.792048611111</v>
      </c>
      <c r="S850">
        <f t="shared" si="45"/>
        <v>42108.792048611111</v>
      </c>
    </row>
    <row r="851" spans="1:19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 s="12">
        <v>1426473264</v>
      </c>
      <c r="J851" s="12">
        <v>1424057664</v>
      </c>
      <c r="K851" t="b">
        <v>0</v>
      </c>
      <c r="L851">
        <v>115</v>
      </c>
      <c r="M851" t="b">
        <v>1</v>
      </c>
      <c r="N851" t="s">
        <v>8281</v>
      </c>
      <c r="O851" t="s">
        <v>8283</v>
      </c>
      <c r="P851">
        <f>ROUND((E851/D851)*100,0)</f>
        <v>120</v>
      </c>
      <c r="Q851">
        <f>IFERROR(ROUND(E851/L851,2),0)</f>
        <v>41.7</v>
      </c>
      <c r="R851" s="10">
        <f t="shared" si="44"/>
        <v>42051.148888888885</v>
      </c>
      <c r="S851">
        <f t="shared" si="45"/>
        <v>42079.107222222221</v>
      </c>
    </row>
    <row r="852" spans="1:19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 s="12">
        <v>1461560340</v>
      </c>
      <c r="J852" s="12">
        <v>1458762717</v>
      </c>
      <c r="K852" t="b">
        <v>0</v>
      </c>
      <c r="L852">
        <v>133</v>
      </c>
      <c r="M852" t="b">
        <v>1</v>
      </c>
      <c r="N852" t="s">
        <v>8281</v>
      </c>
      <c r="O852" t="s">
        <v>8283</v>
      </c>
      <c r="P852">
        <f>ROUND((E852/D852)*100,0)</f>
        <v>155</v>
      </c>
      <c r="Q852">
        <f>IFERROR(ROUND(E852/L852,2),0)</f>
        <v>46.67</v>
      </c>
      <c r="R852" s="10">
        <f t="shared" si="44"/>
        <v>42452.827743055561</v>
      </c>
      <c r="S852">
        <f t="shared" si="45"/>
        <v>42485.207638888889</v>
      </c>
    </row>
    <row r="853" spans="1:19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 s="12">
        <v>1469994300</v>
      </c>
      <c r="J853" s="12">
        <v>1464815253</v>
      </c>
      <c r="K853" t="b">
        <v>0</v>
      </c>
      <c r="L853">
        <v>70</v>
      </c>
      <c r="M853" t="b">
        <v>1</v>
      </c>
      <c r="N853" t="s">
        <v>8281</v>
      </c>
      <c r="O853" t="s">
        <v>8283</v>
      </c>
      <c r="P853">
        <f>ROUND((E853/D853)*100,0)</f>
        <v>130</v>
      </c>
      <c r="Q853">
        <f>IFERROR(ROUND(E853/L853,2),0)</f>
        <v>37.270000000000003</v>
      </c>
      <c r="R853" s="10">
        <f t="shared" si="44"/>
        <v>42522.880243055552</v>
      </c>
      <c r="S853">
        <f t="shared" si="45"/>
        <v>42582.822916666672</v>
      </c>
    </row>
    <row r="854" spans="1:19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 s="12">
        <v>1477342800</v>
      </c>
      <c r="J854" s="12">
        <v>1476386395</v>
      </c>
      <c r="K854" t="b">
        <v>0</v>
      </c>
      <c r="L854">
        <v>62</v>
      </c>
      <c r="M854" t="b">
        <v>1</v>
      </c>
      <c r="N854" t="s">
        <v>8281</v>
      </c>
      <c r="O854" t="s">
        <v>8283</v>
      </c>
      <c r="P854">
        <f>ROUND((E854/D854)*100,0)</f>
        <v>105</v>
      </c>
      <c r="Q854">
        <f>IFERROR(ROUND(E854/L854,2),0)</f>
        <v>59.26</v>
      </c>
      <c r="R854" s="10">
        <f t="shared" si="44"/>
        <v>42656.805497685185</v>
      </c>
      <c r="S854">
        <f t="shared" si="45"/>
        <v>42667.875</v>
      </c>
    </row>
    <row r="855" spans="1:19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 s="12">
        <v>1424116709</v>
      </c>
      <c r="J855" s="12">
        <v>1421524709</v>
      </c>
      <c r="K855" t="b">
        <v>0</v>
      </c>
      <c r="L855">
        <v>10</v>
      </c>
      <c r="M855" t="b">
        <v>1</v>
      </c>
      <c r="N855" t="s">
        <v>8281</v>
      </c>
      <c r="O855" t="s">
        <v>8283</v>
      </c>
      <c r="P855">
        <f>ROUND((E855/D855)*100,0)</f>
        <v>100</v>
      </c>
      <c r="Q855">
        <f>IFERROR(ROUND(E855/L855,2),0)</f>
        <v>30</v>
      </c>
      <c r="R855" s="10">
        <f t="shared" si="44"/>
        <v>42021.832280092596</v>
      </c>
      <c r="S855">
        <f t="shared" si="45"/>
        <v>42051.832280092596</v>
      </c>
    </row>
    <row r="856" spans="1:19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 s="12">
        <v>1482901546</v>
      </c>
      <c r="J856" s="12">
        <v>1480309546</v>
      </c>
      <c r="K856" t="b">
        <v>0</v>
      </c>
      <c r="L856">
        <v>499</v>
      </c>
      <c r="M856" t="b">
        <v>1</v>
      </c>
      <c r="N856" t="s">
        <v>8281</v>
      </c>
      <c r="O856" t="s">
        <v>8283</v>
      </c>
      <c r="P856">
        <f>ROUND((E856/D856)*100,0)</f>
        <v>118</v>
      </c>
      <c r="Q856">
        <f>IFERROR(ROUND(E856/L856,2),0)</f>
        <v>65.86</v>
      </c>
      <c r="R856" s="10">
        <f t="shared" si="44"/>
        <v>42702.212337962963</v>
      </c>
      <c r="S856">
        <f t="shared" si="45"/>
        <v>42732.212337962963</v>
      </c>
    </row>
    <row r="857" spans="1:19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 s="12">
        <v>1469329217</v>
      </c>
      <c r="J857" s="12">
        <v>1466737217</v>
      </c>
      <c r="K857" t="b">
        <v>0</v>
      </c>
      <c r="L857">
        <v>47</v>
      </c>
      <c r="M857" t="b">
        <v>1</v>
      </c>
      <c r="N857" t="s">
        <v>8281</v>
      </c>
      <c r="O857" t="s">
        <v>8283</v>
      </c>
      <c r="P857">
        <f>ROUND((E857/D857)*100,0)</f>
        <v>103</v>
      </c>
      <c r="Q857">
        <f>IFERROR(ROUND(E857/L857,2),0)</f>
        <v>31.91</v>
      </c>
      <c r="R857" s="10">
        <f t="shared" si="44"/>
        <v>42545.125196759262</v>
      </c>
      <c r="S857">
        <f t="shared" si="45"/>
        <v>42575.125196759262</v>
      </c>
    </row>
    <row r="858" spans="1:19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 s="12">
        <v>1477422000</v>
      </c>
      <c r="J858" s="12">
        <v>1472282956</v>
      </c>
      <c r="K858" t="b">
        <v>0</v>
      </c>
      <c r="L858">
        <v>28</v>
      </c>
      <c r="M858" t="b">
        <v>1</v>
      </c>
      <c r="N858" t="s">
        <v>8281</v>
      </c>
      <c r="O858" t="s">
        <v>8283</v>
      </c>
      <c r="P858">
        <f>ROUND((E858/D858)*100,0)</f>
        <v>218</v>
      </c>
      <c r="Q858">
        <f>IFERROR(ROUND(E858/L858,2),0)</f>
        <v>19.46</v>
      </c>
      <c r="R858" s="10">
        <f t="shared" si="44"/>
        <v>42609.311990740738</v>
      </c>
      <c r="S858">
        <f t="shared" si="45"/>
        <v>42668.791666666672</v>
      </c>
    </row>
    <row r="859" spans="1:19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 s="12">
        <v>1448463431</v>
      </c>
      <c r="J859" s="12">
        <v>1444831031</v>
      </c>
      <c r="K859" t="b">
        <v>0</v>
      </c>
      <c r="L859">
        <v>24</v>
      </c>
      <c r="M859" t="b">
        <v>1</v>
      </c>
      <c r="N859" t="s">
        <v>8281</v>
      </c>
      <c r="O859" t="s">
        <v>8283</v>
      </c>
      <c r="P859">
        <f>ROUND((E859/D859)*100,0)</f>
        <v>100</v>
      </c>
      <c r="Q859">
        <f>IFERROR(ROUND(E859/L859,2),0)</f>
        <v>50</v>
      </c>
      <c r="R859" s="10">
        <f t="shared" si="44"/>
        <v>42291.581377314811</v>
      </c>
      <c r="S859">
        <f t="shared" si="45"/>
        <v>42333.623043981483</v>
      </c>
    </row>
    <row r="860" spans="1:19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 s="12">
        <v>1429138740</v>
      </c>
      <c r="J860" s="12">
        <v>1426528418</v>
      </c>
      <c r="K860" t="b">
        <v>0</v>
      </c>
      <c r="L860">
        <v>76</v>
      </c>
      <c r="M860" t="b">
        <v>1</v>
      </c>
      <c r="N860" t="s">
        <v>8281</v>
      </c>
      <c r="O860" t="s">
        <v>8283</v>
      </c>
      <c r="P860">
        <f>ROUND((E860/D860)*100,0)</f>
        <v>144</v>
      </c>
      <c r="Q860">
        <f>IFERROR(ROUND(E860/L860,2),0)</f>
        <v>22.74</v>
      </c>
      <c r="R860" s="10">
        <f t="shared" si="44"/>
        <v>42079.745578703703</v>
      </c>
      <c r="S860">
        <f t="shared" si="45"/>
        <v>42109.957638888889</v>
      </c>
    </row>
    <row r="861" spans="1:19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 s="12">
        <v>1433376000</v>
      </c>
      <c r="J861" s="12">
        <v>1430768468</v>
      </c>
      <c r="K861" t="b">
        <v>0</v>
      </c>
      <c r="L861">
        <v>98</v>
      </c>
      <c r="M861" t="b">
        <v>1</v>
      </c>
      <c r="N861" t="s">
        <v>8281</v>
      </c>
      <c r="O861" t="s">
        <v>8283</v>
      </c>
      <c r="P861">
        <f>ROUND((E861/D861)*100,0)</f>
        <v>105</v>
      </c>
      <c r="Q861">
        <f>IFERROR(ROUND(E861/L861,2),0)</f>
        <v>42.72</v>
      </c>
      <c r="R861" s="10">
        <f t="shared" si="44"/>
        <v>42128.820231481484</v>
      </c>
      <c r="S861">
        <f t="shared" si="45"/>
        <v>42159</v>
      </c>
    </row>
    <row r="862" spans="1:19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 s="12">
        <v>1385123713</v>
      </c>
      <c r="J862" s="12">
        <v>1382528113</v>
      </c>
      <c r="K862" t="b">
        <v>0</v>
      </c>
      <c r="L862">
        <v>48</v>
      </c>
      <c r="M862" t="b">
        <v>0</v>
      </c>
      <c r="N862" t="s">
        <v>8281</v>
      </c>
      <c r="O862" t="s">
        <v>8284</v>
      </c>
      <c r="P862">
        <f>ROUND((E862/D862)*100,0)</f>
        <v>18</v>
      </c>
      <c r="Q862">
        <f>IFERROR(ROUND(E862/L862,2),0)</f>
        <v>52.92</v>
      </c>
      <c r="R862" s="10">
        <f t="shared" si="44"/>
        <v>41570.482789351852</v>
      </c>
      <c r="S862">
        <f t="shared" si="45"/>
        <v>41600.524456018517</v>
      </c>
    </row>
    <row r="863" spans="1:19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 s="12">
        <v>1474067404</v>
      </c>
      <c r="J863" s="12">
        <v>1471475404</v>
      </c>
      <c r="K863" t="b">
        <v>0</v>
      </c>
      <c r="L863">
        <v>2</v>
      </c>
      <c r="M863" t="b">
        <v>0</v>
      </c>
      <c r="N863" t="s">
        <v>8281</v>
      </c>
      <c r="O863" t="s">
        <v>8284</v>
      </c>
      <c r="P863">
        <f>ROUND((E863/D863)*100,0)</f>
        <v>2</v>
      </c>
      <c r="Q863">
        <f>IFERROR(ROUND(E863/L863,2),0)</f>
        <v>50.5</v>
      </c>
      <c r="R863" s="10">
        <f t="shared" si="44"/>
        <v>42599.965324074074</v>
      </c>
      <c r="S863">
        <f t="shared" si="45"/>
        <v>42629.965324074074</v>
      </c>
    </row>
    <row r="864" spans="1:19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 s="12">
        <v>1384179548</v>
      </c>
      <c r="J864" s="12">
        <v>1381583948</v>
      </c>
      <c r="K864" t="b">
        <v>0</v>
      </c>
      <c r="L864">
        <v>4</v>
      </c>
      <c r="M864" t="b">
        <v>0</v>
      </c>
      <c r="N864" t="s">
        <v>8281</v>
      </c>
      <c r="O864" t="s">
        <v>8284</v>
      </c>
      <c r="P864">
        <f>ROUND((E864/D864)*100,0)</f>
        <v>0</v>
      </c>
      <c r="Q864">
        <f>IFERROR(ROUND(E864/L864,2),0)</f>
        <v>42.5</v>
      </c>
      <c r="R864" s="10">
        <f t="shared" si="44"/>
        <v>41559.5549537037</v>
      </c>
      <c r="S864">
        <f t="shared" si="45"/>
        <v>41589.596620370372</v>
      </c>
    </row>
    <row r="865" spans="1:19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 s="12">
        <v>1329014966</v>
      </c>
      <c r="J865" s="12">
        <v>1326422966</v>
      </c>
      <c r="K865" t="b">
        <v>0</v>
      </c>
      <c r="L865">
        <v>5</v>
      </c>
      <c r="M865" t="b">
        <v>0</v>
      </c>
      <c r="N865" t="s">
        <v>8281</v>
      </c>
      <c r="O865" t="s">
        <v>8284</v>
      </c>
      <c r="P865">
        <f>ROUND((E865/D865)*100,0)</f>
        <v>5</v>
      </c>
      <c r="Q865">
        <f>IFERROR(ROUND(E865/L865,2),0)</f>
        <v>18</v>
      </c>
      <c r="R865" s="10">
        <f t="shared" si="44"/>
        <v>40921.117662037039</v>
      </c>
      <c r="S865">
        <f t="shared" si="45"/>
        <v>40951.117662037039</v>
      </c>
    </row>
    <row r="866" spans="1:19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 s="12">
        <v>1381917540</v>
      </c>
      <c r="J866" s="12">
        <v>1379990038</v>
      </c>
      <c r="K866" t="b">
        <v>0</v>
      </c>
      <c r="L866">
        <v>79</v>
      </c>
      <c r="M866" t="b">
        <v>0</v>
      </c>
      <c r="N866" t="s">
        <v>8281</v>
      </c>
      <c r="O866" t="s">
        <v>8284</v>
      </c>
      <c r="P866">
        <f>ROUND((E866/D866)*100,0)</f>
        <v>42</v>
      </c>
      <c r="Q866">
        <f>IFERROR(ROUND(E866/L866,2),0)</f>
        <v>34.18</v>
      </c>
      <c r="R866" s="10">
        <f t="shared" si="44"/>
        <v>41541.106921296298</v>
      </c>
      <c r="S866">
        <f t="shared" si="45"/>
        <v>41563.415972222225</v>
      </c>
    </row>
    <row r="867" spans="1:19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 s="12">
        <v>1358361197</v>
      </c>
      <c r="J867" s="12">
        <v>1353177197</v>
      </c>
      <c r="K867" t="b">
        <v>0</v>
      </c>
      <c r="L867">
        <v>2</v>
      </c>
      <c r="M867" t="b">
        <v>0</v>
      </c>
      <c r="N867" t="s">
        <v>8281</v>
      </c>
      <c r="O867" t="s">
        <v>8284</v>
      </c>
      <c r="P867">
        <f>ROUND((E867/D867)*100,0)</f>
        <v>2</v>
      </c>
      <c r="Q867">
        <f>IFERROR(ROUND(E867/L867,2),0)</f>
        <v>22.5</v>
      </c>
      <c r="R867" s="10">
        <f t="shared" si="44"/>
        <v>41230.77311342593</v>
      </c>
      <c r="S867">
        <f t="shared" si="45"/>
        <v>41290.77311342593</v>
      </c>
    </row>
    <row r="868" spans="1:19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 s="12">
        <v>1425136200</v>
      </c>
      <c r="J868" s="12">
        <v>1421853518</v>
      </c>
      <c r="K868" t="b">
        <v>0</v>
      </c>
      <c r="L868">
        <v>11</v>
      </c>
      <c r="M868" t="b">
        <v>0</v>
      </c>
      <c r="N868" t="s">
        <v>8281</v>
      </c>
      <c r="O868" t="s">
        <v>8284</v>
      </c>
      <c r="P868">
        <f>ROUND((E868/D868)*100,0)</f>
        <v>18</v>
      </c>
      <c r="Q868">
        <f>IFERROR(ROUND(E868/L868,2),0)</f>
        <v>58.18</v>
      </c>
      <c r="R868" s="10">
        <f t="shared" si="44"/>
        <v>42025.637939814813</v>
      </c>
      <c r="S868">
        <f t="shared" si="45"/>
        <v>42063.631944444445</v>
      </c>
    </row>
    <row r="869" spans="1:19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 s="12">
        <v>1259643540</v>
      </c>
      <c r="J869" s="12">
        <v>1254450706</v>
      </c>
      <c r="K869" t="b">
        <v>0</v>
      </c>
      <c r="L869">
        <v>11</v>
      </c>
      <c r="M869" t="b">
        <v>0</v>
      </c>
      <c r="N869" t="s">
        <v>8281</v>
      </c>
      <c r="O869" t="s">
        <v>8284</v>
      </c>
      <c r="P869">
        <f>ROUND((E869/D869)*100,0)</f>
        <v>24</v>
      </c>
      <c r="Q869">
        <f>IFERROR(ROUND(E869/L869,2),0)</f>
        <v>109.18</v>
      </c>
      <c r="R869" s="10">
        <f t="shared" si="44"/>
        <v>40088.105393518519</v>
      </c>
      <c r="S869">
        <f t="shared" si="45"/>
        <v>40148.207638888889</v>
      </c>
    </row>
    <row r="870" spans="1:19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 s="12">
        <v>1389055198</v>
      </c>
      <c r="J870" s="12">
        <v>1386463198</v>
      </c>
      <c r="K870" t="b">
        <v>0</v>
      </c>
      <c r="L870">
        <v>1</v>
      </c>
      <c r="M870" t="b">
        <v>0</v>
      </c>
      <c r="N870" t="s">
        <v>8281</v>
      </c>
      <c r="O870" t="s">
        <v>8284</v>
      </c>
      <c r="P870">
        <f>ROUND((E870/D870)*100,0)</f>
        <v>0</v>
      </c>
      <c r="Q870">
        <f>IFERROR(ROUND(E870/L870,2),0)</f>
        <v>50</v>
      </c>
      <c r="R870" s="10">
        <f t="shared" si="44"/>
        <v>41616.027754629627</v>
      </c>
      <c r="S870">
        <f t="shared" si="45"/>
        <v>41646.027754629627</v>
      </c>
    </row>
    <row r="871" spans="1:19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 s="12">
        <v>1365448657</v>
      </c>
      <c r="J871" s="12">
        <v>1362860257</v>
      </c>
      <c r="K871" t="b">
        <v>0</v>
      </c>
      <c r="L871">
        <v>3</v>
      </c>
      <c r="M871" t="b">
        <v>0</v>
      </c>
      <c r="N871" t="s">
        <v>8281</v>
      </c>
      <c r="O871" t="s">
        <v>8284</v>
      </c>
      <c r="P871">
        <f>ROUND((E871/D871)*100,0)</f>
        <v>12</v>
      </c>
      <c r="Q871">
        <f>IFERROR(ROUND(E871/L871,2),0)</f>
        <v>346.67</v>
      </c>
      <c r="R871" s="10">
        <f t="shared" si="44"/>
        <v>41342.845567129632</v>
      </c>
      <c r="S871">
        <f t="shared" si="45"/>
        <v>41372.803900462961</v>
      </c>
    </row>
    <row r="872" spans="1:19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 s="12">
        <v>1377995523</v>
      </c>
      <c r="J872" s="12">
        <v>1375403523</v>
      </c>
      <c r="K872" t="b">
        <v>0</v>
      </c>
      <c r="L872">
        <v>5</v>
      </c>
      <c r="M872" t="b">
        <v>0</v>
      </c>
      <c r="N872" t="s">
        <v>8281</v>
      </c>
      <c r="O872" t="s">
        <v>8284</v>
      </c>
      <c r="P872">
        <f>ROUND((E872/D872)*100,0)</f>
        <v>0</v>
      </c>
      <c r="Q872">
        <f>IFERROR(ROUND(E872/L872,2),0)</f>
        <v>12.4</v>
      </c>
      <c r="R872" s="10">
        <f t="shared" si="44"/>
        <v>41488.022256944445</v>
      </c>
      <c r="S872">
        <f t="shared" si="45"/>
        <v>41518.022256944445</v>
      </c>
    </row>
    <row r="873" spans="1:19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 s="12">
        <v>1385735295</v>
      </c>
      <c r="J873" s="12">
        <v>1383139695</v>
      </c>
      <c r="K873" t="b">
        <v>0</v>
      </c>
      <c r="L873">
        <v>12</v>
      </c>
      <c r="M873" t="b">
        <v>0</v>
      </c>
      <c r="N873" t="s">
        <v>8281</v>
      </c>
      <c r="O873" t="s">
        <v>8284</v>
      </c>
      <c r="P873">
        <f>ROUND((E873/D873)*100,0)</f>
        <v>5</v>
      </c>
      <c r="Q873">
        <f>IFERROR(ROUND(E873/L873,2),0)</f>
        <v>27.08</v>
      </c>
      <c r="R873" s="10">
        <f t="shared" si="44"/>
        <v>41577.561284722222</v>
      </c>
      <c r="S873">
        <f t="shared" si="45"/>
        <v>41607.602951388886</v>
      </c>
    </row>
    <row r="874" spans="1:19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 s="12">
        <v>1299786527</v>
      </c>
      <c r="J874" s="12">
        <v>1295898527</v>
      </c>
      <c r="K874" t="b">
        <v>0</v>
      </c>
      <c r="L874">
        <v>2</v>
      </c>
      <c r="M874" t="b">
        <v>0</v>
      </c>
      <c r="N874" t="s">
        <v>8281</v>
      </c>
      <c r="O874" t="s">
        <v>8284</v>
      </c>
      <c r="P874">
        <f>ROUND((E874/D874)*100,0)</f>
        <v>1</v>
      </c>
      <c r="Q874">
        <f>IFERROR(ROUND(E874/L874,2),0)</f>
        <v>32.5</v>
      </c>
      <c r="R874" s="10">
        <f t="shared" si="44"/>
        <v>40567.825543981482</v>
      </c>
      <c r="S874">
        <f t="shared" si="45"/>
        <v>40612.825543981482</v>
      </c>
    </row>
    <row r="875" spans="1:19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 s="12">
        <v>1352610040</v>
      </c>
      <c r="J875" s="12">
        <v>1349150440</v>
      </c>
      <c r="K875" t="b">
        <v>0</v>
      </c>
      <c r="L875">
        <v>5</v>
      </c>
      <c r="M875" t="b">
        <v>0</v>
      </c>
      <c r="N875" t="s">
        <v>8281</v>
      </c>
      <c r="O875" t="s">
        <v>8284</v>
      </c>
      <c r="P875">
        <f>ROUND((E875/D875)*100,0)</f>
        <v>1</v>
      </c>
      <c r="Q875">
        <f>IFERROR(ROUND(E875/L875,2),0)</f>
        <v>9</v>
      </c>
      <c r="R875" s="10">
        <f t="shared" si="44"/>
        <v>41184.167129629634</v>
      </c>
      <c r="S875">
        <f t="shared" si="45"/>
        <v>41224.208796296298</v>
      </c>
    </row>
    <row r="876" spans="1:19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 s="12">
        <v>1367676034</v>
      </c>
      <c r="J876" s="12">
        <v>1365084034</v>
      </c>
      <c r="K876" t="b">
        <v>0</v>
      </c>
      <c r="L876">
        <v>21</v>
      </c>
      <c r="M876" t="b">
        <v>0</v>
      </c>
      <c r="N876" t="s">
        <v>8281</v>
      </c>
      <c r="O876" t="s">
        <v>8284</v>
      </c>
      <c r="P876">
        <f>ROUND((E876/D876)*100,0)</f>
        <v>24</v>
      </c>
      <c r="Q876">
        <f>IFERROR(ROUND(E876/L876,2),0)</f>
        <v>34.76</v>
      </c>
      <c r="R876" s="10">
        <f t="shared" si="44"/>
        <v>41368.583726851852</v>
      </c>
      <c r="S876">
        <f t="shared" si="45"/>
        <v>41398.583726851852</v>
      </c>
    </row>
    <row r="877" spans="1:19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 s="12">
        <v>1442856131</v>
      </c>
      <c r="J877" s="12">
        <v>1441128131</v>
      </c>
      <c r="K877" t="b">
        <v>0</v>
      </c>
      <c r="L877">
        <v>0</v>
      </c>
      <c r="M877" t="b">
        <v>0</v>
      </c>
      <c r="N877" t="s">
        <v>8281</v>
      </c>
      <c r="O877" t="s">
        <v>8284</v>
      </c>
      <c r="P877">
        <f>ROUND((E877/D877)*100,0)</f>
        <v>0</v>
      </c>
      <c r="Q877">
        <f>IFERROR(ROUND(E877/L877,2),0)</f>
        <v>0</v>
      </c>
      <c r="R877" s="10">
        <f t="shared" si="44"/>
        <v>42248.723738425921</v>
      </c>
      <c r="S877">
        <f t="shared" si="45"/>
        <v>42268.723738425921</v>
      </c>
    </row>
    <row r="878" spans="1:19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 s="12">
        <v>1359978927</v>
      </c>
      <c r="J878" s="12">
        <v>1357127727</v>
      </c>
      <c r="K878" t="b">
        <v>0</v>
      </c>
      <c r="L878">
        <v>45</v>
      </c>
      <c r="M878" t="b">
        <v>0</v>
      </c>
      <c r="N878" t="s">
        <v>8281</v>
      </c>
      <c r="O878" t="s">
        <v>8284</v>
      </c>
      <c r="P878">
        <f>ROUND((E878/D878)*100,0)</f>
        <v>41</v>
      </c>
      <c r="Q878">
        <f>IFERROR(ROUND(E878/L878,2),0)</f>
        <v>28.58</v>
      </c>
      <c r="R878" s="10">
        <f t="shared" si="44"/>
        <v>41276.496840277774</v>
      </c>
      <c r="S878">
        <f t="shared" si="45"/>
        <v>41309.496840277774</v>
      </c>
    </row>
    <row r="879" spans="1:19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 s="12">
        <v>1387479360</v>
      </c>
      <c r="J879" s="12">
        <v>1384887360</v>
      </c>
      <c r="K879" t="b">
        <v>0</v>
      </c>
      <c r="L879">
        <v>29</v>
      </c>
      <c r="M879" t="b">
        <v>0</v>
      </c>
      <c r="N879" t="s">
        <v>8281</v>
      </c>
      <c r="O879" t="s">
        <v>8284</v>
      </c>
      <c r="P879">
        <f>ROUND((E879/D879)*100,0)</f>
        <v>68</v>
      </c>
      <c r="Q879">
        <f>IFERROR(ROUND(E879/L879,2),0)</f>
        <v>46.59</v>
      </c>
      <c r="R879" s="10">
        <f t="shared" si="44"/>
        <v>41597.788888888892</v>
      </c>
      <c r="S879">
        <f t="shared" si="45"/>
        <v>41627.788888888892</v>
      </c>
    </row>
    <row r="880" spans="1:19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 s="12">
        <v>1293082524</v>
      </c>
      <c r="J880" s="12">
        <v>1290490524</v>
      </c>
      <c r="K880" t="b">
        <v>0</v>
      </c>
      <c r="L880">
        <v>2</v>
      </c>
      <c r="M880" t="b">
        <v>0</v>
      </c>
      <c r="N880" t="s">
        <v>8281</v>
      </c>
      <c r="O880" t="s">
        <v>8284</v>
      </c>
      <c r="P880">
        <f>ROUND((E880/D880)*100,0)</f>
        <v>1</v>
      </c>
      <c r="Q880">
        <f>IFERROR(ROUND(E880/L880,2),0)</f>
        <v>32.5</v>
      </c>
      <c r="R880" s="10">
        <f t="shared" si="44"/>
        <v>40505.232916666668</v>
      </c>
      <c r="S880">
        <f t="shared" si="45"/>
        <v>40535.232916666668</v>
      </c>
    </row>
    <row r="881" spans="1:19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 s="12">
        <v>1338321305</v>
      </c>
      <c r="J881" s="12">
        <v>1336506905</v>
      </c>
      <c r="K881" t="b">
        <v>0</v>
      </c>
      <c r="L881">
        <v>30</v>
      </c>
      <c r="M881" t="b">
        <v>0</v>
      </c>
      <c r="N881" t="s">
        <v>8281</v>
      </c>
      <c r="O881" t="s">
        <v>8284</v>
      </c>
      <c r="P881">
        <f>ROUND((E881/D881)*100,0)</f>
        <v>31</v>
      </c>
      <c r="Q881">
        <f>IFERROR(ROUND(E881/L881,2),0)</f>
        <v>21.47</v>
      </c>
      <c r="R881" s="10">
        <f t="shared" si="44"/>
        <v>41037.829918981479</v>
      </c>
      <c r="S881">
        <f t="shared" si="45"/>
        <v>41058.829918981479</v>
      </c>
    </row>
    <row r="882" spans="1:19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 s="12">
        <v>1351582938</v>
      </c>
      <c r="J882" s="12">
        <v>1348731738</v>
      </c>
      <c r="K882" t="b">
        <v>0</v>
      </c>
      <c r="L882">
        <v>8</v>
      </c>
      <c r="M882" t="b">
        <v>0</v>
      </c>
      <c r="N882" t="s">
        <v>8281</v>
      </c>
      <c r="O882" t="s">
        <v>8285</v>
      </c>
      <c r="P882">
        <f>ROUND((E882/D882)*100,0)</f>
        <v>3</v>
      </c>
      <c r="Q882">
        <f>IFERROR(ROUND(E882/L882,2),0)</f>
        <v>14.13</v>
      </c>
      <c r="R882" s="10">
        <f t="shared" si="44"/>
        <v>41179.32104166667</v>
      </c>
      <c r="S882">
        <f t="shared" si="45"/>
        <v>41212.32104166667</v>
      </c>
    </row>
    <row r="883" spans="1:19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 s="12">
        <v>1326520886</v>
      </c>
      <c r="J883" s="12">
        <v>1322632886</v>
      </c>
      <c r="K883" t="b">
        <v>0</v>
      </c>
      <c r="L883">
        <v>1</v>
      </c>
      <c r="M883" t="b">
        <v>0</v>
      </c>
      <c r="N883" t="s">
        <v>8281</v>
      </c>
      <c r="O883" t="s">
        <v>8285</v>
      </c>
      <c r="P883">
        <f>ROUND((E883/D883)*100,0)</f>
        <v>1</v>
      </c>
      <c r="Q883">
        <f>IFERROR(ROUND(E883/L883,2),0)</f>
        <v>30</v>
      </c>
      <c r="R883" s="10">
        <f t="shared" si="44"/>
        <v>40877.25099537037</v>
      </c>
      <c r="S883">
        <f t="shared" si="45"/>
        <v>40922.25099537037</v>
      </c>
    </row>
    <row r="884" spans="1:19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 s="12">
        <v>1315341550</v>
      </c>
      <c r="J884" s="12">
        <v>1312490350</v>
      </c>
      <c r="K884" t="b">
        <v>0</v>
      </c>
      <c r="L884">
        <v>14</v>
      </c>
      <c r="M884" t="b">
        <v>0</v>
      </c>
      <c r="N884" t="s">
        <v>8281</v>
      </c>
      <c r="O884" t="s">
        <v>8285</v>
      </c>
      <c r="P884">
        <f>ROUND((E884/D884)*100,0)</f>
        <v>20</v>
      </c>
      <c r="Q884">
        <f>IFERROR(ROUND(E884/L884,2),0)</f>
        <v>21.57</v>
      </c>
      <c r="R884" s="10">
        <f t="shared" si="44"/>
        <v>40759.860532407409</v>
      </c>
      <c r="S884">
        <f t="shared" si="45"/>
        <v>40792.860532407409</v>
      </c>
    </row>
    <row r="885" spans="1:19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 s="12">
        <v>1456957635</v>
      </c>
      <c r="J885" s="12">
        <v>1451773635</v>
      </c>
      <c r="K885" t="b">
        <v>0</v>
      </c>
      <c r="L885">
        <v>24</v>
      </c>
      <c r="M885" t="b">
        <v>0</v>
      </c>
      <c r="N885" t="s">
        <v>8281</v>
      </c>
      <c r="O885" t="s">
        <v>8285</v>
      </c>
      <c r="P885">
        <f>ROUND((E885/D885)*100,0)</f>
        <v>40</v>
      </c>
      <c r="Q885">
        <f>IFERROR(ROUND(E885/L885,2),0)</f>
        <v>83.38</v>
      </c>
      <c r="R885" s="10">
        <f t="shared" si="44"/>
        <v>42371.935590277775</v>
      </c>
      <c r="S885">
        <f t="shared" si="45"/>
        <v>42431.935590277775</v>
      </c>
    </row>
    <row r="886" spans="1:19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 s="12">
        <v>1336789860</v>
      </c>
      <c r="J886" s="12">
        <v>1331666146</v>
      </c>
      <c r="K886" t="b">
        <v>0</v>
      </c>
      <c r="L886">
        <v>2</v>
      </c>
      <c r="M886" t="b">
        <v>0</v>
      </c>
      <c r="N886" t="s">
        <v>8281</v>
      </c>
      <c r="O886" t="s">
        <v>8285</v>
      </c>
      <c r="P886">
        <f>ROUND((E886/D886)*100,0)</f>
        <v>1</v>
      </c>
      <c r="Q886">
        <f>IFERROR(ROUND(E886/L886,2),0)</f>
        <v>10</v>
      </c>
      <c r="R886" s="10">
        <f t="shared" si="44"/>
        <v>40981.802615740737</v>
      </c>
      <c r="S886">
        <f t="shared" si="45"/>
        <v>41041.104861111111</v>
      </c>
    </row>
    <row r="887" spans="1:19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 s="12">
        <v>1483137311</v>
      </c>
      <c r="J887" s="12">
        <v>1481322911</v>
      </c>
      <c r="K887" t="b">
        <v>0</v>
      </c>
      <c r="L887">
        <v>21</v>
      </c>
      <c r="M887" t="b">
        <v>0</v>
      </c>
      <c r="N887" t="s">
        <v>8281</v>
      </c>
      <c r="O887" t="s">
        <v>8285</v>
      </c>
      <c r="P887">
        <f>ROUND((E887/D887)*100,0)</f>
        <v>75</v>
      </c>
      <c r="Q887">
        <f>IFERROR(ROUND(E887/L887,2),0)</f>
        <v>35.71</v>
      </c>
      <c r="R887" s="10">
        <f t="shared" si="44"/>
        <v>42713.941099537042</v>
      </c>
      <c r="S887">
        <f t="shared" si="45"/>
        <v>42734.941099537042</v>
      </c>
    </row>
    <row r="888" spans="1:19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 s="12">
        <v>1473972813</v>
      </c>
      <c r="J888" s="12">
        <v>1471812813</v>
      </c>
      <c r="K888" t="b">
        <v>0</v>
      </c>
      <c r="L888">
        <v>7</v>
      </c>
      <c r="M888" t="b">
        <v>0</v>
      </c>
      <c r="N888" t="s">
        <v>8281</v>
      </c>
      <c r="O888" t="s">
        <v>8285</v>
      </c>
      <c r="P888">
        <f>ROUND((E888/D888)*100,0)</f>
        <v>41</v>
      </c>
      <c r="Q888">
        <f>IFERROR(ROUND(E888/L888,2),0)</f>
        <v>29.29</v>
      </c>
      <c r="R888" s="10">
        <f t="shared" si="44"/>
        <v>42603.870520833334</v>
      </c>
      <c r="S888">
        <f t="shared" si="45"/>
        <v>42628.870520833334</v>
      </c>
    </row>
    <row r="889" spans="1:19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 s="12">
        <v>1338159655</v>
      </c>
      <c r="J889" s="12">
        <v>1335567655</v>
      </c>
      <c r="K889" t="b">
        <v>0</v>
      </c>
      <c r="L889">
        <v>0</v>
      </c>
      <c r="M889" t="b">
        <v>0</v>
      </c>
      <c r="N889" t="s">
        <v>8281</v>
      </c>
      <c r="O889" t="s">
        <v>8285</v>
      </c>
      <c r="P889">
        <f>ROUND((E889/D889)*100,0)</f>
        <v>0</v>
      </c>
      <c r="Q889">
        <f>IFERROR(ROUND(E889/L889,2),0)</f>
        <v>0</v>
      </c>
      <c r="R889" s="10">
        <f t="shared" si="44"/>
        <v>41026.958969907406</v>
      </c>
      <c r="S889">
        <f t="shared" si="45"/>
        <v>41056.958969907406</v>
      </c>
    </row>
    <row r="890" spans="1:19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 s="12">
        <v>1314856800</v>
      </c>
      <c r="J890" s="12">
        <v>1311789885</v>
      </c>
      <c r="K890" t="b">
        <v>0</v>
      </c>
      <c r="L890">
        <v>4</v>
      </c>
      <c r="M890" t="b">
        <v>0</v>
      </c>
      <c r="N890" t="s">
        <v>8281</v>
      </c>
      <c r="O890" t="s">
        <v>8285</v>
      </c>
      <c r="P890">
        <f>ROUND((E890/D890)*100,0)</f>
        <v>7</v>
      </c>
      <c r="Q890">
        <f>IFERROR(ROUND(E890/L890,2),0)</f>
        <v>18</v>
      </c>
      <c r="R890" s="10">
        <f t="shared" si="44"/>
        <v>40751.753298611111</v>
      </c>
      <c r="S890">
        <f t="shared" si="45"/>
        <v>40787.25</v>
      </c>
    </row>
    <row r="891" spans="1:19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 s="12">
        <v>1412534943</v>
      </c>
      <c r="J891" s="12">
        <v>1409942943</v>
      </c>
      <c r="K891" t="b">
        <v>0</v>
      </c>
      <c r="L891">
        <v>32</v>
      </c>
      <c r="M891" t="b">
        <v>0</v>
      </c>
      <c r="N891" t="s">
        <v>8281</v>
      </c>
      <c r="O891" t="s">
        <v>8285</v>
      </c>
      <c r="P891">
        <f>ROUND((E891/D891)*100,0)</f>
        <v>9</v>
      </c>
      <c r="Q891">
        <f>IFERROR(ROUND(E891/L891,2),0)</f>
        <v>73.760000000000005</v>
      </c>
      <c r="R891" s="10">
        <f t="shared" si="44"/>
        <v>41887.784062500003</v>
      </c>
      <c r="S891">
        <f t="shared" si="45"/>
        <v>41917.784062500003</v>
      </c>
    </row>
    <row r="892" spans="1:19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 s="12">
        <v>1385055979</v>
      </c>
      <c r="J892" s="12">
        <v>1382460379</v>
      </c>
      <c r="K892" t="b">
        <v>0</v>
      </c>
      <c r="L892">
        <v>4</v>
      </c>
      <c r="M892" t="b">
        <v>0</v>
      </c>
      <c r="N892" t="s">
        <v>8281</v>
      </c>
      <c r="O892" t="s">
        <v>8285</v>
      </c>
      <c r="P892">
        <f>ROUND((E892/D892)*100,0)</f>
        <v>4</v>
      </c>
      <c r="Q892">
        <f>IFERROR(ROUND(E892/L892,2),0)</f>
        <v>31.25</v>
      </c>
      <c r="R892" s="10">
        <f t="shared" si="44"/>
        <v>41569.698831018519</v>
      </c>
      <c r="S892">
        <f t="shared" si="45"/>
        <v>41599.740497685183</v>
      </c>
    </row>
    <row r="893" spans="1:19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 s="12">
        <v>1408581930</v>
      </c>
      <c r="J893" s="12">
        <v>1405989930</v>
      </c>
      <c r="K893" t="b">
        <v>0</v>
      </c>
      <c r="L893">
        <v>9</v>
      </c>
      <c r="M893" t="b">
        <v>0</v>
      </c>
      <c r="N893" t="s">
        <v>8281</v>
      </c>
      <c r="O893" t="s">
        <v>8285</v>
      </c>
      <c r="P893">
        <f>ROUND((E893/D893)*100,0)</f>
        <v>3</v>
      </c>
      <c r="Q893">
        <f>IFERROR(ROUND(E893/L893,2),0)</f>
        <v>28.89</v>
      </c>
      <c r="R893" s="10">
        <f t="shared" si="44"/>
        <v>41842.031597222223</v>
      </c>
      <c r="S893">
        <f t="shared" si="45"/>
        <v>41872.031597222223</v>
      </c>
    </row>
    <row r="894" spans="1:19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 s="12">
        <v>1280635200</v>
      </c>
      <c r="J894" s="12">
        <v>1273121283</v>
      </c>
      <c r="K894" t="b">
        <v>0</v>
      </c>
      <c r="L894">
        <v>17</v>
      </c>
      <c r="M894" t="b">
        <v>0</v>
      </c>
      <c r="N894" t="s">
        <v>8281</v>
      </c>
      <c r="O894" t="s">
        <v>8285</v>
      </c>
      <c r="P894">
        <f>ROUND((E894/D894)*100,0)</f>
        <v>41</v>
      </c>
      <c r="Q894">
        <f>IFERROR(ROUND(E894/L894,2),0)</f>
        <v>143.82</v>
      </c>
      <c r="R894" s="10">
        <f t="shared" si="44"/>
        <v>40304.20003472222</v>
      </c>
      <c r="S894">
        <f t="shared" si="45"/>
        <v>40391.166666666664</v>
      </c>
    </row>
    <row r="895" spans="1:19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 s="12">
        <v>1427920363</v>
      </c>
      <c r="J895" s="12">
        <v>1425331963</v>
      </c>
      <c r="K895" t="b">
        <v>0</v>
      </c>
      <c r="L895">
        <v>5</v>
      </c>
      <c r="M895" t="b">
        <v>0</v>
      </c>
      <c r="N895" t="s">
        <v>8281</v>
      </c>
      <c r="O895" t="s">
        <v>8285</v>
      </c>
      <c r="P895">
        <f>ROUND((E895/D895)*100,0)</f>
        <v>10</v>
      </c>
      <c r="Q895">
        <f>IFERROR(ROUND(E895/L895,2),0)</f>
        <v>40</v>
      </c>
      <c r="R895" s="10">
        <f t="shared" si="44"/>
        <v>42065.897719907407</v>
      </c>
      <c r="S895">
        <f t="shared" si="45"/>
        <v>42095.856053240743</v>
      </c>
    </row>
    <row r="896" spans="1:19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 s="12">
        <v>1465169610</v>
      </c>
      <c r="J896" s="12">
        <v>1462577610</v>
      </c>
      <c r="K896" t="b">
        <v>0</v>
      </c>
      <c r="L896">
        <v>53</v>
      </c>
      <c r="M896" t="b">
        <v>0</v>
      </c>
      <c r="N896" t="s">
        <v>8281</v>
      </c>
      <c r="O896" t="s">
        <v>8285</v>
      </c>
      <c r="P896">
        <f>ROUND((E896/D896)*100,0)</f>
        <v>39</v>
      </c>
      <c r="Q896">
        <f>IFERROR(ROUND(E896/L896,2),0)</f>
        <v>147.81</v>
      </c>
      <c r="R896" s="10">
        <f t="shared" si="44"/>
        <v>42496.981597222228</v>
      </c>
      <c r="S896">
        <f t="shared" si="45"/>
        <v>42526.981597222228</v>
      </c>
    </row>
    <row r="897" spans="1:19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 s="12">
        <v>1287975829</v>
      </c>
      <c r="J897" s="12">
        <v>1284087829</v>
      </c>
      <c r="K897" t="b">
        <v>0</v>
      </c>
      <c r="L897">
        <v>7</v>
      </c>
      <c r="M897" t="b">
        <v>0</v>
      </c>
      <c r="N897" t="s">
        <v>8281</v>
      </c>
      <c r="O897" t="s">
        <v>8285</v>
      </c>
      <c r="P897">
        <f>ROUND((E897/D897)*100,0)</f>
        <v>2</v>
      </c>
      <c r="Q897">
        <f>IFERROR(ROUND(E897/L897,2),0)</f>
        <v>27.86</v>
      </c>
      <c r="R897" s="10">
        <f t="shared" si="44"/>
        <v>40431.127650462964</v>
      </c>
      <c r="S897">
        <f t="shared" si="45"/>
        <v>40476.127650462964</v>
      </c>
    </row>
    <row r="898" spans="1:19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 s="12">
        <v>1440734400</v>
      </c>
      <c r="J898" s="12">
        <v>1438549026</v>
      </c>
      <c r="K898" t="b">
        <v>0</v>
      </c>
      <c r="L898">
        <v>72</v>
      </c>
      <c r="M898" t="b">
        <v>0</v>
      </c>
      <c r="N898" t="s">
        <v>8281</v>
      </c>
      <c r="O898" t="s">
        <v>8285</v>
      </c>
      <c r="P898">
        <f>ROUND((E898/D898)*100,0)</f>
        <v>40</v>
      </c>
      <c r="Q898">
        <f>IFERROR(ROUND(E898/L898,2),0)</f>
        <v>44.44</v>
      </c>
      <c r="R898" s="10">
        <f t="shared" si="44"/>
        <v>42218.872986111113</v>
      </c>
      <c r="S898">
        <f t="shared" si="45"/>
        <v>42244.166666666672</v>
      </c>
    </row>
    <row r="899" spans="1:19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 s="12">
        <v>1354123908</v>
      </c>
      <c r="J899" s="12">
        <v>1351528308</v>
      </c>
      <c r="K899" t="b">
        <v>0</v>
      </c>
      <c r="L899">
        <v>0</v>
      </c>
      <c r="M899" t="b">
        <v>0</v>
      </c>
      <c r="N899" t="s">
        <v>8281</v>
      </c>
      <c r="O899" t="s">
        <v>8285</v>
      </c>
      <c r="P899">
        <f>ROUND((E899/D899)*100,0)</f>
        <v>0</v>
      </c>
      <c r="Q899">
        <f>IFERROR(ROUND(E899/L899,2),0)</f>
        <v>0</v>
      </c>
      <c r="R899" s="10">
        <f t="shared" ref="R899:R962" si="46">(((J899/60)/60)/24)+DATE(1970,1,1)</f>
        <v>41211.688750000001</v>
      </c>
      <c r="S899">
        <f t="shared" ref="S899:S962" si="47">(((I899/60)/60)/24)+DATE(1970,1,1)</f>
        <v>41241.730416666665</v>
      </c>
    </row>
    <row r="900" spans="1:19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 s="12">
        <v>1326651110</v>
      </c>
      <c r="J900" s="12">
        <v>1322763110</v>
      </c>
      <c r="K900" t="b">
        <v>0</v>
      </c>
      <c r="L900">
        <v>2</v>
      </c>
      <c r="M900" t="b">
        <v>0</v>
      </c>
      <c r="N900" t="s">
        <v>8281</v>
      </c>
      <c r="O900" t="s">
        <v>8285</v>
      </c>
      <c r="P900">
        <f>ROUND((E900/D900)*100,0)</f>
        <v>3</v>
      </c>
      <c r="Q900">
        <f>IFERROR(ROUND(E900/L900,2),0)</f>
        <v>35</v>
      </c>
      <c r="R900" s="10">
        <f t="shared" si="46"/>
        <v>40878.758217592593</v>
      </c>
      <c r="S900">
        <f t="shared" si="47"/>
        <v>40923.758217592593</v>
      </c>
    </row>
    <row r="901" spans="1:19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 s="12">
        <v>1306549362</v>
      </c>
      <c r="J901" s="12">
        <v>1302661362</v>
      </c>
      <c r="K901" t="b">
        <v>0</v>
      </c>
      <c r="L901">
        <v>8</v>
      </c>
      <c r="M901" t="b">
        <v>0</v>
      </c>
      <c r="N901" t="s">
        <v>8281</v>
      </c>
      <c r="O901" t="s">
        <v>8285</v>
      </c>
      <c r="P901">
        <f>ROUND((E901/D901)*100,0)</f>
        <v>37</v>
      </c>
      <c r="Q901">
        <f>IFERROR(ROUND(E901/L901,2),0)</f>
        <v>35</v>
      </c>
      <c r="R901" s="10">
        <f t="shared" si="46"/>
        <v>40646.099097222221</v>
      </c>
      <c r="S901">
        <f t="shared" si="47"/>
        <v>40691.099097222221</v>
      </c>
    </row>
    <row r="902" spans="1:19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 s="12">
        <v>1459365802</v>
      </c>
      <c r="J902" s="12">
        <v>1456777402</v>
      </c>
      <c r="K902" t="b">
        <v>0</v>
      </c>
      <c r="L902">
        <v>2</v>
      </c>
      <c r="M902" t="b">
        <v>0</v>
      </c>
      <c r="N902" t="s">
        <v>8281</v>
      </c>
      <c r="O902" t="s">
        <v>8284</v>
      </c>
      <c r="P902">
        <f>ROUND((E902/D902)*100,0)</f>
        <v>0</v>
      </c>
      <c r="Q902">
        <f>IFERROR(ROUND(E902/L902,2),0)</f>
        <v>10.5</v>
      </c>
      <c r="R902" s="10">
        <f t="shared" si="46"/>
        <v>42429.84956018519</v>
      </c>
      <c r="S902">
        <f t="shared" si="47"/>
        <v>42459.807893518519</v>
      </c>
    </row>
    <row r="903" spans="1:19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 s="12">
        <v>1276024260</v>
      </c>
      <c r="J903" s="12">
        <v>1272050914</v>
      </c>
      <c r="K903" t="b">
        <v>0</v>
      </c>
      <c r="L903">
        <v>0</v>
      </c>
      <c r="M903" t="b">
        <v>0</v>
      </c>
      <c r="N903" t="s">
        <v>8281</v>
      </c>
      <c r="O903" t="s">
        <v>8284</v>
      </c>
      <c r="P903">
        <f>ROUND((E903/D903)*100,0)</f>
        <v>0</v>
      </c>
      <c r="Q903">
        <f>IFERROR(ROUND(E903/L903,2),0)</f>
        <v>0</v>
      </c>
      <c r="R903" s="10">
        <f t="shared" si="46"/>
        <v>40291.81150462963</v>
      </c>
      <c r="S903">
        <f t="shared" si="47"/>
        <v>40337.799305555556</v>
      </c>
    </row>
    <row r="904" spans="1:19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 s="12">
        <v>1409412600</v>
      </c>
      <c r="J904" s="12">
        <v>1404947422</v>
      </c>
      <c r="K904" t="b">
        <v>0</v>
      </c>
      <c r="L904">
        <v>3</v>
      </c>
      <c r="M904" t="b">
        <v>0</v>
      </c>
      <c r="N904" t="s">
        <v>8281</v>
      </c>
      <c r="O904" t="s">
        <v>8284</v>
      </c>
      <c r="P904">
        <f>ROUND((E904/D904)*100,0)</f>
        <v>0</v>
      </c>
      <c r="Q904">
        <f>IFERROR(ROUND(E904/L904,2),0)</f>
        <v>30</v>
      </c>
      <c r="R904" s="10">
        <f t="shared" si="46"/>
        <v>41829.965532407405</v>
      </c>
      <c r="S904">
        <f t="shared" si="47"/>
        <v>41881.645833333336</v>
      </c>
    </row>
    <row r="905" spans="1:19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 s="12">
        <v>1348367100</v>
      </c>
      <c r="J905" s="12">
        <v>1346180780</v>
      </c>
      <c r="K905" t="b">
        <v>0</v>
      </c>
      <c r="L905">
        <v>4</v>
      </c>
      <c r="M905" t="b">
        <v>0</v>
      </c>
      <c r="N905" t="s">
        <v>8281</v>
      </c>
      <c r="O905" t="s">
        <v>8284</v>
      </c>
      <c r="P905">
        <f>ROUND((E905/D905)*100,0)</f>
        <v>3</v>
      </c>
      <c r="Q905">
        <f>IFERROR(ROUND(E905/L905,2),0)</f>
        <v>40</v>
      </c>
      <c r="R905" s="10">
        <f t="shared" si="46"/>
        <v>41149.796064814815</v>
      </c>
      <c r="S905">
        <f t="shared" si="47"/>
        <v>41175.100694444445</v>
      </c>
    </row>
    <row r="906" spans="1:19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 s="12">
        <v>1451786137</v>
      </c>
      <c r="J906" s="12">
        <v>1449194137</v>
      </c>
      <c r="K906" t="b">
        <v>0</v>
      </c>
      <c r="L906">
        <v>3</v>
      </c>
      <c r="M906" t="b">
        <v>0</v>
      </c>
      <c r="N906" t="s">
        <v>8281</v>
      </c>
      <c r="O906" t="s">
        <v>8284</v>
      </c>
      <c r="P906">
        <f>ROUND((E906/D906)*100,0)</f>
        <v>0</v>
      </c>
      <c r="Q906">
        <f>IFERROR(ROUND(E906/L906,2),0)</f>
        <v>50.33</v>
      </c>
      <c r="R906" s="10">
        <f t="shared" si="46"/>
        <v>42342.080289351856</v>
      </c>
      <c r="S906">
        <f t="shared" si="47"/>
        <v>42372.080289351856</v>
      </c>
    </row>
    <row r="907" spans="1:19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 s="12">
        <v>1295847926</v>
      </c>
      <c r="J907" s="12">
        <v>1290663926</v>
      </c>
      <c r="K907" t="b">
        <v>0</v>
      </c>
      <c r="L907">
        <v>6</v>
      </c>
      <c r="M907" t="b">
        <v>0</v>
      </c>
      <c r="N907" t="s">
        <v>8281</v>
      </c>
      <c r="O907" t="s">
        <v>8284</v>
      </c>
      <c r="P907">
        <f>ROUND((E907/D907)*100,0)</f>
        <v>3</v>
      </c>
      <c r="Q907">
        <f>IFERROR(ROUND(E907/L907,2),0)</f>
        <v>32.67</v>
      </c>
      <c r="R907" s="10">
        <f t="shared" si="46"/>
        <v>40507.239884259259</v>
      </c>
      <c r="S907">
        <f t="shared" si="47"/>
        <v>40567.239884259259</v>
      </c>
    </row>
    <row r="908" spans="1:19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 s="12">
        <v>1394681590</v>
      </c>
      <c r="J908" s="12">
        <v>1392093190</v>
      </c>
      <c r="K908" t="b">
        <v>0</v>
      </c>
      <c r="L908">
        <v>0</v>
      </c>
      <c r="M908" t="b">
        <v>0</v>
      </c>
      <c r="N908" t="s">
        <v>8281</v>
      </c>
      <c r="O908" t="s">
        <v>8284</v>
      </c>
      <c r="P908">
        <f>ROUND((E908/D908)*100,0)</f>
        <v>0</v>
      </c>
      <c r="Q908">
        <f>IFERROR(ROUND(E908/L908,2),0)</f>
        <v>0</v>
      </c>
      <c r="R908" s="10">
        <f t="shared" si="46"/>
        <v>41681.189699074072</v>
      </c>
      <c r="S908">
        <f t="shared" si="47"/>
        <v>41711.148032407407</v>
      </c>
    </row>
    <row r="909" spans="1:19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 s="12">
        <v>1315715823</v>
      </c>
      <c r="J909" s="12">
        <v>1313123823</v>
      </c>
      <c r="K909" t="b">
        <v>0</v>
      </c>
      <c r="L909">
        <v>0</v>
      </c>
      <c r="M909" t="b">
        <v>0</v>
      </c>
      <c r="N909" t="s">
        <v>8281</v>
      </c>
      <c r="O909" t="s">
        <v>8284</v>
      </c>
      <c r="P909">
        <f>ROUND((E909/D909)*100,0)</f>
        <v>0</v>
      </c>
      <c r="Q909">
        <f>IFERROR(ROUND(E909/L909,2),0)</f>
        <v>0</v>
      </c>
      <c r="R909" s="10">
        <f t="shared" si="46"/>
        <v>40767.192395833335</v>
      </c>
      <c r="S909">
        <f t="shared" si="47"/>
        <v>40797.192395833335</v>
      </c>
    </row>
    <row r="910" spans="1:19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 s="12">
        <v>1280206740</v>
      </c>
      <c r="J910" s="12">
        <v>1276283655</v>
      </c>
      <c r="K910" t="b">
        <v>0</v>
      </c>
      <c r="L910">
        <v>0</v>
      </c>
      <c r="M910" t="b">
        <v>0</v>
      </c>
      <c r="N910" t="s">
        <v>8281</v>
      </c>
      <c r="O910" t="s">
        <v>8284</v>
      </c>
      <c r="P910">
        <f>ROUND((E910/D910)*100,0)</f>
        <v>0</v>
      </c>
      <c r="Q910">
        <f>IFERROR(ROUND(E910/L910,2),0)</f>
        <v>0</v>
      </c>
      <c r="R910" s="10">
        <f t="shared" si="46"/>
        <v>40340.801562499997</v>
      </c>
      <c r="S910">
        <f t="shared" si="47"/>
        <v>40386.207638888889</v>
      </c>
    </row>
    <row r="911" spans="1:19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 s="12">
        <v>1343016000</v>
      </c>
      <c r="J911" s="12">
        <v>1340296440</v>
      </c>
      <c r="K911" t="b">
        <v>0</v>
      </c>
      <c r="L911">
        <v>8</v>
      </c>
      <c r="M911" t="b">
        <v>0</v>
      </c>
      <c r="N911" t="s">
        <v>8281</v>
      </c>
      <c r="O911" t="s">
        <v>8284</v>
      </c>
      <c r="P911">
        <f>ROUND((E911/D911)*100,0)</f>
        <v>3</v>
      </c>
      <c r="Q911">
        <f>IFERROR(ROUND(E911/L911,2),0)</f>
        <v>65</v>
      </c>
      <c r="R911" s="10">
        <f t="shared" si="46"/>
        <v>41081.69027777778</v>
      </c>
      <c r="S911">
        <f t="shared" si="47"/>
        <v>41113.166666666664</v>
      </c>
    </row>
    <row r="912" spans="1:19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 s="12">
        <v>1488546319</v>
      </c>
      <c r="J912" s="12">
        <v>1483362319</v>
      </c>
      <c r="K912" t="b">
        <v>0</v>
      </c>
      <c r="L912">
        <v>5</v>
      </c>
      <c r="M912" t="b">
        <v>0</v>
      </c>
      <c r="N912" t="s">
        <v>8281</v>
      </c>
      <c r="O912" t="s">
        <v>8284</v>
      </c>
      <c r="P912">
        <f>ROUND((E912/D912)*100,0)</f>
        <v>22</v>
      </c>
      <c r="Q912">
        <f>IFERROR(ROUND(E912/L912,2),0)</f>
        <v>24.6</v>
      </c>
      <c r="R912" s="10">
        <f t="shared" si="46"/>
        <v>42737.545358796298</v>
      </c>
      <c r="S912">
        <f t="shared" si="47"/>
        <v>42797.545358796298</v>
      </c>
    </row>
    <row r="913" spans="1:19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 s="12">
        <v>1390522045</v>
      </c>
      <c r="J913" s="12">
        <v>1388707645</v>
      </c>
      <c r="K913" t="b">
        <v>0</v>
      </c>
      <c r="L913">
        <v>0</v>
      </c>
      <c r="M913" t="b">
        <v>0</v>
      </c>
      <c r="N913" t="s">
        <v>8281</v>
      </c>
      <c r="O913" t="s">
        <v>8284</v>
      </c>
      <c r="P913">
        <f>ROUND((E913/D913)*100,0)</f>
        <v>0</v>
      </c>
      <c r="Q913">
        <f>IFERROR(ROUND(E913/L913,2),0)</f>
        <v>0</v>
      </c>
      <c r="R913" s="10">
        <f t="shared" si="46"/>
        <v>41642.005150462966</v>
      </c>
      <c r="S913">
        <f t="shared" si="47"/>
        <v>41663.005150462966</v>
      </c>
    </row>
    <row r="914" spans="1:19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 s="12">
        <v>1355197047</v>
      </c>
      <c r="J914" s="12">
        <v>1350009447</v>
      </c>
      <c r="K914" t="b">
        <v>0</v>
      </c>
      <c r="L914">
        <v>2</v>
      </c>
      <c r="M914" t="b">
        <v>0</v>
      </c>
      <c r="N914" t="s">
        <v>8281</v>
      </c>
      <c r="O914" t="s">
        <v>8284</v>
      </c>
      <c r="P914">
        <f>ROUND((E914/D914)*100,0)</f>
        <v>1</v>
      </c>
      <c r="Q914">
        <f>IFERROR(ROUND(E914/L914,2),0)</f>
        <v>15</v>
      </c>
      <c r="R914" s="10">
        <f t="shared" si="46"/>
        <v>41194.109340277777</v>
      </c>
      <c r="S914">
        <f t="shared" si="47"/>
        <v>41254.151006944441</v>
      </c>
    </row>
    <row r="915" spans="1:19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 s="12">
        <v>1336188019</v>
      </c>
      <c r="J915" s="12">
        <v>1333596019</v>
      </c>
      <c r="K915" t="b">
        <v>0</v>
      </c>
      <c r="L915">
        <v>24</v>
      </c>
      <c r="M915" t="b">
        <v>0</v>
      </c>
      <c r="N915" t="s">
        <v>8281</v>
      </c>
      <c r="O915" t="s">
        <v>8284</v>
      </c>
      <c r="P915">
        <f>ROUND((E915/D915)*100,0)</f>
        <v>7</v>
      </c>
      <c r="Q915">
        <f>IFERROR(ROUND(E915/L915,2),0)</f>
        <v>82.58</v>
      </c>
      <c r="R915" s="10">
        <f t="shared" si="46"/>
        <v>41004.139108796298</v>
      </c>
      <c r="S915">
        <f t="shared" si="47"/>
        <v>41034.139108796298</v>
      </c>
    </row>
    <row r="916" spans="1:19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 s="12">
        <v>1345918747</v>
      </c>
      <c r="J916" s="12">
        <v>1343326747</v>
      </c>
      <c r="K916" t="b">
        <v>0</v>
      </c>
      <c r="L916">
        <v>0</v>
      </c>
      <c r="M916" t="b">
        <v>0</v>
      </c>
      <c r="N916" t="s">
        <v>8281</v>
      </c>
      <c r="O916" t="s">
        <v>8284</v>
      </c>
      <c r="P916">
        <f>ROUND((E916/D916)*100,0)</f>
        <v>0</v>
      </c>
      <c r="Q916">
        <f>IFERROR(ROUND(E916/L916,2),0)</f>
        <v>0</v>
      </c>
      <c r="R916" s="10">
        <f t="shared" si="46"/>
        <v>41116.763275462967</v>
      </c>
      <c r="S916">
        <f t="shared" si="47"/>
        <v>41146.763275462967</v>
      </c>
    </row>
    <row r="917" spans="1:19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 s="12">
        <v>1330577940</v>
      </c>
      <c r="J917" s="12">
        <v>1327853914</v>
      </c>
      <c r="K917" t="b">
        <v>0</v>
      </c>
      <c r="L917">
        <v>9</v>
      </c>
      <c r="M917" t="b">
        <v>0</v>
      </c>
      <c r="N917" t="s">
        <v>8281</v>
      </c>
      <c r="O917" t="s">
        <v>8284</v>
      </c>
      <c r="P917">
        <f>ROUND((E917/D917)*100,0)</f>
        <v>6</v>
      </c>
      <c r="Q917">
        <f>IFERROR(ROUND(E917/L917,2),0)</f>
        <v>41.67</v>
      </c>
      <c r="R917" s="10">
        <f t="shared" si="46"/>
        <v>40937.679560185185</v>
      </c>
      <c r="S917">
        <f t="shared" si="47"/>
        <v>40969.207638888889</v>
      </c>
    </row>
    <row r="918" spans="1:19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 s="12">
        <v>1287723600</v>
      </c>
      <c r="J918" s="12">
        <v>1284409734</v>
      </c>
      <c r="K918" t="b">
        <v>0</v>
      </c>
      <c r="L918">
        <v>0</v>
      </c>
      <c r="M918" t="b">
        <v>0</v>
      </c>
      <c r="N918" t="s">
        <v>8281</v>
      </c>
      <c r="O918" t="s">
        <v>8284</v>
      </c>
      <c r="P918">
        <f>ROUND((E918/D918)*100,0)</f>
        <v>0</v>
      </c>
      <c r="Q918">
        <f>IFERROR(ROUND(E918/L918,2),0)</f>
        <v>0</v>
      </c>
      <c r="R918" s="10">
        <f t="shared" si="46"/>
        <v>40434.853402777779</v>
      </c>
      <c r="S918">
        <f t="shared" si="47"/>
        <v>40473.208333333336</v>
      </c>
    </row>
    <row r="919" spans="1:19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 s="12">
        <v>1405305000</v>
      </c>
      <c r="J919" s="12">
        <v>1402612730</v>
      </c>
      <c r="K919" t="b">
        <v>0</v>
      </c>
      <c r="L919">
        <v>1</v>
      </c>
      <c r="M919" t="b">
        <v>0</v>
      </c>
      <c r="N919" t="s">
        <v>8281</v>
      </c>
      <c r="O919" t="s">
        <v>8284</v>
      </c>
      <c r="P919">
        <f>ROUND((E919/D919)*100,0)</f>
        <v>1</v>
      </c>
      <c r="Q919">
        <f>IFERROR(ROUND(E919/L919,2),0)</f>
        <v>30</v>
      </c>
      <c r="R919" s="10">
        <f t="shared" si="46"/>
        <v>41802.94363425926</v>
      </c>
      <c r="S919">
        <f t="shared" si="47"/>
        <v>41834.104166666664</v>
      </c>
    </row>
    <row r="920" spans="1:19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 s="12">
        <v>1417474761</v>
      </c>
      <c r="J920" s="12">
        <v>1414879161</v>
      </c>
      <c r="K920" t="b">
        <v>0</v>
      </c>
      <c r="L920">
        <v>10</v>
      </c>
      <c r="M920" t="b">
        <v>0</v>
      </c>
      <c r="N920" t="s">
        <v>8281</v>
      </c>
      <c r="O920" t="s">
        <v>8284</v>
      </c>
      <c r="P920">
        <f>ROUND((E920/D920)*100,0)</f>
        <v>5</v>
      </c>
      <c r="Q920">
        <f>IFERROR(ROUND(E920/L920,2),0)</f>
        <v>19.600000000000001</v>
      </c>
      <c r="R920" s="10">
        <f t="shared" si="46"/>
        <v>41944.916215277779</v>
      </c>
      <c r="S920">
        <f t="shared" si="47"/>
        <v>41974.957881944443</v>
      </c>
    </row>
    <row r="921" spans="1:19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 s="12">
        <v>1355930645</v>
      </c>
      <c r="J921" s="12">
        <v>1352906645</v>
      </c>
      <c r="K921" t="b">
        <v>0</v>
      </c>
      <c r="L921">
        <v>1</v>
      </c>
      <c r="M921" t="b">
        <v>0</v>
      </c>
      <c r="N921" t="s">
        <v>8281</v>
      </c>
      <c r="O921" t="s">
        <v>8284</v>
      </c>
      <c r="P921">
        <f>ROUND((E921/D921)*100,0)</f>
        <v>1</v>
      </c>
      <c r="Q921">
        <f>IFERROR(ROUND(E921/L921,2),0)</f>
        <v>100</v>
      </c>
      <c r="R921" s="10">
        <f t="shared" si="46"/>
        <v>41227.641724537039</v>
      </c>
      <c r="S921">
        <f t="shared" si="47"/>
        <v>41262.641724537039</v>
      </c>
    </row>
    <row r="922" spans="1:19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 s="12">
        <v>1384448822</v>
      </c>
      <c r="J922" s="12">
        <v>1381853222</v>
      </c>
      <c r="K922" t="b">
        <v>0</v>
      </c>
      <c r="L922">
        <v>0</v>
      </c>
      <c r="M922" t="b">
        <v>0</v>
      </c>
      <c r="N922" t="s">
        <v>8281</v>
      </c>
      <c r="O922" t="s">
        <v>8284</v>
      </c>
      <c r="P922">
        <f>ROUND((E922/D922)*100,0)</f>
        <v>0</v>
      </c>
      <c r="Q922">
        <f>IFERROR(ROUND(E922/L922,2),0)</f>
        <v>0</v>
      </c>
      <c r="R922" s="10">
        <f t="shared" si="46"/>
        <v>41562.67155092593</v>
      </c>
      <c r="S922">
        <f t="shared" si="47"/>
        <v>41592.713217592594</v>
      </c>
    </row>
    <row r="923" spans="1:19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 s="12">
        <v>1323666376</v>
      </c>
      <c r="J923" s="12">
        <v>1320033976</v>
      </c>
      <c r="K923" t="b">
        <v>0</v>
      </c>
      <c r="L923">
        <v>20</v>
      </c>
      <c r="M923" t="b">
        <v>0</v>
      </c>
      <c r="N923" t="s">
        <v>8281</v>
      </c>
      <c r="O923" t="s">
        <v>8284</v>
      </c>
      <c r="P923">
        <f>ROUND((E923/D923)*100,0)</f>
        <v>31</v>
      </c>
      <c r="Q923">
        <f>IFERROR(ROUND(E923/L923,2),0)</f>
        <v>231.75</v>
      </c>
      <c r="R923" s="10">
        <f t="shared" si="46"/>
        <v>40847.171018518515</v>
      </c>
      <c r="S923">
        <f t="shared" si="47"/>
        <v>40889.212685185186</v>
      </c>
    </row>
    <row r="924" spans="1:19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 s="12">
        <v>1412167393</v>
      </c>
      <c r="J924" s="12">
        <v>1409143393</v>
      </c>
      <c r="K924" t="b">
        <v>0</v>
      </c>
      <c r="L924">
        <v>30</v>
      </c>
      <c r="M924" t="b">
        <v>0</v>
      </c>
      <c r="N924" t="s">
        <v>8281</v>
      </c>
      <c r="O924" t="s">
        <v>8284</v>
      </c>
      <c r="P924">
        <f>ROUND((E924/D924)*100,0)</f>
        <v>21</v>
      </c>
      <c r="Q924">
        <f>IFERROR(ROUND(E924/L924,2),0)</f>
        <v>189.33</v>
      </c>
      <c r="R924" s="10">
        <f t="shared" si="46"/>
        <v>41878.530011574076</v>
      </c>
      <c r="S924">
        <f t="shared" si="47"/>
        <v>41913.530011574076</v>
      </c>
    </row>
    <row r="925" spans="1:19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 s="12">
        <v>1416614523</v>
      </c>
      <c r="J925" s="12">
        <v>1414018923</v>
      </c>
      <c r="K925" t="b">
        <v>0</v>
      </c>
      <c r="L925">
        <v>6</v>
      </c>
      <c r="M925" t="b">
        <v>0</v>
      </c>
      <c r="N925" t="s">
        <v>8281</v>
      </c>
      <c r="O925" t="s">
        <v>8284</v>
      </c>
      <c r="P925">
        <f>ROUND((E925/D925)*100,0)</f>
        <v>2</v>
      </c>
      <c r="Q925">
        <f>IFERROR(ROUND(E925/L925,2),0)</f>
        <v>55</v>
      </c>
      <c r="R925" s="10">
        <f t="shared" si="46"/>
        <v>41934.959756944445</v>
      </c>
      <c r="S925">
        <f t="shared" si="47"/>
        <v>41965.001423611116</v>
      </c>
    </row>
    <row r="926" spans="1:19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 s="12">
        <v>1360795069</v>
      </c>
      <c r="J926" s="12">
        <v>1358203069</v>
      </c>
      <c r="K926" t="b">
        <v>0</v>
      </c>
      <c r="L926">
        <v>15</v>
      </c>
      <c r="M926" t="b">
        <v>0</v>
      </c>
      <c r="N926" t="s">
        <v>8281</v>
      </c>
      <c r="O926" t="s">
        <v>8284</v>
      </c>
      <c r="P926">
        <f>ROUND((E926/D926)*100,0)</f>
        <v>11</v>
      </c>
      <c r="Q926">
        <f>IFERROR(ROUND(E926/L926,2),0)</f>
        <v>21.8</v>
      </c>
      <c r="R926" s="10">
        <f t="shared" si="46"/>
        <v>41288.942928240744</v>
      </c>
      <c r="S926">
        <f t="shared" si="47"/>
        <v>41318.942928240744</v>
      </c>
    </row>
    <row r="927" spans="1:19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 s="12">
        <v>1385590111</v>
      </c>
      <c r="J927" s="12">
        <v>1382994511</v>
      </c>
      <c r="K927" t="b">
        <v>0</v>
      </c>
      <c r="L927">
        <v>5</v>
      </c>
      <c r="M927" t="b">
        <v>0</v>
      </c>
      <c r="N927" t="s">
        <v>8281</v>
      </c>
      <c r="O927" t="s">
        <v>8284</v>
      </c>
      <c r="P927">
        <f>ROUND((E927/D927)*100,0)</f>
        <v>3</v>
      </c>
      <c r="Q927">
        <f>IFERROR(ROUND(E927/L927,2),0)</f>
        <v>32</v>
      </c>
      <c r="R927" s="10">
        <f t="shared" si="46"/>
        <v>41575.880914351852</v>
      </c>
      <c r="S927">
        <f t="shared" si="47"/>
        <v>41605.922581018516</v>
      </c>
    </row>
    <row r="928" spans="1:19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 s="12">
        <v>1278628800</v>
      </c>
      <c r="J928" s="12">
        <v>1276043330</v>
      </c>
      <c r="K928" t="b">
        <v>0</v>
      </c>
      <c r="L928">
        <v>0</v>
      </c>
      <c r="M928" t="b">
        <v>0</v>
      </c>
      <c r="N928" t="s">
        <v>8281</v>
      </c>
      <c r="O928" t="s">
        <v>8284</v>
      </c>
      <c r="P928">
        <f>ROUND((E928/D928)*100,0)</f>
        <v>0</v>
      </c>
      <c r="Q928">
        <f>IFERROR(ROUND(E928/L928,2),0)</f>
        <v>0</v>
      </c>
      <c r="R928" s="10">
        <f t="shared" si="46"/>
        <v>40338.02002314815</v>
      </c>
      <c r="S928">
        <f t="shared" si="47"/>
        <v>40367.944444444445</v>
      </c>
    </row>
    <row r="929" spans="1:19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 s="12">
        <v>1337024695</v>
      </c>
      <c r="J929" s="12">
        <v>1334432695</v>
      </c>
      <c r="K929" t="b">
        <v>0</v>
      </c>
      <c r="L929">
        <v>0</v>
      </c>
      <c r="M929" t="b">
        <v>0</v>
      </c>
      <c r="N929" t="s">
        <v>8281</v>
      </c>
      <c r="O929" t="s">
        <v>8284</v>
      </c>
      <c r="P929">
        <f>ROUND((E929/D929)*100,0)</f>
        <v>0</v>
      </c>
      <c r="Q929">
        <f>IFERROR(ROUND(E929/L929,2),0)</f>
        <v>0</v>
      </c>
      <c r="R929" s="10">
        <f t="shared" si="46"/>
        <v>41013.822858796295</v>
      </c>
      <c r="S929">
        <f t="shared" si="47"/>
        <v>41043.822858796295</v>
      </c>
    </row>
    <row r="930" spans="1:19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 s="12">
        <v>1353196800</v>
      </c>
      <c r="J930" s="12">
        <v>1348864913</v>
      </c>
      <c r="K930" t="b">
        <v>0</v>
      </c>
      <c r="L930">
        <v>28</v>
      </c>
      <c r="M930" t="b">
        <v>0</v>
      </c>
      <c r="N930" t="s">
        <v>8281</v>
      </c>
      <c r="O930" t="s">
        <v>8284</v>
      </c>
      <c r="P930">
        <f>ROUND((E930/D930)*100,0)</f>
        <v>11</v>
      </c>
      <c r="Q930">
        <f>IFERROR(ROUND(E930/L930,2),0)</f>
        <v>56.25</v>
      </c>
      <c r="R930" s="10">
        <f t="shared" si="46"/>
        <v>41180.86241898148</v>
      </c>
      <c r="S930">
        <f t="shared" si="47"/>
        <v>41231</v>
      </c>
    </row>
    <row r="931" spans="1:19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 s="12">
        <v>1333946569</v>
      </c>
      <c r="J931" s="12">
        <v>1331358169</v>
      </c>
      <c r="K931" t="b">
        <v>0</v>
      </c>
      <c r="L931">
        <v>0</v>
      </c>
      <c r="M931" t="b">
        <v>0</v>
      </c>
      <c r="N931" t="s">
        <v>8281</v>
      </c>
      <c r="O931" t="s">
        <v>8284</v>
      </c>
      <c r="P931">
        <f>ROUND((E931/D931)*100,0)</f>
        <v>0</v>
      </c>
      <c r="Q931">
        <f>IFERROR(ROUND(E931/L931,2),0)</f>
        <v>0</v>
      </c>
      <c r="R931" s="10">
        <f t="shared" si="46"/>
        <v>40978.238067129627</v>
      </c>
      <c r="S931">
        <f t="shared" si="47"/>
        <v>41008.196400462963</v>
      </c>
    </row>
    <row r="932" spans="1:19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 s="12">
        <v>1277501520</v>
      </c>
      <c r="J932" s="12">
        <v>1273874306</v>
      </c>
      <c r="K932" t="b">
        <v>0</v>
      </c>
      <c r="L932">
        <v>5</v>
      </c>
      <c r="M932" t="b">
        <v>0</v>
      </c>
      <c r="N932" t="s">
        <v>8281</v>
      </c>
      <c r="O932" t="s">
        <v>8284</v>
      </c>
      <c r="P932">
        <f>ROUND((E932/D932)*100,0)</f>
        <v>38</v>
      </c>
      <c r="Q932">
        <f>IFERROR(ROUND(E932/L932,2),0)</f>
        <v>69</v>
      </c>
      <c r="R932" s="10">
        <f t="shared" si="46"/>
        <v>40312.915578703702</v>
      </c>
      <c r="S932">
        <f t="shared" si="47"/>
        <v>40354.897222222222</v>
      </c>
    </row>
    <row r="933" spans="1:19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 s="12">
        <v>1395007200</v>
      </c>
      <c r="J933" s="12">
        <v>1392021502</v>
      </c>
      <c r="K933" t="b">
        <v>0</v>
      </c>
      <c r="L933">
        <v>7</v>
      </c>
      <c r="M933" t="b">
        <v>0</v>
      </c>
      <c r="N933" t="s">
        <v>8281</v>
      </c>
      <c r="O933" t="s">
        <v>8284</v>
      </c>
      <c r="P933">
        <f>ROUND((E933/D933)*100,0)</f>
        <v>7</v>
      </c>
      <c r="Q933">
        <f>IFERROR(ROUND(E933/L933,2),0)</f>
        <v>18.71</v>
      </c>
      <c r="R933" s="10">
        <f t="shared" si="46"/>
        <v>41680.359976851854</v>
      </c>
      <c r="S933">
        <f t="shared" si="47"/>
        <v>41714.916666666664</v>
      </c>
    </row>
    <row r="934" spans="1:19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 s="12">
        <v>1363990545</v>
      </c>
      <c r="J934" s="12">
        <v>1360106145</v>
      </c>
      <c r="K934" t="b">
        <v>0</v>
      </c>
      <c r="L934">
        <v>30</v>
      </c>
      <c r="M934" t="b">
        <v>0</v>
      </c>
      <c r="N934" t="s">
        <v>8281</v>
      </c>
      <c r="O934" t="s">
        <v>8284</v>
      </c>
      <c r="P934">
        <f>ROUND((E934/D934)*100,0)</f>
        <v>15</v>
      </c>
      <c r="Q934">
        <f>IFERROR(ROUND(E934/L934,2),0)</f>
        <v>46.03</v>
      </c>
      <c r="R934" s="10">
        <f t="shared" si="46"/>
        <v>41310.969270833331</v>
      </c>
      <c r="S934">
        <f t="shared" si="47"/>
        <v>41355.927604166667</v>
      </c>
    </row>
    <row r="935" spans="1:19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 s="12">
        <v>1399867409</v>
      </c>
      <c r="J935" s="12">
        <v>1394683409</v>
      </c>
      <c r="K935" t="b">
        <v>0</v>
      </c>
      <c r="L935">
        <v>2</v>
      </c>
      <c r="M935" t="b">
        <v>0</v>
      </c>
      <c r="N935" t="s">
        <v>8281</v>
      </c>
      <c r="O935" t="s">
        <v>8284</v>
      </c>
      <c r="P935">
        <f>ROUND((E935/D935)*100,0)</f>
        <v>6</v>
      </c>
      <c r="Q935">
        <f>IFERROR(ROUND(E935/L935,2),0)</f>
        <v>60</v>
      </c>
      <c r="R935" s="10">
        <f t="shared" si="46"/>
        <v>41711.169085648151</v>
      </c>
      <c r="S935">
        <f t="shared" si="47"/>
        <v>41771.169085648151</v>
      </c>
    </row>
    <row r="936" spans="1:19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 s="12">
        <v>1399183200</v>
      </c>
      <c r="J936" s="12">
        <v>1396633284</v>
      </c>
      <c r="K936" t="b">
        <v>0</v>
      </c>
      <c r="L936">
        <v>30</v>
      </c>
      <c r="M936" t="b">
        <v>0</v>
      </c>
      <c r="N936" t="s">
        <v>8281</v>
      </c>
      <c r="O936" t="s">
        <v>8284</v>
      </c>
      <c r="P936">
        <f>ROUND((E936/D936)*100,0)</f>
        <v>30</v>
      </c>
      <c r="Q936">
        <f>IFERROR(ROUND(E936/L936,2),0)</f>
        <v>50.67</v>
      </c>
      <c r="R936" s="10">
        <f t="shared" si="46"/>
        <v>41733.737083333333</v>
      </c>
      <c r="S936">
        <f t="shared" si="47"/>
        <v>41763.25</v>
      </c>
    </row>
    <row r="937" spans="1:19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 s="12">
        <v>1454054429</v>
      </c>
      <c r="J937" s="12">
        <v>1451462429</v>
      </c>
      <c r="K937" t="b">
        <v>0</v>
      </c>
      <c r="L937">
        <v>2</v>
      </c>
      <c r="M937" t="b">
        <v>0</v>
      </c>
      <c r="N937" t="s">
        <v>8281</v>
      </c>
      <c r="O937" t="s">
        <v>8284</v>
      </c>
      <c r="P937">
        <f>ROUND((E937/D937)*100,0)</f>
        <v>1</v>
      </c>
      <c r="Q937">
        <f>IFERROR(ROUND(E937/L937,2),0)</f>
        <v>25</v>
      </c>
      <c r="R937" s="10">
        <f t="shared" si="46"/>
        <v>42368.333668981482</v>
      </c>
      <c r="S937">
        <f t="shared" si="47"/>
        <v>42398.333668981482</v>
      </c>
    </row>
    <row r="938" spans="1:19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 s="12">
        <v>1326916800</v>
      </c>
      <c r="J938" s="12">
        <v>1323131689</v>
      </c>
      <c r="K938" t="b">
        <v>0</v>
      </c>
      <c r="L938">
        <v>0</v>
      </c>
      <c r="M938" t="b">
        <v>0</v>
      </c>
      <c r="N938" t="s">
        <v>8281</v>
      </c>
      <c r="O938" t="s">
        <v>8284</v>
      </c>
      <c r="P938">
        <f>ROUND((E938/D938)*100,0)</f>
        <v>0</v>
      </c>
      <c r="Q938">
        <f>IFERROR(ROUND(E938/L938,2),0)</f>
        <v>0</v>
      </c>
      <c r="R938" s="10">
        <f t="shared" si="46"/>
        <v>40883.024178240739</v>
      </c>
      <c r="S938">
        <f t="shared" si="47"/>
        <v>40926.833333333336</v>
      </c>
    </row>
    <row r="939" spans="1:19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 s="12">
        <v>1383509357</v>
      </c>
      <c r="J939" s="12">
        <v>1380913757</v>
      </c>
      <c r="K939" t="b">
        <v>0</v>
      </c>
      <c r="L939">
        <v>2</v>
      </c>
      <c r="M939" t="b">
        <v>0</v>
      </c>
      <c r="N939" t="s">
        <v>8281</v>
      </c>
      <c r="O939" t="s">
        <v>8284</v>
      </c>
      <c r="P939">
        <f>ROUND((E939/D939)*100,0)</f>
        <v>1</v>
      </c>
      <c r="Q939">
        <f>IFERROR(ROUND(E939/L939,2),0)</f>
        <v>20</v>
      </c>
      <c r="R939" s="10">
        <f t="shared" si="46"/>
        <v>41551.798113425924</v>
      </c>
      <c r="S939">
        <f t="shared" si="47"/>
        <v>41581.839780092596</v>
      </c>
    </row>
    <row r="940" spans="1:19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 s="12">
        <v>1346585448</v>
      </c>
      <c r="J940" s="12">
        <v>1343993448</v>
      </c>
      <c r="K940" t="b">
        <v>0</v>
      </c>
      <c r="L940">
        <v>1</v>
      </c>
      <c r="M940" t="b">
        <v>0</v>
      </c>
      <c r="N940" t="s">
        <v>8281</v>
      </c>
      <c r="O940" t="s">
        <v>8284</v>
      </c>
      <c r="P940">
        <f>ROUND((E940/D940)*100,0)</f>
        <v>0</v>
      </c>
      <c r="Q940">
        <f>IFERROR(ROUND(E940/L940,2),0)</f>
        <v>25</v>
      </c>
      <c r="R940" s="10">
        <f t="shared" si="46"/>
        <v>41124.479722222226</v>
      </c>
      <c r="S940">
        <f t="shared" si="47"/>
        <v>41154.479722222226</v>
      </c>
    </row>
    <row r="941" spans="1:19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 s="12">
        <v>1372622280</v>
      </c>
      <c r="J941" s="12">
        <v>1369246738</v>
      </c>
      <c r="K941" t="b">
        <v>0</v>
      </c>
      <c r="L941">
        <v>2</v>
      </c>
      <c r="M941" t="b">
        <v>0</v>
      </c>
      <c r="N941" t="s">
        <v>8281</v>
      </c>
      <c r="O941" t="s">
        <v>8284</v>
      </c>
      <c r="P941">
        <f>ROUND((E941/D941)*100,0)</f>
        <v>1</v>
      </c>
      <c r="Q941">
        <f>IFERROR(ROUND(E941/L941,2),0)</f>
        <v>20</v>
      </c>
      <c r="R941" s="10">
        <f t="shared" si="46"/>
        <v>41416.763171296298</v>
      </c>
      <c r="S941">
        <f t="shared" si="47"/>
        <v>41455.831944444442</v>
      </c>
    </row>
    <row r="942" spans="1:19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 s="12">
        <v>1439251926</v>
      </c>
      <c r="J942" s="12">
        <v>1435363926</v>
      </c>
      <c r="K942" t="b">
        <v>0</v>
      </c>
      <c r="L942">
        <v>14</v>
      </c>
      <c r="M942" t="b">
        <v>0</v>
      </c>
      <c r="N942" t="s">
        <v>8275</v>
      </c>
      <c r="O942" t="s">
        <v>8277</v>
      </c>
      <c r="P942">
        <f>ROUND((E942/D942)*100,0)</f>
        <v>17</v>
      </c>
      <c r="Q942">
        <f>IFERROR(ROUND(E942/L942,2),0)</f>
        <v>110.29</v>
      </c>
      <c r="R942" s="10">
        <f t="shared" si="46"/>
        <v>42182.008402777778</v>
      </c>
      <c r="S942">
        <f t="shared" si="47"/>
        <v>42227.008402777778</v>
      </c>
    </row>
    <row r="943" spans="1:19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 s="12">
        <v>1486693145</v>
      </c>
      <c r="J943" s="12">
        <v>1484101145</v>
      </c>
      <c r="K943" t="b">
        <v>0</v>
      </c>
      <c r="L943">
        <v>31</v>
      </c>
      <c r="M943" t="b">
        <v>0</v>
      </c>
      <c r="N943" t="s">
        <v>8275</v>
      </c>
      <c r="O943" t="s">
        <v>8277</v>
      </c>
      <c r="P943">
        <f>ROUND((E943/D943)*100,0)</f>
        <v>2</v>
      </c>
      <c r="Q943">
        <f>IFERROR(ROUND(E943/L943,2),0)</f>
        <v>37.450000000000003</v>
      </c>
      <c r="R943" s="10">
        <f t="shared" si="46"/>
        <v>42746.096585648149</v>
      </c>
      <c r="S943">
        <f t="shared" si="47"/>
        <v>42776.096585648149</v>
      </c>
    </row>
    <row r="944" spans="1:19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 s="12">
        <v>1455826460</v>
      </c>
      <c r="J944" s="12">
        <v>1452716060</v>
      </c>
      <c r="K944" t="b">
        <v>0</v>
      </c>
      <c r="L944">
        <v>16</v>
      </c>
      <c r="M944" t="b">
        <v>0</v>
      </c>
      <c r="N944" t="s">
        <v>8275</v>
      </c>
      <c r="O944" t="s">
        <v>8277</v>
      </c>
      <c r="P944">
        <f>ROUND((E944/D944)*100,0)</f>
        <v>9</v>
      </c>
      <c r="Q944">
        <f>IFERROR(ROUND(E944/L944,2),0)</f>
        <v>41.75</v>
      </c>
      <c r="R944" s="10">
        <f t="shared" si="46"/>
        <v>42382.843287037031</v>
      </c>
      <c r="S944">
        <f t="shared" si="47"/>
        <v>42418.843287037031</v>
      </c>
    </row>
    <row r="945" spans="1:19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 s="12">
        <v>1480438905</v>
      </c>
      <c r="J945" s="12">
        <v>1477843305</v>
      </c>
      <c r="K945" t="b">
        <v>0</v>
      </c>
      <c r="L945">
        <v>12</v>
      </c>
      <c r="M945" t="b">
        <v>0</v>
      </c>
      <c r="N945" t="s">
        <v>8275</v>
      </c>
      <c r="O945" t="s">
        <v>8277</v>
      </c>
      <c r="P945">
        <f>ROUND((E945/D945)*100,0)</f>
        <v>10</v>
      </c>
      <c r="Q945">
        <f>IFERROR(ROUND(E945/L945,2),0)</f>
        <v>24.08</v>
      </c>
      <c r="R945" s="10">
        <f t="shared" si="46"/>
        <v>42673.66788194445</v>
      </c>
      <c r="S945">
        <f t="shared" si="47"/>
        <v>42703.709548611107</v>
      </c>
    </row>
    <row r="946" spans="1:19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 s="12">
        <v>1460988000</v>
      </c>
      <c r="J946" s="12">
        <v>1458050450</v>
      </c>
      <c r="K946" t="b">
        <v>0</v>
      </c>
      <c r="L946">
        <v>96</v>
      </c>
      <c r="M946" t="b">
        <v>0</v>
      </c>
      <c r="N946" t="s">
        <v>8275</v>
      </c>
      <c r="O946" t="s">
        <v>8277</v>
      </c>
      <c r="P946">
        <f>ROUND((E946/D946)*100,0)</f>
        <v>13</v>
      </c>
      <c r="Q946">
        <f>IFERROR(ROUND(E946/L946,2),0)</f>
        <v>69.41</v>
      </c>
      <c r="R946" s="10">
        <f t="shared" si="46"/>
        <v>42444.583912037036</v>
      </c>
      <c r="S946">
        <f t="shared" si="47"/>
        <v>42478.583333333328</v>
      </c>
    </row>
    <row r="947" spans="1:19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 s="12">
        <v>1487462340</v>
      </c>
      <c r="J947" s="12">
        <v>1482958626</v>
      </c>
      <c r="K947" t="b">
        <v>0</v>
      </c>
      <c r="L947">
        <v>16</v>
      </c>
      <c r="M947" t="b">
        <v>0</v>
      </c>
      <c r="N947" t="s">
        <v>8275</v>
      </c>
      <c r="O947" t="s">
        <v>8277</v>
      </c>
      <c r="P947">
        <f>ROUND((E947/D947)*100,0)</f>
        <v>2</v>
      </c>
      <c r="Q947">
        <f>IFERROR(ROUND(E947/L947,2),0)</f>
        <v>155.25</v>
      </c>
      <c r="R947" s="10">
        <f t="shared" si="46"/>
        <v>42732.872986111113</v>
      </c>
      <c r="S947">
        <f t="shared" si="47"/>
        <v>42784.999305555553</v>
      </c>
    </row>
    <row r="948" spans="1:19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 s="12">
        <v>1473444048</v>
      </c>
      <c r="J948" s="12">
        <v>1470852048</v>
      </c>
      <c r="K948" t="b">
        <v>0</v>
      </c>
      <c r="L948">
        <v>5</v>
      </c>
      <c r="M948" t="b">
        <v>0</v>
      </c>
      <c r="N948" t="s">
        <v>8275</v>
      </c>
      <c r="O948" t="s">
        <v>8277</v>
      </c>
      <c r="P948">
        <f>ROUND((E948/D948)*100,0)</f>
        <v>2</v>
      </c>
      <c r="Q948">
        <f>IFERROR(ROUND(E948/L948,2),0)</f>
        <v>57.2</v>
      </c>
      <c r="R948" s="10">
        <f t="shared" si="46"/>
        <v>42592.750555555554</v>
      </c>
      <c r="S948">
        <f t="shared" si="47"/>
        <v>42622.750555555554</v>
      </c>
    </row>
    <row r="949" spans="1:19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 s="12">
        <v>1467312306</v>
      </c>
      <c r="J949" s="12">
        <v>1462128306</v>
      </c>
      <c r="K949" t="b">
        <v>0</v>
      </c>
      <c r="L949">
        <v>0</v>
      </c>
      <c r="M949" t="b">
        <v>0</v>
      </c>
      <c r="N949" t="s">
        <v>8275</v>
      </c>
      <c r="O949" t="s">
        <v>8277</v>
      </c>
      <c r="P949">
        <f>ROUND((E949/D949)*100,0)</f>
        <v>0</v>
      </c>
      <c r="Q949">
        <f>IFERROR(ROUND(E949/L949,2),0)</f>
        <v>0</v>
      </c>
      <c r="R949" s="10">
        <f t="shared" si="46"/>
        <v>42491.781319444446</v>
      </c>
      <c r="S949">
        <f t="shared" si="47"/>
        <v>42551.781319444446</v>
      </c>
    </row>
    <row r="950" spans="1:19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 s="12">
        <v>1457812364</v>
      </c>
      <c r="J950" s="12">
        <v>1455220364</v>
      </c>
      <c r="K950" t="b">
        <v>0</v>
      </c>
      <c r="L950">
        <v>8</v>
      </c>
      <c r="M950" t="b">
        <v>0</v>
      </c>
      <c r="N950" t="s">
        <v>8275</v>
      </c>
      <c r="O950" t="s">
        <v>8277</v>
      </c>
      <c r="P950">
        <f>ROUND((E950/D950)*100,0)</f>
        <v>12</v>
      </c>
      <c r="Q950">
        <f>IFERROR(ROUND(E950/L950,2),0)</f>
        <v>60</v>
      </c>
      <c r="R950" s="10">
        <f t="shared" si="46"/>
        <v>42411.828287037039</v>
      </c>
      <c r="S950">
        <f t="shared" si="47"/>
        <v>42441.828287037039</v>
      </c>
    </row>
    <row r="951" spans="1:19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 s="12">
        <v>1456016576</v>
      </c>
      <c r="J951" s="12">
        <v>1450832576</v>
      </c>
      <c r="K951" t="b">
        <v>0</v>
      </c>
      <c r="L951">
        <v>7</v>
      </c>
      <c r="M951" t="b">
        <v>0</v>
      </c>
      <c r="N951" t="s">
        <v>8275</v>
      </c>
      <c r="O951" t="s">
        <v>8277</v>
      </c>
      <c r="P951">
        <f>ROUND((E951/D951)*100,0)</f>
        <v>1</v>
      </c>
      <c r="Q951">
        <f>IFERROR(ROUND(E951/L951,2),0)</f>
        <v>39</v>
      </c>
      <c r="R951" s="10">
        <f t="shared" si="46"/>
        <v>42361.043703703705</v>
      </c>
      <c r="S951">
        <f t="shared" si="47"/>
        <v>42421.043703703705</v>
      </c>
    </row>
    <row r="952" spans="1:19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 s="12">
        <v>1453053661</v>
      </c>
      <c r="J952" s="12">
        <v>1450461661</v>
      </c>
      <c r="K952" t="b">
        <v>0</v>
      </c>
      <c r="L952">
        <v>24</v>
      </c>
      <c r="M952" t="b">
        <v>0</v>
      </c>
      <c r="N952" t="s">
        <v>8275</v>
      </c>
      <c r="O952" t="s">
        <v>8277</v>
      </c>
      <c r="P952">
        <f>ROUND((E952/D952)*100,0)</f>
        <v>28</v>
      </c>
      <c r="Q952">
        <f>IFERROR(ROUND(E952/L952,2),0)</f>
        <v>58.42</v>
      </c>
      <c r="R952" s="10">
        <f t="shared" si="46"/>
        <v>42356.750706018516</v>
      </c>
      <c r="S952">
        <f t="shared" si="47"/>
        <v>42386.750706018516</v>
      </c>
    </row>
    <row r="953" spans="1:19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 s="12">
        <v>1465054872</v>
      </c>
      <c r="J953" s="12">
        <v>1461166872</v>
      </c>
      <c r="K953" t="b">
        <v>0</v>
      </c>
      <c r="L953">
        <v>121</v>
      </c>
      <c r="M953" t="b">
        <v>0</v>
      </c>
      <c r="N953" t="s">
        <v>8275</v>
      </c>
      <c r="O953" t="s">
        <v>8277</v>
      </c>
      <c r="P953">
        <f>ROUND((E953/D953)*100,0)</f>
        <v>38</v>
      </c>
      <c r="Q953">
        <f>IFERROR(ROUND(E953/L953,2),0)</f>
        <v>158.63999999999999</v>
      </c>
      <c r="R953" s="10">
        <f t="shared" si="46"/>
        <v>42480.653611111105</v>
      </c>
      <c r="S953">
        <f t="shared" si="47"/>
        <v>42525.653611111105</v>
      </c>
    </row>
    <row r="954" spans="1:19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 s="12">
        <v>1479483812</v>
      </c>
      <c r="J954" s="12">
        <v>1476888212</v>
      </c>
      <c r="K954" t="b">
        <v>0</v>
      </c>
      <c r="L954">
        <v>196</v>
      </c>
      <c r="M954" t="b">
        <v>0</v>
      </c>
      <c r="N954" t="s">
        <v>8275</v>
      </c>
      <c r="O954" t="s">
        <v>8277</v>
      </c>
      <c r="P954">
        <f>ROUND((E954/D954)*100,0)</f>
        <v>40</v>
      </c>
      <c r="Q954">
        <f>IFERROR(ROUND(E954/L954,2),0)</f>
        <v>99.86</v>
      </c>
      <c r="R954" s="10">
        <f t="shared" si="46"/>
        <v>42662.613564814819</v>
      </c>
      <c r="S954">
        <f t="shared" si="47"/>
        <v>42692.655231481483</v>
      </c>
    </row>
    <row r="955" spans="1:19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 s="12">
        <v>1422158199</v>
      </c>
      <c r="J955" s="12">
        <v>1419566199</v>
      </c>
      <c r="K955" t="b">
        <v>0</v>
      </c>
      <c r="L955">
        <v>5</v>
      </c>
      <c r="M955" t="b">
        <v>0</v>
      </c>
      <c r="N955" t="s">
        <v>8275</v>
      </c>
      <c r="O955" t="s">
        <v>8277</v>
      </c>
      <c r="P955">
        <f>ROUND((E955/D955)*100,0)</f>
        <v>1</v>
      </c>
      <c r="Q955">
        <f>IFERROR(ROUND(E955/L955,2),0)</f>
        <v>25.2</v>
      </c>
      <c r="R955" s="10">
        <f t="shared" si="46"/>
        <v>41999.164340277777</v>
      </c>
      <c r="S955">
        <f t="shared" si="47"/>
        <v>42029.164340277777</v>
      </c>
    </row>
    <row r="956" spans="1:19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 s="12">
        <v>1440100839</v>
      </c>
      <c r="J956" s="12">
        <v>1436472039</v>
      </c>
      <c r="K956" t="b">
        <v>0</v>
      </c>
      <c r="L956">
        <v>73</v>
      </c>
      <c r="M956" t="b">
        <v>0</v>
      </c>
      <c r="N956" t="s">
        <v>8275</v>
      </c>
      <c r="O956" t="s">
        <v>8277</v>
      </c>
      <c r="P956">
        <f>ROUND((E956/D956)*100,0)</f>
        <v>43</v>
      </c>
      <c r="Q956">
        <f>IFERROR(ROUND(E956/L956,2),0)</f>
        <v>89.19</v>
      </c>
      <c r="R956" s="10">
        <f t="shared" si="46"/>
        <v>42194.833784722221</v>
      </c>
      <c r="S956">
        <f t="shared" si="47"/>
        <v>42236.833784722221</v>
      </c>
    </row>
    <row r="957" spans="1:19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 s="12">
        <v>1473750300</v>
      </c>
      <c r="J957" s="12">
        <v>1470294300</v>
      </c>
      <c r="K957" t="b">
        <v>0</v>
      </c>
      <c r="L957">
        <v>93</v>
      </c>
      <c r="M957" t="b">
        <v>0</v>
      </c>
      <c r="N957" t="s">
        <v>8275</v>
      </c>
      <c r="O957" t="s">
        <v>8277</v>
      </c>
      <c r="P957">
        <f>ROUND((E957/D957)*100,0)</f>
        <v>6</v>
      </c>
      <c r="Q957">
        <f>IFERROR(ROUND(E957/L957,2),0)</f>
        <v>182.62</v>
      </c>
      <c r="R957" s="10">
        <f t="shared" si="46"/>
        <v>42586.295138888891</v>
      </c>
      <c r="S957">
        <f t="shared" si="47"/>
        <v>42626.295138888891</v>
      </c>
    </row>
    <row r="958" spans="1:19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 s="12">
        <v>1430081759</v>
      </c>
      <c r="J958" s="12">
        <v>1424901359</v>
      </c>
      <c r="K958" t="b">
        <v>0</v>
      </c>
      <c r="L958">
        <v>17</v>
      </c>
      <c r="M958" t="b">
        <v>0</v>
      </c>
      <c r="N958" t="s">
        <v>8275</v>
      </c>
      <c r="O958" t="s">
        <v>8277</v>
      </c>
      <c r="P958">
        <f>ROUND((E958/D958)*100,0)</f>
        <v>2</v>
      </c>
      <c r="Q958">
        <f>IFERROR(ROUND(E958/L958,2),0)</f>
        <v>50.65</v>
      </c>
      <c r="R958" s="10">
        <f t="shared" si="46"/>
        <v>42060.913877314815</v>
      </c>
      <c r="S958">
        <f t="shared" si="47"/>
        <v>42120.872210648144</v>
      </c>
    </row>
    <row r="959" spans="1:19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 s="12">
        <v>1479392133</v>
      </c>
      <c r="J959" s="12">
        <v>1476710133</v>
      </c>
      <c r="K959" t="b">
        <v>0</v>
      </c>
      <c r="L959">
        <v>7</v>
      </c>
      <c r="M959" t="b">
        <v>0</v>
      </c>
      <c r="N959" t="s">
        <v>8275</v>
      </c>
      <c r="O959" t="s">
        <v>8277</v>
      </c>
      <c r="P959">
        <f>ROUND((E959/D959)*100,0)</f>
        <v>2</v>
      </c>
      <c r="Q959">
        <f>IFERROR(ROUND(E959/L959,2),0)</f>
        <v>33.29</v>
      </c>
      <c r="R959" s="10">
        <f t="shared" si="46"/>
        <v>42660.552465277782</v>
      </c>
      <c r="S959">
        <f t="shared" si="47"/>
        <v>42691.594131944439</v>
      </c>
    </row>
    <row r="960" spans="1:19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 s="12">
        <v>1428641940</v>
      </c>
      <c r="J960" s="12">
        <v>1426792563</v>
      </c>
      <c r="K960" t="b">
        <v>0</v>
      </c>
      <c r="L960">
        <v>17</v>
      </c>
      <c r="M960" t="b">
        <v>0</v>
      </c>
      <c r="N960" t="s">
        <v>8275</v>
      </c>
      <c r="O960" t="s">
        <v>8277</v>
      </c>
      <c r="P960">
        <f>ROUND((E960/D960)*100,0)</f>
        <v>11</v>
      </c>
      <c r="Q960">
        <f>IFERROR(ROUND(E960/L960,2),0)</f>
        <v>51.82</v>
      </c>
      <c r="R960" s="10">
        <f t="shared" si="46"/>
        <v>42082.802812499998</v>
      </c>
      <c r="S960">
        <f t="shared" si="47"/>
        <v>42104.207638888889</v>
      </c>
    </row>
    <row r="961" spans="1:19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 s="12">
        <v>1421640665</v>
      </c>
      <c r="J961" s="12">
        <v>1419048665</v>
      </c>
      <c r="K961" t="b">
        <v>0</v>
      </c>
      <c r="L961">
        <v>171</v>
      </c>
      <c r="M961" t="b">
        <v>0</v>
      </c>
      <c r="N961" t="s">
        <v>8275</v>
      </c>
      <c r="O961" t="s">
        <v>8277</v>
      </c>
      <c r="P961">
        <f>ROUND((E961/D961)*100,0)</f>
        <v>39</v>
      </c>
      <c r="Q961">
        <f>IFERROR(ROUND(E961/L961,2),0)</f>
        <v>113.63</v>
      </c>
      <c r="R961" s="10">
        <f t="shared" si="46"/>
        <v>41993.174363425926</v>
      </c>
      <c r="S961">
        <f t="shared" si="47"/>
        <v>42023.174363425926</v>
      </c>
    </row>
    <row r="962" spans="1:19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 s="12">
        <v>1489500155</v>
      </c>
      <c r="J962" s="12">
        <v>1485874955</v>
      </c>
      <c r="K962" t="b">
        <v>0</v>
      </c>
      <c r="L962">
        <v>188</v>
      </c>
      <c r="M962" t="b">
        <v>0</v>
      </c>
      <c r="N962" t="s">
        <v>8275</v>
      </c>
      <c r="O962" t="s">
        <v>8277</v>
      </c>
      <c r="P962">
        <f>ROUND((E962/D962)*100,0)</f>
        <v>46</v>
      </c>
      <c r="Q962">
        <f>IFERROR(ROUND(E962/L962,2),0)</f>
        <v>136.46</v>
      </c>
      <c r="R962" s="10">
        <f t="shared" si="46"/>
        <v>42766.626793981486</v>
      </c>
      <c r="S962">
        <f t="shared" si="47"/>
        <v>42808.585127314815</v>
      </c>
    </row>
    <row r="963" spans="1:19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 s="12">
        <v>1487617200</v>
      </c>
      <c r="J963" s="12">
        <v>1483634335</v>
      </c>
      <c r="K963" t="b">
        <v>0</v>
      </c>
      <c r="L963">
        <v>110</v>
      </c>
      <c r="M963" t="b">
        <v>0</v>
      </c>
      <c r="N963" t="s">
        <v>8275</v>
      </c>
      <c r="O963" t="s">
        <v>8277</v>
      </c>
      <c r="P963">
        <f>ROUND((E963/D963)*100,0)</f>
        <v>42</v>
      </c>
      <c r="Q963">
        <f>IFERROR(ROUND(E963/L963,2),0)</f>
        <v>364.35</v>
      </c>
      <c r="R963" s="10">
        <f t="shared" ref="R963:R1026" si="48">(((J963/60)/60)/24)+DATE(1970,1,1)</f>
        <v>42740.693692129629</v>
      </c>
      <c r="S963">
        <f t="shared" ref="S963:S1026" si="49">(((I963/60)/60)/24)+DATE(1970,1,1)</f>
        <v>42786.791666666672</v>
      </c>
    </row>
    <row r="964" spans="1:19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 s="12">
        <v>1455210353</v>
      </c>
      <c r="J964" s="12">
        <v>1451927153</v>
      </c>
      <c r="K964" t="b">
        <v>0</v>
      </c>
      <c r="L964">
        <v>37</v>
      </c>
      <c r="M964" t="b">
        <v>0</v>
      </c>
      <c r="N964" t="s">
        <v>8275</v>
      </c>
      <c r="O964" t="s">
        <v>8277</v>
      </c>
      <c r="P964">
        <f>ROUND((E964/D964)*100,0)</f>
        <v>28</v>
      </c>
      <c r="Q964">
        <f>IFERROR(ROUND(E964/L964,2),0)</f>
        <v>19.239999999999998</v>
      </c>
      <c r="R964" s="10">
        <f t="shared" si="48"/>
        <v>42373.712418981479</v>
      </c>
      <c r="S964">
        <f t="shared" si="49"/>
        <v>42411.712418981479</v>
      </c>
    </row>
    <row r="965" spans="1:19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 s="12">
        <v>1476717319</v>
      </c>
      <c r="J965" s="12">
        <v>1473693319</v>
      </c>
      <c r="K965" t="b">
        <v>0</v>
      </c>
      <c r="L965">
        <v>9</v>
      </c>
      <c r="M965" t="b">
        <v>0</v>
      </c>
      <c r="N965" t="s">
        <v>8275</v>
      </c>
      <c r="O965" t="s">
        <v>8277</v>
      </c>
      <c r="P965">
        <f>ROUND((E965/D965)*100,0)</f>
        <v>1</v>
      </c>
      <c r="Q965">
        <f>IFERROR(ROUND(E965/L965,2),0)</f>
        <v>41.89</v>
      </c>
      <c r="R965" s="10">
        <f t="shared" si="48"/>
        <v>42625.635636574079</v>
      </c>
      <c r="S965">
        <f t="shared" si="49"/>
        <v>42660.635636574079</v>
      </c>
    </row>
    <row r="966" spans="1:19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 s="12">
        <v>1441119919</v>
      </c>
      <c r="J966" s="12">
        <v>1437663919</v>
      </c>
      <c r="K966" t="b">
        <v>0</v>
      </c>
      <c r="L966">
        <v>29</v>
      </c>
      <c r="M966" t="b">
        <v>0</v>
      </c>
      <c r="N966" t="s">
        <v>8275</v>
      </c>
      <c r="O966" t="s">
        <v>8277</v>
      </c>
      <c r="P966">
        <f>ROUND((E966/D966)*100,0)</f>
        <v>1</v>
      </c>
      <c r="Q966">
        <f>IFERROR(ROUND(E966/L966,2),0)</f>
        <v>30.31</v>
      </c>
      <c r="R966" s="10">
        <f t="shared" si="48"/>
        <v>42208.628692129627</v>
      </c>
      <c r="S966">
        <f t="shared" si="49"/>
        <v>42248.628692129627</v>
      </c>
    </row>
    <row r="967" spans="1:19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 s="12">
        <v>1477454340</v>
      </c>
      <c r="J967" s="12">
        <v>1474676646</v>
      </c>
      <c r="K967" t="b">
        <v>0</v>
      </c>
      <c r="L967">
        <v>6</v>
      </c>
      <c r="M967" t="b">
        <v>0</v>
      </c>
      <c r="N967" t="s">
        <v>8275</v>
      </c>
      <c r="O967" t="s">
        <v>8277</v>
      </c>
      <c r="P967">
        <f>ROUND((E967/D967)*100,0)</f>
        <v>1</v>
      </c>
      <c r="Q967">
        <f>IFERROR(ROUND(E967/L967,2),0)</f>
        <v>49.67</v>
      </c>
      <c r="R967" s="10">
        <f t="shared" si="48"/>
        <v>42637.016736111109</v>
      </c>
      <c r="S967">
        <f t="shared" si="49"/>
        <v>42669.165972222225</v>
      </c>
    </row>
    <row r="968" spans="1:19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 s="12">
        <v>1475766932</v>
      </c>
      <c r="J968" s="12">
        <v>1473174932</v>
      </c>
      <c r="K968" t="b">
        <v>0</v>
      </c>
      <c r="L968">
        <v>30</v>
      </c>
      <c r="M968" t="b">
        <v>0</v>
      </c>
      <c r="N968" t="s">
        <v>8275</v>
      </c>
      <c r="O968" t="s">
        <v>8277</v>
      </c>
      <c r="P968">
        <f>ROUND((E968/D968)*100,0)</f>
        <v>15</v>
      </c>
      <c r="Q968">
        <f>IFERROR(ROUND(E968/L968,2),0)</f>
        <v>59.2</v>
      </c>
      <c r="R968" s="10">
        <f t="shared" si="48"/>
        <v>42619.635787037041</v>
      </c>
      <c r="S968">
        <f t="shared" si="49"/>
        <v>42649.635787037041</v>
      </c>
    </row>
    <row r="969" spans="1:19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 s="12">
        <v>1461301574</v>
      </c>
      <c r="J969" s="12">
        <v>1456121174</v>
      </c>
      <c r="K969" t="b">
        <v>0</v>
      </c>
      <c r="L969">
        <v>81</v>
      </c>
      <c r="M969" t="b">
        <v>0</v>
      </c>
      <c r="N969" t="s">
        <v>8275</v>
      </c>
      <c r="O969" t="s">
        <v>8277</v>
      </c>
      <c r="P969">
        <f>ROUND((E969/D969)*100,0)</f>
        <v>18</v>
      </c>
      <c r="Q969">
        <f>IFERROR(ROUND(E969/L969,2),0)</f>
        <v>43.98</v>
      </c>
      <c r="R969" s="10">
        <f t="shared" si="48"/>
        <v>42422.254328703704</v>
      </c>
      <c r="S969">
        <f t="shared" si="49"/>
        <v>42482.21266203704</v>
      </c>
    </row>
    <row r="970" spans="1:19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 s="12">
        <v>1408134034</v>
      </c>
      <c r="J970" s="12">
        <v>1405542034</v>
      </c>
      <c r="K970" t="b">
        <v>0</v>
      </c>
      <c r="L970">
        <v>4</v>
      </c>
      <c r="M970" t="b">
        <v>0</v>
      </c>
      <c r="N970" t="s">
        <v>8275</v>
      </c>
      <c r="O970" t="s">
        <v>8277</v>
      </c>
      <c r="P970">
        <f>ROUND((E970/D970)*100,0)</f>
        <v>1</v>
      </c>
      <c r="Q970">
        <f>IFERROR(ROUND(E970/L970,2),0)</f>
        <v>26.5</v>
      </c>
      <c r="R970" s="10">
        <f t="shared" si="48"/>
        <v>41836.847615740742</v>
      </c>
      <c r="S970">
        <f t="shared" si="49"/>
        <v>41866.847615740742</v>
      </c>
    </row>
    <row r="971" spans="1:19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 s="12">
        <v>1486624607</v>
      </c>
      <c r="J971" s="12">
        <v>1483773407</v>
      </c>
      <c r="K971" t="b">
        <v>0</v>
      </c>
      <c r="L971">
        <v>11</v>
      </c>
      <c r="M971" t="b">
        <v>0</v>
      </c>
      <c r="N971" t="s">
        <v>8275</v>
      </c>
      <c r="O971" t="s">
        <v>8277</v>
      </c>
      <c r="P971">
        <f>ROUND((E971/D971)*100,0)</f>
        <v>47</v>
      </c>
      <c r="Q971">
        <f>IFERROR(ROUND(E971/L971,2),0)</f>
        <v>1272.73</v>
      </c>
      <c r="R971" s="10">
        <f t="shared" si="48"/>
        <v>42742.30332175926</v>
      </c>
      <c r="S971">
        <f t="shared" si="49"/>
        <v>42775.30332175926</v>
      </c>
    </row>
    <row r="972" spans="1:19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 s="12">
        <v>1485147540</v>
      </c>
      <c r="J972" s="12">
        <v>1481951853</v>
      </c>
      <c r="K972" t="b">
        <v>0</v>
      </c>
      <c r="L972">
        <v>14</v>
      </c>
      <c r="M972" t="b">
        <v>0</v>
      </c>
      <c r="N972" t="s">
        <v>8275</v>
      </c>
      <c r="O972" t="s">
        <v>8277</v>
      </c>
      <c r="P972">
        <f>ROUND((E972/D972)*100,0)</f>
        <v>46</v>
      </c>
      <c r="Q972">
        <f>IFERROR(ROUND(E972/L972,2),0)</f>
        <v>164</v>
      </c>
      <c r="R972" s="10">
        <f t="shared" si="48"/>
        <v>42721.220520833333</v>
      </c>
      <c r="S972">
        <f t="shared" si="49"/>
        <v>42758.207638888889</v>
      </c>
    </row>
    <row r="973" spans="1:19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 s="12">
        <v>1433178060</v>
      </c>
      <c r="J973" s="12">
        <v>1429290060</v>
      </c>
      <c r="K973" t="b">
        <v>0</v>
      </c>
      <c r="L973">
        <v>5</v>
      </c>
      <c r="M973" t="b">
        <v>0</v>
      </c>
      <c r="N973" t="s">
        <v>8275</v>
      </c>
      <c r="O973" t="s">
        <v>8277</v>
      </c>
      <c r="P973">
        <f>ROUND((E973/D973)*100,0)</f>
        <v>0</v>
      </c>
      <c r="Q973">
        <f>IFERROR(ROUND(E973/L973,2),0)</f>
        <v>45.2</v>
      </c>
      <c r="R973" s="10">
        <f t="shared" si="48"/>
        <v>42111.709027777775</v>
      </c>
      <c r="S973">
        <f t="shared" si="49"/>
        <v>42156.709027777775</v>
      </c>
    </row>
    <row r="974" spans="1:19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 s="12">
        <v>1409813940</v>
      </c>
      <c r="J974" s="12">
        <v>1407271598</v>
      </c>
      <c r="K974" t="b">
        <v>0</v>
      </c>
      <c r="L974">
        <v>45</v>
      </c>
      <c r="M974" t="b">
        <v>0</v>
      </c>
      <c r="N974" t="s">
        <v>8275</v>
      </c>
      <c r="O974" t="s">
        <v>8277</v>
      </c>
      <c r="P974">
        <f>ROUND((E974/D974)*100,0)</f>
        <v>35</v>
      </c>
      <c r="Q974">
        <f>IFERROR(ROUND(E974/L974,2),0)</f>
        <v>153.88999999999999</v>
      </c>
      <c r="R974" s="10">
        <f t="shared" si="48"/>
        <v>41856.865717592591</v>
      </c>
      <c r="S974">
        <f t="shared" si="49"/>
        <v>41886.290972222225</v>
      </c>
    </row>
    <row r="975" spans="1:19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 s="12">
        <v>1447032093</v>
      </c>
      <c r="J975" s="12">
        <v>1441844493</v>
      </c>
      <c r="K975" t="b">
        <v>0</v>
      </c>
      <c r="L975">
        <v>8</v>
      </c>
      <c r="M975" t="b">
        <v>0</v>
      </c>
      <c r="N975" t="s">
        <v>8275</v>
      </c>
      <c r="O975" t="s">
        <v>8277</v>
      </c>
      <c r="P975">
        <f>ROUND((E975/D975)*100,0)</f>
        <v>2</v>
      </c>
      <c r="Q975">
        <f>IFERROR(ROUND(E975/L975,2),0)</f>
        <v>51.38</v>
      </c>
      <c r="R975" s="10">
        <f t="shared" si="48"/>
        <v>42257.014965277776</v>
      </c>
      <c r="S975">
        <f t="shared" si="49"/>
        <v>42317.056631944448</v>
      </c>
    </row>
    <row r="976" spans="1:19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 s="12">
        <v>1458925156</v>
      </c>
      <c r="J976" s="12">
        <v>1456336756</v>
      </c>
      <c r="K976" t="b">
        <v>0</v>
      </c>
      <c r="L976">
        <v>3</v>
      </c>
      <c r="M976" t="b">
        <v>0</v>
      </c>
      <c r="N976" t="s">
        <v>8275</v>
      </c>
      <c r="O976" t="s">
        <v>8277</v>
      </c>
      <c r="P976">
        <f>ROUND((E976/D976)*100,0)</f>
        <v>1</v>
      </c>
      <c r="Q976">
        <f>IFERROR(ROUND(E976/L976,2),0)</f>
        <v>93.33</v>
      </c>
      <c r="R976" s="10">
        <f t="shared" si="48"/>
        <v>42424.749490740738</v>
      </c>
      <c r="S976">
        <f t="shared" si="49"/>
        <v>42454.707824074074</v>
      </c>
    </row>
    <row r="977" spans="1:19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 s="12">
        <v>1467132185</v>
      </c>
      <c r="J977" s="12">
        <v>1461948185</v>
      </c>
      <c r="K977" t="b">
        <v>0</v>
      </c>
      <c r="L977">
        <v>24</v>
      </c>
      <c r="M977" t="b">
        <v>0</v>
      </c>
      <c r="N977" t="s">
        <v>8275</v>
      </c>
      <c r="O977" t="s">
        <v>8277</v>
      </c>
      <c r="P977">
        <f>ROUND((E977/D977)*100,0)</f>
        <v>3</v>
      </c>
      <c r="Q977">
        <f>IFERROR(ROUND(E977/L977,2),0)</f>
        <v>108.63</v>
      </c>
      <c r="R977" s="10">
        <f t="shared" si="48"/>
        <v>42489.696585648147</v>
      </c>
      <c r="S977">
        <f t="shared" si="49"/>
        <v>42549.696585648147</v>
      </c>
    </row>
    <row r="978" spans="1:19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 s="12">
        <v>1439515497</v>
      </c>
      <c r="J978" s="12">
        <v>1435627497</v>
      </c>
      <c r="K978" t="b">
        <v>0</v>
      </c>
      <c r="L978">
        <v>18</v>
      </c>
      <c r="M978" t="b">
        <v>0</v>
      </c>
      <c r="N978" t="s">
        <v>8275</v>
      </c>
      <c r="O978" t="s">
        <v>8277</v>
      </c>
      <c r="P978">
        <f>ROUND((E978/D978)*100,0)</f>
        <v>2</v>
      </c>
      <c r="Q978">
        <f>IFERROR(ROUND(E978/L978,2),0)</f>
        <v>160.5</v>
      </c>
      <c r="R978" s="10">
        <f t="shared" si="48"/>
        <v>42185.058993055558</v>
      </c>
      <c r="S978">
        <f t="shared" si="49"/>
        <v>42230.058993055558</v>
      </c>
    </row>
    <row r="979" spans="1:19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 s="12">
        <v>1456094197</v>
      </c>
      <c r="J979" s="12">
        <v>1453502197</v>
      </c>
      <c r="K979" t="b">
        <v>0</v>
      </c>
      <c r="L979">
        <v>12</v>
      </c>
      <c r="M979" t="b">
        <v>0</v>
      </c>
      <c r="N979" t="s">
        <v>8275</v>
      </c>
      <c r="O979" t="s">
        <v>8277</v>
      </c>
      <c r="P979">
        <f>ROUND((E979/D979)*100,0)</f>
        <v>34</v>
      </c>
      <c r="Q979">
        <f>IFERROR(ROUND(E979/L979,2),0)</f>
        <v>75.75</v>
      </c>
      <c r="R979" s="10">
        <f t="shared" si="48"/>
        <v>42391.942094907412</v>
      </c>
      <c r="S979">
        <f t="shared" si="49"/>
        <v>42421.942094907412</v>
      </c>
    </row>
    <row r="980" spans="1:19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 s="12">
        <v>1456385101</v>
      </c>
      <c r="J980" s="12">
        <v>1453793101</v>
      </c>
      <c r="K980" t="b">
        <v>0</v>
      </c>
      <c r="L980">
        <v>123</v>
      </c>
      <c r="M980" t="b">
        <v>0</v>
      </c>
      <c r="N980" t="s">
        <v>8275</v>
      </c>
      <c r="O980" t="s">
        <v>8277</v>
      </c>
      <c r="P980">
        <f>ROUND((E980/D980)*100,0)</f>
        <v>56</v>
      </c>
      <c r="Q980">
        <f>IFERROR(ROUND(E980/L980,2),0)</f>
        <v>790.84</v>
      </c>
      <c r="R980" s="10">
        <f t="shared" si="48"/>
        <v>42395.309039351851</v>
      </c>
      <c r="S980">
        <f t="shared" si="49"/>
        <v>42425.309039351851</v>
      </c>
    </row>
    <row r="981" spans="1:19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 s="12">
        <v>1466449140</v>
      </c>
      <c r="J981" s="12">
        <v>1463392828</v>
      </c>
      <c r="K981" t="b">
        <v>0</v>
      </c>
      <c r="L981">
        <v>96</v>
      </c>
      <c r="M981" t="b">
        <v>0</v>
      </c>
      <c r="N981" t="s">
        <v>8275</v>
      </c>
      <c r="O981" t="s">
        <v>8277</v>
      </c>
      <c r="P981">
        <f>ROUND((E981/D981)*100,0)</f>
        <v>83</v>
      </c>
      <c r="Q981">
        <f>IFERROR(ROUND(E981/L981,2),0)</f>
        <v>301.94</v>
      </c>
      <c r="R981" s="10">
        <f t="shared" si="48"/>
        <v>42506.416990740734</v>
      </c>
      <c r="S981">
        <f t="shared" si="49"/>
        <v>42541.790972222225</v>
      </c>
    </row>
    <row r="982" spans="1:19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 s="12">
        <v>1417387322</v>
      </c>
      <c r="J982" s="12">
        <v>1413495722</v>
      </c>
      <c r="K982" t="b">
        <v>0</v>
      </c>
      <c r="L982">
        <v>31</v>
      </c>
      <c r="M982" t="b">
        <v>0</v>
      </c>
      <c r="N982" t="s">
        <v>8275</v>
      </c>
      <c r="O982" t="s">
        <v>8277</v>
      </c>
      <c r="P982">
        <f>ROUND((E982/D982)*100,0)</f>
        <v>15</v>
      </c>
      <c r="Q982">
        <f>IFERROR(ROUND(E982/L982,2),0)</f>
        <v>47.94</v>
      </c>
      <c r="R982" s="10">
        <f t="shared" si="48"/>
        <v>41928.904189814813</v>
      </c>
      <c r="S982">
        <f t="shared" si="49"/>
        <v>41973.945856481485</v>
      </c>
    </row>
    <row r="983" spans="1:19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 s="12">
        <v>1407624222</v>
      </c>
      <c r="J983" s="12">
        <v>1405032222</v>
      </c>
      <c r="K983" t="b">
        <v>0</v>
      </c>
      <c r="L983">
        <v>4</v>
      </c>
      <c r="M983" t="b">
        <v>0</v>
      </c>
      <c r="N983" t="s">
        <v>8275</v>
      </c>
      <c r="O983" t="s">
        <v>8277</v>
      </c>
      <c r="P983">
        <f>ROUND((E983/D983)*100,0)</f>
        <v>0</v>
      </c>
      <c r="Q983">
        <f>IFERROR(ROUND(E983/L983,2),0)</f>
        <v>2.75</v>
      </c>
      <c r="R983" s="10">
        <f t="shared" si="48"/>
        <v>41830.947013888886</v>
      </c>
      <c r="S983">
        <f t="shared" si="49"/>
        <v>41860.947013888886</v>
      </c>
    </row>
    <row r="984" spans="1:19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 s="12">
        <v>1475431486</v>
      </c>
      <c r="J984" s="12">
        <v>1472839486</v>
      </c>
      <c r="K984" t="b">
        <v>0</v>
      </c>
      <c r="L984">
        <v>3</v>
      </c>
      <c r="M984" t="b">
        <v>0</v>
      </c>
      <c r="N984" t="s">
        <v>8275</v>
      </c>
      <c r="O984" t="s">
        <v>8277</v>
      </c>
      <c r="P984">
        <f>ROUND((E984/D984)*100,0)</f>
        <v>0</v>
      </c>
      <c r="Q984">
        <f>IFERROR(ROUND(E984/L984,2),0)</f>
        <v>1</v>
      </c>
      <c r="R984" s="10">
        <f t="shared" si="48"/>
        <v>42615.753310185188</v>
      </c>
      <c r="S984">
        <f t="shared" si="49"/>
        <v>42645.753310185188</v>
      </c>
    </row>
    <row r="985" spans="1:19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 s="12">
        <v>1471985640</v>
      </c>
      <c r="J985" s="12">
        <v>1469289685</v>
      </c>
      <c r="K985" t="b">
        <v>0</v>
      </c>
      <c r="L985">
        <v>179</v>
      </c>
      <c r="M985" t="b">
        <v>0</v>
      </c>
      <c r="N985" t="s">
        <v>8275</v>
      </c>
      <c r="O985" t="s">
        <v>8277</v>
      </c>
      <c r="P985">
        <f>ROUND((E985/D985)*100,0)</f>
        <v>30</v>
      </c>
      <c r="Q985">
        <f>IFERROR(ROUND(E985/L985,2),0)</f>
        <v>171.79</v>
      </c>
      <c r="R985" s="10">
        <f t="shared" si="48"/>
        <v>42574.667650462965</v>
      </c>
      <c r="S985">
        <f t="shared" si="49"/>
        <v>42605.870833333334</v>
      </c>
    </row>
    <row r="986" spans="1:19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 s="12">
        <v>1427507208</v>
      </c>
      <c r="J986" s="12">
        <v>1424918808</v>
      </c>
      <c r="K986" t="b">
        <v>0</v>
      </c>
      <c r="L986">
        <v>3</v>
      </c>
      <c r="M986" t="b">
        <v>0</v>
      </c>
      <c r="N986" t="s">
        <v>8275</v>
      </c>
      <c r="O986" t="s">
        <v>8277</v>
      </c>
      <c r="P986">
        <f>ROUND((E986/D986)*100,0)</f>
        <v>1</v>
      </c>
      <c r="Q986">
        <f>IFERROR(ROUND(E986/L986,2),0)</f>
        <v>35.33</v>
      </c>
      <c r="R986" s="10">
        <f t="shared" si="48"/>
        <v>42061.11583333333</v>
      </c>
      <c r="S986">
        <f t="shared" si="49"/>
        <v>42091.074166666673</v>
      </c>
    </row>
    <row r="987" spans="1:19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 s="12">
        <v>1451602800</v>
      </c>
      <c r="J987" s="12">
        <v>1449011610</v>
      </c>
      <c r="K987" t="b">
        <v>0</v>
      </c>
      <c r="L987">
        <v>23</v>
      </c>
      <c r="M987" t="b">
        <v>0</v>
      </c>
      <c r="N987" t="s">
        <v>8275</v>
      </c>
      <c r="O987" t="s">
        <v>8277</v>
      </c>
      <c r="P987">
        <f>ROUND((E987/D987)*100,0)</f>
        <v>6</v>
      </c>
      <c r="Q987">
        <f>IFERROR(ROUND(E987/L987,2),0)</f>
        <v>82.09</v>
      </c>
      <c r="R987" s="10">
        <f t="shared" si="48"/>
        <v>42339.967708333337</v>
      </c>
      <c r="S987">
        <f t="shared" si="49"/>
        <v>42369.958333333328</v>
      </c>
    </row>
    <row r="988" spans="1:19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 s="12">
        <v>1452384000</v>
      </c>
      <c r="J988" s="12">
        <v>1447698300</v>
      </c>
      <c r="K988" t="b">
        <v>0</v>
      </c>
      <c r="L988">
        <v>23</v>
      </c>
      <c r="M988" t="b">
        <v>0</v>
      </c>
      <c r="N988" t="s">
        <v>8275</v>
      </c>
      <c r="O988" t="s">
        <v>8277</v>
      </c>
      <c r="P988">
        <f>ROUND((E988/D988)*100,0)</f>
        <v>13</v>
      </c>
      <c r="Q988">
        <f>IFERROR(ROUND(E988/L988,2),0)</f>
        <v>110.87</v>
      </c>
      <c r="R988" s="10">
        <f t="shared" si="48"/>
        <v>42324.767361111109</v>
      </c>
      <c r="S988">
        <f t="shared" si="49"/>
        <v>42379</v>
      </c>
    </row>
    <row r="989" spans="1:19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 s="12">
        <v>1403507050</v>
      </c>
      <c r="J989" s="12">
        <v>1400051050</v>
      </c>
      <c r="K989" t="b">
        <v>0</v>
      </c>
      <c r="L989">
        <v>41</v>
      </c>
      <c r="M989" t="b">
        <v>0</v>
      </c>
      <c r="N989" t="s">
        <v>8275</v>
      </c>
      <c r="O989" t="s">
        <v>8277</v>
      </c>
      <c r="P989">
        <f>ROUND((E989/D989)*100,0)</f>
        <v>13</v>
      </c>
      <c r="Q989">
        <f>IFERROR(ROUND(E989/L989,2),0)</f>
        <v>161.22</v>
      </c>
      <c r="R989" s="10">
        <f t="shared" si="48"/>
        <v>41773.294560185182</v>
      </c>
      <c r="S989">
        <f t="shared" si="49"/>
        <v>41813.294560185182</v>
      </c>
    </row>
    <row r="990" spans="1:19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 s="12">
        <v>1475310825</v>
      </c>
      <c r="J990" s="12">
        <v>1472718825</v>
      </c>
      <c r="K990" t="b">
        <v>0</v>
      </c>
      <c r="L990">
        <v>0</v>
      </c>
      <c r="M990" t="b">
        <v>0</v>
      </c>
      <c r="N990" t="s">
        <v>8275</v>
      </c>
      <c r="O990" t="s">
        <v>8277</v>
      </c>
      <c r="P990">
        <f>ROUND((E990/D990)*100,0)</f>
        <v>0</v>
      </c>
      <c r="Q990">
        <f>IFERROR(ROUND(E990/L990,2),0)</f>
        <v>0</v>
      </c>
      <c r="R990" s="10">
        <f t="shared" si="48"/>
        <v>42614.356770833328</v>
      </c>
      <c r="S990">
        <f t="shared" si="49"/>
        <v>42644.356770833328</v>
      </c>
    </row>
    <row r="991" spans="1:19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 s="12">
        <v>1475101495</v>
      </c>
      <c r="J991" s="12">
        <v>1472509495</v>
      </c>
      <c r="K991" t="b">
        <v>0</v>
      </c>
      <c r="L991">
        <v>32</v>
      </c>
      <c r="M991" t="b">
        <v>0</v>
      </c>
      <c r="N991" t="s">
        <v>8275</v>
      </c>
      <c r="O991" t="s">
        <v>8277</v>
      </c>
      <c r="P991">
        <f>ROUND((E991/D991)*100,0)</f>
        <v>17</v>
      </c>
      <c r="Q991">
        <f>IFERROR(ROUND(E991/L991,2),0)</f>
        <v>52.41</v>
      </c>
      <c r="R991" s="10">
        <f t="shared" si="48"/>
        <v>42611.933969907404</v>
      </c>
      <c r="S991">
        <f t="shared" si="49"/>
        <v>42641.933969907404</v>
      </c>
    </row>
    <row r="992" spans="1:19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 s="12">
        <v>1409770164</v>
      </c>
      <c r="J992" s="12">
        <v>1407178164</v>
      </c>
      <c r="K992" t="b">
        <v>0</v>
      </c>
      <c r="L992">
        <v>2</v>
      </c>
      <c r="M992" t="b">
        <v>0</v>
      </c>
      <c r="N992" t="s">
        <v>8275</v>
      </c>
      <c r="O992" t="s">
        <v>8277</v>
      </c>
      <c r="P992">
        <f>ROUND((E992/D992)*100,0)</f>
        <v>0</v>
      </c>
      <c r="Q992">
        <f>IFERROR(ROUND(E992/L992,2),0)</f>
        <v>13</v>
      </c>
      <c r="R992" s="10">
        <f t="shared" si="48"/>
        <v>41855.784305555557</v>
      </c>
      <c r="S992">
        <f t="shared" si="49"/>
        <v>41885.784305555557</v>
      </c>
    </row>
    <row r="993" spans="1:19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 s="12">
        <v>1468349460</v>
      </c>
      <c r="J993" s="12">
        <v>1466186988</v>
      </c>
      <c r="K993" t="b">
        <v>0</v>
      </c>
      <c r="L993">
        <v>7</v>
      </c>
      <c r="M993" t="b">
        <v>0</v>
      </c>
      <c r="N993" t="s">
        <v>8275</v>
      </c>
      <c r="O993" t="s">
        <v>8277</v>
      </c>
      <c r="P993">
        <f>ROUND((E993/D993)*100,0)</f>
        <v>4</v>
      </c>
      <c r="Q993">
        <f>IFERROR(ROUND(E993/L993,2),0)</f>
        <v>30.29</v>
      </c>
      <c r="R993" s="10">
        <f t="shared" si="48"/>
        <v>42538.75680555556</v>
      </c>
      <c r="S993">
        <f t="shared" si="49"/>
        <v>42563.785416666666</v>
      </c>
    </row>
    <row r="994" spans="1:19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 s="12">
        <v>1462655519</v>
      </c>
      <c r="J994" s="12">
        <v>1457475119</v>
      </c>
      <c r="K994" t="b">
        <v>0</v>
      </c>
      <c r="L994">
        <v>4</v>
      </c>
      <c r="M994" t="b">
        <v>0</v>
      </c>
      <c r="N994" t="s">
        <v>8275</v>
      </c>
      <c r="O994" t="s">
        <v>8277</v>
      </c>
      <c r="P994">
        <f>ROUND((E994/D994)*100,0)</f>
        <v>0</v>
      </c>
      <c r="Q994">
        <f>IFERROR(ROUND(E994/L994,2),0)</f>
        <v>116.75</v>
      </c>
      <c r="R994" s="10">
        <f t="shared" si="48"/>
        <v>42437.924988425926</v>
      </c>
      <c r="S994">
        <f t="shared" si="49"/>
        <v>42497.883321759262</v>
      </c>
    </row>
    <row r="995" spans="1:19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 s="12">
        <v>1478926800</v>
      </c>
      <c r="J995" s="12">
        <v>1476054568</v>
      </c>
      <c r="K995" t="b">
        <v>0</v>
      </c>
      <c r="L995">
        <v>196</v>
      </c>
      <c r="M995" t="b">
        <v>0</v>
      </c>
      <c r="N995" t="s">
        <v>8275</v>
      </c>
      <c r="O995" t="s">
        <v>8277</v>
      </c>
      <c r="P995">
        <f>ROUND((E995/D995)*100,0)</f>
        <v>25</v>
      </c>
      <c r="Q995">
        <f>IFERROR(ROUND(E995/L995,2),0)</f>
        <v>89.6</v>
      </c>
      <c r="R995" s="10">
        <f t="shared" si="48"/>
        <v>42652.964907407411</v>
      </c>
      <c r="S995">
        <f t="shared" si="49"/>
        <v>42686.208333333328</v>
      </c>
    </row>
    <row r="996" spans="1:19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 s="12">
        <v>1417388340</v>
      </c>
      <c r="J996" s="12">
        <v>1412835530</v>
      </c>
      <c r="K996" t="b">
        <v>0</v>
      </c>
      <c r="L996">
        <v>11</v>
      </c>
      <c r="M996" t="b">
        <v>0</v>
      </c>
      <c r="N996" t="s">
        <v>8275</v>
      </c>
      <c r="O996" t="s">
        <v>8277</v>
      </c>
      <c r="P996">
        <f>ROUND((E996/D996)*100,0)</f>
        <v>2</v>
      </c>
      <c r="Q996">
        <f>IFERROR(ROUND(E996/L996,2),0)</f>
        <v>424.45</v>
      </c>
      <c r="R996" s="10">
        <f t="shared" si="48"/>
        <v>41921.263078703705</v>
      </c>
      <c r="S996">
        <f t="shared" si="49"/>
        <v>41973.957638888889</v>
      </c>
    </row>
    <row r="997" spans="1:19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 s="12">
        <v>1417276800</v>
      </c>
      <c r="J997" s="12">
        <v>1415140480</v>
      </c>
      <c r="K997" t="b">
        <v>0</v>
      </c>
      <c r="L997">
        <v>9</v>
      </c>
      <c r="M997" t="b">
        <v>0</v>
      </c>
      <c r="N997" t="s">
        <v>8275</v>
      </c>
      <c r="O997" t="s">
        <v>8277</v>
      </c>
      <c r="P997">
        <f>ROUND((E997/D997)*100,0)</f>
        <v>7</v>
      </c>
      <c r="Q997">
        <f>IFERROR(ROUND(E997/L997,2),0)</f>
        <v>80.67</v>
      </c>
      <c r="R997" s="10">
        <f t="shared" si="48"/>
        <v>41947.940740740742</v>
      </c>
      <c r="S997">
        <f t="shared" si="49"/>
        <v>41972.666666666672</v>
      </c>
    </row>
    <row r="998" spans="1:19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 s="12">
        <v>1406474820</v>
      </c>
      <c r="J998" s="12">
        <v>1403902060</v>
      </c>
      <c r="K998" t="b">
        <v>0</v>
      </c>
      <c r="L998">
        <v>5</v>
      </c>
      <c r="M998" t="b">
        <v>0</v>
      </c>
      <c r="N998" t="s">
        <v>8275</v>
      </c>
      <c r="O998" t="s">
        <v>8277</v>
      </c>
      <c r="P998">
        <f>ROUND((E998/D998)*100,0)</f>
        <v>2</v>
      </c>
      <c r="Q998">
        <f>IFERROR(ROUND(E998/L998,2),0)</f>
        <v>13</v>
      </c>
      <c r="R998" s="10">
        <f t="shared" si="48"/>
        <v>41817.866435185184</v>
      </c>
      <c r="S998">
        <f t="shared" si="49"/>
        <v>41847.643750000003</v>
      </c>
    </row>
    <row r="999" spans="1:19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 s="12">
        <v>1417145297</v>
      </c>
      <c r="J999" s="12">
        <v>1414549697</v>
      </c>
      <c r="K999" t="b">
        <v>0</v>
      </c>
      <c r="L999">
        <v>8</v>
      </c>
      <c r="M999" t="b">
        <v>0</v>
      </c>
      <c r="N999" t="s">
        <v>8275</v>
      </c>
      <c r="O999" t="s">
        <v>8277</v>
      </c>
      <c r="P999">
        <f>ROUND((E999/D999)*100,0)</f>
        <v>1</v>
      </c>
      <c r="Q999">
        <f>IFERROR(ROUND(E999/L999,2),0)</f>
        <v>8.1300000000000008</v>
      </c>
      <c r="R999" s="10">
        <f t="shared" si="48"/>
        <v>41941.10297453704</v>
      </c>
      <c r="S999">
        <f t="shared" si="49"/>
        <v>41971.144641203704</v>
      </c>
    </row>
    <row r="1000" spans="1:19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 s="12">
        <v>1447909401</v>
      </c>
      <c r="J1000" s="12">
        <v>1444017801</v>
      </c>
      <c r="K1000" t="b">
        <v>0</v>
      </c>
      <c r="L1000">
        <v>229</v>
      </c>
      <c r="M1000" t="b">
        <v>0</v>
      </c>
      <c r="N1000" t="s">
        <v>8275</v>
      </c>
      <c r="O1000" t="s">
        <v>8277</v>
      </c>
      <c r="P1000">
        <f>ROUND((E1000/D1000)*100,0)</f>
        <v>59</v>
      </c>
      <c r="Q1000">
        <f>IFERROR(ROUND(E1000/L1000,2),0)</f>
        <v>153.43</v>
      </c>
      <c r="R1000" s="10">
        <f t="shared" si="48"/>
        <v>42282.168993055559</v>
      </c>
      <c r="S1000">
        <f t="shared" si="49"/>
        <v>42327.210659722223</v>
      </c>
    </row>
    <row r="1001" spans="1:19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 s="12">
        <v>1415865720</v>
      </c>
      <c r="J1001" s="12">
        <v>1413270690</v>
      </c>
      <c r="K1001" t="b">
        <v>0</v>
      </c>
      <c r="L1001">
        <v>40</v>
      </c>
      <c r="M1001" t="b">
        <v>0</v>
      </c>
      <c r="N1001" t="s">
        <v>8275</v>
      </c>
      <c r="O1001" t="s">
        <v>8277</v>
      </c>
      <c r="P1001">
        <f>ROUND((E1001/D1001)*100,0)</f>
        <v>8</v>
      </c>
      <c r="Q1001">
        <f>IFERROR(ROUND(E1001/L1001,2),0)</f>
        <v>292.08</v>
      </c>
      <c r="R1001" s="10">
        <f t="shared" si="48"/>
        <v>41926.29965277778</v>
      </c>
      <c r="S1001">
        <f t="shared" si="49"/>
        <v>41956.334722222222</v>
      </c>
    </row>
    <row r="1002" spans="1:19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 s="12">
        <v>1489537560</v>
      </c>
      <c r="J1002" s="12">
        <v>1484357160</v>
      </c>
      <c r="K1002" t="b">
        <v>0</v>
      </c>
      <c r="L1002">
        <v>6</v>
      </c>
      <c r="M1002" t="b">
        <v>0</v>
      </c>
      <c r="N1002" t="s">
        <v>8275</v>
      </c>
      <c r="O1002" t="s">
        <v>8277</v>
      </c>
      <c r="P1002">
        <f>ROUND((E1002/D1002)*100,0)</f>
        <v>2</v>
      </c>
      <c r="Q1002">
        <f>IFERROR(ROUND(E1002/L1002,2),0)</f>
        <v>3304</v>
      </c>
      <c r="R1002" s="10">
        <f t="shared" si="48"/>
        <v>42749.059722222228</v>
      </c>
      <c r="S1002">
        <f t="shared" si="49"/>
        <v>42809.018055555556</v>
      </c>
    </row>
    <row r="1003" spans="1:19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 s="12">
        <v>1485796613</v>
      </c>
      <c r="J1003" s="12">
        <v>1481908613</v>
      </c>
      <c r="K1003" t="b">
        <v>0</v>
      </c>
      <c r="L1003">
        <v>4</v>
      </c>
      <c r="M1003" t="b">
        <v>0</v>
      </c>
      <c r="N1003" t="s">
        <v>8275</v>
      </c>
      <c r="O1003" t="s">
        <v>8277</v>
      </c>
      <c r="P1003">
        <f>ROUND((E1003/D1003)*100,0)</f>
        <v>104</v>
      </c>
      <c r="Q1003">
        <f>IFERROR(ROUND(E1003/L1003,2),0)</f>
        <v>1300</v>
      </c>
      <c r="R1003" s="10">
        <f t="shared" si="48"/>
        <v>42720.720057870371</v>
      </c>
      <c r="S1003">
        <f t="shared" si="49"/>
        <v>42765.720057870371</v>
      </c>
    </row>
    <row r="1004" spans="1:19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 s="12">
        <v>1450331940</v>
      </c>
      <c r="J1004" s="12">
        <v>1447777514</v>
      </c>
      <c r="K1004" t="b">
        <v>0</v>
      </c>
      <c r="L1004">
        <v>22</v>
      </c>
      <c r="M1004" t="b">
        <v>0</v>
      </c>
      <c r="N1004" t="s">
        <v>8275</v>
      </c>
      <c r="O1004" t="s">
        <v>8277</v>
      </c>
      <c r="P1004">
        <f>ROUND((E1004/D1004)*100,0)</f>
        <v>30</v>
      </c>
      <c r="Q1004">
        <f>IFERROR(ROUND(E1004/L1004,2),0)</f>
        <v>134.55000000000001</v>
      </c>
      <c r="R1004" s="10">
        <f t="shared" si="48"/>
        <v>42325.684189814812</v>
      </c>
      <c r="S1004">
        <f t="shared" si="49"/>
        <v>42355.249305555553</v>
      </c>
    </row>
    <row r="1005" spans="1:19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 s="12">
        <v>1489680061</v>
      </c>
      <c r="J1005" s="12">
        <v>1487091661</v>
      </c>
      <c r="K1005" t="b">
        <v>0</v>
      </c>
      <c r="L1005">
        <v>15</v>
      </c>
      <c r="M1005" t="b">
        <v>0</v>
      </c>
      <c r="N1005" t="s">
        <v>8275</v>
      </c>
      <c r="O1005" t="s">
        <v>8277</v>
      </c>
      <c r="P1005">
        <f>ROUND((E1005/D1005)*100,0)</f>
        <v>16</v>
      </c>
      <c r="Q1005">
        <f>IFERROR(ROUND(E1005/L1005,2),0)</f>
        <v>214.07</v>
      </c>
      <c r="R1005" s="10">
        <f t="shared" si="48"/>
        <v>42780.709039351852</v>
      </c>
      <c r="S1005">
        <f t="shared" si="49"/>
        <v>42810.667372685188</v>
      </c>
    </row>
    <row r="1006" spans="1:19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 s="12">
        <v>1455814827</v>
      </c>
      <c r="J1006" s="12">
        <v>1453222827</v>
      </c>
      <c r="K1006" t="b">
        <v>0</v>
      </c>
      <c r="L1006">
        <v>95</v>
      </c>
      <c r="M1006" t="b">
        <v>0</v>
      </c>
      <c r="N1006" t="s">
        <v>8275</v>
      </c>
      <c r="O1006" t="s">
        <v>8277</v>
      </c>
      <c r="P1006">
        <f>ROUND((E1006/D1006)*100,0)</f>
        <v>82</v>
      </c>
      <c r="Q1006">
        <f>IFERROR(ROUND(E1006/L1006,2),0)</f>
        <v>216.34</v>
      </c>
      <c r="R1006" s="10">
        <f t="shared" si="48"/>
        <v>42388.708645833336</v>
      </c>
      <c r="S1006">
        <f t="shared" si="49"/>
        <v>42418.708645833336</v>
      </c>
    </row>
    <row r="1007" spans="1:19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 s="12">
        <v>1446217183</v>
      </c>
      <c r="J1007" s="12">
        <v>1443538783</v>
      </c>
      <c r="K1007" t="b">
        <v>0</v>
      </c>
      <c r="L1007">
        <v>161</v>
      </c>
      <c r="M1007" t="b">
        <v>0</v>
      </c>
      <c r="N1007" t="s">
        <v>8275</v>
      </c>
      <c r="O1007" t="s">
        <v>8277</v>
      </c>
      <c r="P1007">
        <f>ROUND((E1007/D1007)*100,0)</f>
        <v>75</v>
      </c>
      <c r="Q1007">
        <f>IFERROR(ROUND(E1007/L1007,2),0)</f>
        <v>932.31</v>
      </c>
      <c r="R1007" s="10">
        <f t="shared" si="48"/>
        <v>42276.624803240738</v>
      </c>
      <c r="S1007">
        <f t="shared" si="49"/>
        <v>42307.624803240738</v>
      </c>
    </row>
    <row r="1008" spans="1:19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 s="12">
        <v>1418368260</v>
      </c>
      <c r="J1008" s="12">
        <v>1417654672</v>
      </c>
      <c r="K1008" t="b">
        <v>0</v>
      </c>
      <c r="L1008">
        <v>8</v>
      </c>
      <c r="M1008" t="b">
        <v>0</v>
      </c>
      <c r="N1008" t="s">
        <v>8275</v>
      </c>
      <c r="O1008" t="s">
        <v>8277</v>
      </c>
      <c r="P1008">
        <f>ROUND((E1008/D1008)*100,0)</f>
        <v>6</v>
      </c>
      <c r="Q1008">
        <f>IFERROR(ROUND(E1008/L1008,2),0)</f>
        <v>29.25</v>
      </c>
      <c r="R1008" s="10">
        <f t="shared" si="48"/>
        <v>41977.040185185186</v>
      </c>
      <c r="S1008">
        <f t="shared" si="49"/>
        <v>41985.299305555556</v>
      </c>
    </row>
    <row r="1009" spans="1:19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 s="12">
        <v>1481727623</v>
      </c>
      <c r="J1009" s="12">
        <v>1478095223</v>
      </c>
      <c r="K1009" t="b">
        <v>0</v>
      </c>
      <c r="L1009">
        <v>76</v>
      </c>
      <c r="M1009" t="b">
        <v>0</v>
      </c>
      <c r="N1009" t="s">
        <v>8275</v>
      </c>
      <c r="O1009" t="s">
        <v>8277</v>
      </c>
      <c r="P1009">
        <f>ROUND((E1009/D1009)*100,0)</f>
        <v>44</v>
      </c>
      <c r="Q1009">
        <f>IFERROR(ROUND(E1009/L1009,2),0)</f>
        <v>174.95</v>
      </c>
      <c r="R1009" s="10">
        <f t="shared" si="48"/>
        <v>42676.583599537036</v>
      </c>
      <c r="S1009">
        <f t="shared" si="49"/>
        <v>42718.6252662037</v>
      </c>
    </row>
    <row r="1010" spans="1:19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 s="12">
        <v>1482953115</v>
      </c>
      <c r="J1010" s="12">
        <v>1480361115</v>
      </c>
      <c r="K1010" t="b">
        <v>0</v>
      </c>
      <c r="L1010">
        <v>1</v>
      </c>
      <c r="M1010" t="b">
        <v>0</v>
      </c>
      <c r="N1010" t="s">
        <v>8275</v>
      </c>
      <c r="O1010" t="s">
        <v>8277</v>
      </c>
      <c r="P1010">
        <f>ROUND((E1010/D1010)*100,0)</f>
        <v>0</v>
      </c>
      <c r="Q1010">
        <f>IFERROR(ROUND(E1010/L1010,2),0)</f>
        <v>250</v>
      </c>
      <c r="R1010" s="10">
        <f t="shared" si="48"/>
        <v>42702.809201388889</v>
      </c>
      <c r="S1010">
        <f t="shared" si="49"/>
        <v>42732.809201388889</v>
      </c>
    </row>
    <row r="1011" spans="1:19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 s="12">
        <v>1466346646</v>
      </c>
      <c r="J1011" s="12">
        <v>1463754646</v>
      </c>
      <c r="K1011" t="b">
        <v>0</v>
      </c>
      <c r="L1011">
        <v>101</v>
      </c>
      <c r="M1011" t="b">
        <v>0</v>
      </c>
      <c r="N1011" t="s">
        <v>8275</v>
      </c>
      <c r="O1011" t="s">
        <v>8277</v>
      </c>
      <c r="P1011">
        <f>ROUND((E1011/D1011)*100,0)</f>
        <v>13</v>
      </c>
      <c r="Q1011">
        <f>IFERROR(ROUND(E1011/L1011,2),0)</f>
        <v>65</v>
      </c>
      <c r="R1011" s="10">
        <f t="shared" si="48"/>
        <v>42510.604699074072</v>
      </c>
      <c r="S1011">
        <f t="shared" si="49"/>
        <v>42540.604699074072</v>
      </c>
    </row>
    <row r="1012" spans="1:19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 s="12">
        <v>1473044340</v>
      </c>
      <c r="J1012" s="12">
        <v>1468180462</v>
      </c>
      <c r="K1012" t="b">
        <v>0</v>
      </c>
      <c r="L1012">
        <v>4</v>
      </c>
      <c r="M1012" t="b">
        <v>0</v>
      </c>
      <c r="N1012" t="s">
        <v>8275</v>
      </c>
      <c r="O1012" t="s">
        <v>8277</v>
      </c>
      <c r="P1012">
        <f>ROUND((E1012/D1012)*100,0)</f>
        <v>0</v>
      </c>
      <c r="Q1012">
        <f>IFERROR(ROUND(E1012/L1012,2),0)</f>
        <v>55</v>
      </c>
      <c r="R1012" s="10">
        <f t="shared" si="48"/>
        <v>42561.829421296294</v>
      </c>
      <c r="S1012">
        <f t="shared" si="49"/>
        <v>42618.124305555553</v>
      </c>
    </row>
    <row r="1013" spans="1:19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 s="12">
        <v>1418938395</v>
      </c>
      <c r="J1013" s="12">
        <v>1415050395</v>
      </c>
      <c r="K1013" t="b">
        <v>0</v>
      </c>
      <c r="L1013">
        <v>1</v>
      </c>
      <c r="M1013" t="b">
        <v>0</v>
      </c>
      <c r="N1013" t="s">
        <v>8275</v>
      </c>
      <c r="O1013" t="s">
        <v>8277</v>
      </c>
      <c r="P1013">
        <f>ROUND((E1013/D1013)*100,0)</f>
        <v>0</v>
      </c>
      <c r="Q1013">
        <f>IFERROR(ROUND(E1013/L1013,2),0)</f>
        <v>75</v>
      </c>
      <c r="R1013" s="10">
        <f t="shared" si="48"/>
        <v>41946.898090277777</v>
      </c>
      <c r="S1013">
        <f t="shared" si="49"/>
        <v>41991.898090277777</v>
      </c>
    </row>
    <row r="1014" spans="1:19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 s="12">
        <v>1485254052</v>
      </c>
      <c r="J1014" s="12">
        <v>1481366052</v>
      </c>
      <c r="K1014" t="b">
        <v>0</v>
      </c>
      <c r="L1014">
        <v>775</v>
      </c>
      <c r="M1014" t="b">
        <v>0</v>
      </c>
      <c r="N1014" t="s">
        <v>8275</v>
      </c>
      <c r="O1014" t="s">
        <v>8277</v>
      </c>
      <c r="P1014">
        <f>ROUND((E1014/D1014)*100,0)</f>
        <v>21535</v>
      </c>
      <c r="Q1014">
        <f>IFERROR(ROUND(E1014/L1014,2),0)</f>
        <v>1389.36</v>
      </c>
      <c r="R1014" s="10">
        <f t="shared" si="48"/>
        <v>42714.440416666665</v>
      </c>
      <c r="S1014">
        <f t="shared" si="49"/>
        <v>42759.440416666665</v>
      </c>
    </row>
    <row r="1015" spans="1:19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 s="12">
        <v>1451419200</v>
      </c>
      <c r="J1015" s="12">
        <v>1449000056</v>
      </c>
      <c r="K1015" t="b">
        <v>0</v>
      </c>
      <c r="L1015">
        <v>90</v>
      </c>
      <c r="M1015" t="b">
        <v>0</v>
      </c>
      <c r="N1015" t="s">
        <v>8275</v>
      </c>
      <c r="O1015" t="s">
        <v>8277</v>
      </c>
      <c r="P1015">
        <f>ROUND((E1015/D1015)*100,0)</f>
        <v>35</v>
      </c>
      <c r="Q1015">
        <f>IFERROR(ROUND(E1015/L1015,2),0)</f>
        <v>95.91</v>
      </c>
      <c r="R1015" s="10">
        <f t="shared" si="48"/>
        <v>42339.833981481483</v>
      </c>
      <c r="S1015">
        <f t="shared" si="49"/>
        <v>42367.833333333328</v>
      </c>
    </row>
    <row r="1016" spans="1:19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 s="12">
        <v>1420070615</v>
      </c>
      <c r="J1016" s="12">
        <v>1415750615</v>
      </c>
      <c r="K1016" t="b">
        <v>0</v>
      </c>
      <c r="L1016">
        <v>16</v>
      </c>
      <c r="M1016" t="b">
        <v>0</v>
      </c>
      <c r="N1016" t="s">
        <v>8275</v>
      </c>
      <c r="O1016" t="s">
        <v>8277</v>
      </c>
      <c r="P1016">
        <f>ROUND((E1016/D1016)*100,0)</f>
        <v>31</v>
      </c>
      <c r="Q1016">
        <f>IFERROR(ROUND(E1016/L1016,2),0)</f>
        <v>191.25</v>
      </c>
      <c r="R1016" s="10">
        <f t="shared" si="48"/>
        <v>41955.002488425926</v>
      </c>
      <c r="S1016">
        <f t="shared" si="49"/>
        <v>42005.002488425926</v>
      </c>
    </row>
    <row r="1017" spans="1:19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 s="12">
        <v>1448489095</v>
      </c>
      <c r="J1017" s="12">
        <v>1445893495</v>
      </c>
      <c r="K1017" t="b">
        <v>0</v>
      </c>
      <c r="L1017">
        <v>6</v>
      </c>
      <c r="M1017" t="b">
        <v>0</v>
      </c>
      <c r="N1017" t="s">
        <v>8275</v>
      </c>
      <c r="O1017" t="s">
        <v>8277</v>
      </c>
      <c r="P1017">
        <f>ROUND((E1017/D1017)*100,0)</f>
        <v>3</v>
      </c>
      <c r="Q1017">
        <f>IFERROR(ROUND(E1017/L1017,2),0)</f>
        <v>40</v>
      </c>
      <c r="R1017" s="10">
        <f t="shared" si="48"/>
        <v>42303.878414351857</v>
      </c>
      <c r="S1017">
        <f t="shared" si="49"/>
        <v>42333.920081018514</v>
      </c>
    </row>
    <row r="1018" spans="1:19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 s="12">
        <v>1459992856</v>
      </c>
      <c r="J1018" s="12">
        <v>1456108456</v>
      </c>
      <c r="K1018" t="b">
        <v>0</v>
      </c>
      <c r="L1018">
        <v>38</v>
      </c>
      <c r="M1018" t="b">
        <v>0</v>
      </c>
      <c r="N1018" t="s">
        <v>8275</v>
      </c>
      <c r="O1018" t="s">
        <v>8277</v>
      </c>
      <c r="P1018">
        <f>ROUND((E1018/D1018)*100,0)</f>
        <v>3</v>
      </c>
      <c r="Q1018">
        <f>IFERROR(ROUND(E1018/L1018,2),0)</f>
        <v>74.790000000000006</v>
      </c>
      <c r="R1018" s="10">
        <f t="shared" si="48"/>
        <v>42422.107129629629</v>
      </c>
      <c r="S1018">
        <f t="shared" si="49"/>
        <v>42467.065462962957</v>
      </c>
    </row>
    <row r="1019" spans="1:19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 s="12">
        <v>1448125935</v>
      </c>
      <c r="J1019" s="12">
        <v>1444666335</v>
      </c>
      <c r="K1019" t="b">
        <v>0</v>
      </c>
      <c r="L1019">
        <v>355</v>
      </c>
      <c r="M1019" t="b">
        <v>0</v>
      </c>
      <c r="N1019" t="s">
        <v>8275</v>
      </c>
      <c r="O1019" t="s">
        <v>8277</v>
      </c>
      <c r="P1019">
        <f>ROUND((E1019/D1019)*100,0)</f>
        <v>23</v>
      </c>
      <c r="Q1019">
        <f>IFERROR(ROUND(E1019/L1019,2),0)</f>
        <v>161.12</v>
      </c>
      <c r="R1019" s="10">
        <f t="shared" si="48"/>
        <v>42289.675173611111</v>
      </c>
      <c r="S1019">
        <f t="shared" si="49"/>
        <v>42329.716840277775</v>
      </c>
    </row>
    <row r="1020" spans="1:19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 s="12">
        <v>1468496933</v>
      </c>
      <c r="J1020" s="12">
        <v>1465904933</v>
      </c>
      <c r="K1020" t="b">
        <v>0</v>
      </c>
      <c r="L1020">
        <v>7</v>
      </c>
      <c r="M1020" t="b">
        <v>0</v>
      </c>
      <c r="N1020" t="s">
        <v>8275</v>
      </c>
      <c r="O1020" t="s">
        <v>8277</v>
      </c>
      <c r="P1020">
        <f>ROUND((E1020/D1020)*100,0)</f>
        <v>3</v>
      </c>
      <c r="Q1020">
        <f>IFERROR(ROUND(E1020/L1020,2),0)</f>
        <v>88.71</v>
      </c>
      <c r="R1020" s="10">
        <f t="shared" si="48"/>
        <v>42535.492280092592</v>
      </c>
      <c r="S1020">
        <f t="shared" si="49"/>
        <v>42565.492280092592</v>
      </c>
    </row>
    <row r="1021" spans="1:19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 s="12">
        <v>1423092149</v>
      </c>
      <c r="J1021" s="12">
        <v>1420500149</v>
      </c>
      <c r="K1021" t="b">
        <v>0</v>
      </c>
      <c r="L1021">
        <v>400</v>
      </c>
      <c r="M1021" t="b">
        <v>0</v>
      </c>
      <c r="N1021" t="s">
        <v>8275</v>
      </c>
      <c r="O1021" t="s">
        <v>8277</v>
      </c>
      <c r="P1021">
        <f>ROUND((E1021/D1021)*100,0)</f>
        <v>47</v>
      </c>
      <c r="Q1021">
        <f>IFERROR(ROUND(E1021/L1021,2),0)</f>
        <v>53.25</v>
      </c>
      <c r="R1021" s="10">
        <f t="shared" si="48"/>
        <v>42009.973946759259</v>
      </c>
      <c r="S1021">
        <f t="shared" si="49"/>
        <v>42039.973946759259</v>
      </c>
    </row>
    <row r="1022" spans="1:19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 s="12">
        <v>1433206020</v>
      </c>
      <c r="J1022" s="12">
        <v>1430617209</v>
      </c>
      <c r="K1022" t="b">
        <v>0</v>
      </c>
      <c r="L1022">
        <v>30</v>
      </c>
      <c r="M1022" t="b">
        <v>1</v>
      </c>
      <c r="N1022" t="s">
        <v>8281</v>
      </c>
      <c r="O1022" t="s">
        <v>8286</v>
      </c>
      <c r="P1022">
        <f>ROUND((E1022/D1022)*100,0)</f>
        <v>206</v>
      </c>
      <c r="Q1022">
        <f>IFERROR(ROUND(E1022/L1022,2),0)</f>
        <v>106.2</v>
      </c>
      <c r="R1022" s="10">
        <f t="shared" si="48"/>
        <v>42127.069548611107</v>
      </c>
      <c r="S1022">
        <f t="shared" si="49"/>
        <v>42157.032638888893</v>
      </c>
    </row>
    <row r="1023" spans="1:19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 s="12">
        <v>1445054400</v>
      </c>
      <c r="J1023" s="12">
        <v>1443074571</v>
      </c>
      <c r="K1023" t="b">
        <v>1</v>
      </c>
      <c r="L1023">
        <v>478</v>
      </c>
      <c r="M1023" t="b">
        <v>1</v>
      </c>
      <c r="N1023" t="s">
        <v>8281</v>
      </c>
      <c r="O1023" t="s">
        <v>8286</v>
      </c>
      <c r="P1023">
        <f>ROUND((E1023/D1023)*100,0)</f>
        <v>352</v>
      </c>
      <c r="Q1023">
        <f>IFERROR(ROUND(E1023/L1023,2),0)</f>
        <v>22.08</v>
      </c>
      <c r="R1023" s="10">
        <f t="shared" si="48"/>
        <v>42271.251979166671</v>
      </c>
      <c r="S1023">
        <f t="shared" si="49"/>
        <v>42294.166666666672</v>
      </c>
    </row>
    <row r="1024" spans="1:19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 s="12">
        <v>1431876677</v>
      </c>
      <c r="J1024" s="12">
        <v>1429284677</v>
      </c>
      <c r="K1024" t="b">
        <v>1</v>
      </c>
      <c r="L1024">
        <v>74</v>
      </c>
      <c r="M1024" t="b">
        <v>1</v>
      </c>
      <c r="N1024" t="s">
        <v>8281</v>
      </c>
      <c r="O1024" t="s">
        <v>8286</v>
      </c>
      <c r="P1024">
        <f>ROUND((E1024/D1024)*100,0)</f>
        <v>115</v>
      </c>
      <c r="Q1024">
        <f>IFERROR(ROUND(E1024/L1024,2),0)</f>
        <v>31.05</v>
      </c>
      <c r="R1024" s="10">
        <f t="shared" si="48"/>
        <v>42111.646724537044</v>
      </c>
      <c r="S1024">
        <f t="shared" si="49"/>
        <v>42141.646724537044</v>
      </c>
    </row>
    <row r="1025" spans="1:19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 s="12">
        <v>1434837861</v>
      </c>
      <c r="J1025" s="12">
        <v>1432245861</v>
      </c>
      <c r="K1025" t="b">
        <v>0</v>
      </c>
      <c r="L1025">
        <v>131</v>
      </c>
      <c r="M1025" t="b">
        <v>1</v>
      </c>
      <c r="N1025" t="s">
        <v>8281</v>
      </c>
      <c r="O1025" t="s">
        <v>8286</v>
      </c>
      <c r="P1025">
        <f>ROUND((E1025/D1025)*100,0)</f>
        <v>237</v>
      </c>
      <c r="Q1025">
        <f>IFERROR(ROUND(E1025/L1025,2),0)</f>
        <v>36.21</v>
      </c>
      <c r="R1025" s="10">
        <f t="shared" si="48"/>
        <v>42145.919687500005</v>
      </c>
      <c r="S1025">
        <f t="shared" si="49"/>
        <v>42175.919687500005</v>
      </c>
    </row>
    <row r="1026" spans="1:19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 s="12">
        <v>1454248563</v>
      </c>
      <c r="J1026" s="12">
        <v>1451656563</v>
      </c>
      <c r="K1026" t="b">
        <v>1</v>
      </c>
      <c r="L1026">
        <v>61</v>
      </c>
      <c r="M1026" t="b">
        <v>1</v>
      </c>
      <c r="N1026" t="s">
        <v>8281</v>
      </c>
      <c r="O1026" t="s">
        <v>8286</v>
      </c>
      <c r="P1026">
        <f>ROUND((E1026/D1026)*100,0)</f>
        <v>119</v>
      </c>
      <c r="Q1026">
        <f>IFERROR(ROUND(E1026/L1026,2),0)</f>
        <v>388.98</v>
      </c>
      <c r="R1026" s="10">
        <f t="shared" si="48"/>
        <v>42370.580590277779</v>
      </c>
      <c r="S1026">
        <f t="shared" si="49"/>
        <v>42400.580590277779</v>
      </c>
    </row>
    <row r="1027" spans="1:19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 s="12">
        <v>1426532437</v>
      </c>
      <c r="J1027" s="12">
        <v>1423944037</v>
      </c>
      <c r="K1027" t="b">
        <v>1</v>
      </c>
      <c r="L1027">
        <v>1071</v>
      </c>
      <c r="M1027" t="b">
        <v>1</v>
      </c>
      <c r="N1027" t="s">
        <v>8281</v>
      </c>
      <c r="O1027" t="s">
        <v>8286</v>
      </c>
      <c r="P1027">
        <f>ROUND((E1027/D1027)*100,0)</f>
        <v>110</v>
      </c>
      <c r="Q1027">
        <f>IFERROR(ROUND(E1027/L1027,2),0)</f>
        <v>71.849999999999994</v>
      </c>
      <c r="R1027" s="10">
        <f t="shared" ref="R1027:R1090" si="50">(((J1027/60)/60)/24)+DATE(1970,1,1)</f>
        <v>42049.833761574075</v>
      </c>
      <c r="S1027">
        <f t="shared" ref="S1027:S1090" si="51">(((I1027/60)/60)/24)+DATE(1970,1,1)</f>
        <v>42079.792094907403</v>
      </c>
    </row>
    <row r="1028" spans="1:19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 s="12">
        <v>1459414016</v>
      </c>
      <c r="J1028" s="12">
        <v>1456480016</v>
      </c>
      <c r="K1028" t="b">
        <v>1</v>
      </c>
      <c r="L1028">
        <v>122</v>
      </c>
      <c r="M1028" t="b">
        <v>1</v>
      </c>
      <c r="N1028" t="s">
        <v>8281</v>
      </c>
      <c r="O1028" t="s">
        <v>8286</v>
      </c>
      <c r="P1028">
        <f>ROUND((E1028/D1028)*100,0)</f>
        <v>100</v>
      </c>
      <c r="Q1028">
        <f>IFERROR(ROUND(E1028/L1028,2),0)</f>
        <v>57.38</v>
      </c>
      <c r="R1028" s="10">
        <f t="shared" si="50"/>
        <v>42426.407592592594</v>
      </c>
      <c r="S1028">
        <f t="shared" si="51"/>
        <v>42460.365925925929</v>
      </c>
    </row>
    <row r="1029" spans="1:19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 s="12">
        <v>1414025347</v>
      </c>
      <c r="J1029" s="12">
        <v>1411433347</v>
      </c>
      <c r="K1029" t="b">
        <v>1</v>
      </c>
      <c r="L1029">
        <v>111</v>
      </c>
      <c r="M1029" t="b">
        <v>1</v>
      </c>
      <c r="N1029" t="s">
        <v>8281</v>
      </c>
      <c r="O1029" t="s">
        <v>8286</v>
      </c>
      <c r="P1029">
        <f>ROUND((E1029/D1029)*100,0)</f>
        <v>103</v>
      </c>
      <c r="Q1029">
        <f>IFERROR(ROUND(E1029/L1029,2),0)</f>
        <v>69.67</v>
      </c>
      <c r="R1029" s="10">
        <f t="shared" si="50"/>
        <v>41905.034108796295</v>
      </c>
      <c r="S1029">
        <f t="shared" si="51"/>
        <v>41935.034108796295</v>
      </c>
    </row>
    <row r="1030" spans="1:19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 s="12">
        <v>1488830400</v>
      </c>
      <c r="J1030" s="12">
        <v>1484924605</v>
      </c>
      <c r="K1030" t="b">
        <v>1</v>
      </c>
      <c r="L1030">
        <v>255</v>
      </c>
      <c r="M1030" t="b">
        <v>1</v>
      </c>
      <c r="N1030" t="s">
        <v>8281</v>
      </c>
      <c r="O1030" t="s">
        <v>8286</v>
      </c>
      <c r="P1030">
        <f>ROUND((E1030/D1030)*100,0)</f>
        <v>117</v>
      </c>
      <c r="Q1030">
        <f>IFERROR(ROUND(E1030/L1030,2),0)</f>
        <v>45.99</v>
      </c>
      <c r="R1030" s="10">
        <f t="shared" si="50"/>
        <v>42755.627372685187</v>
      </c>
      <c r="S1030">
        <f t="shared" si="51"/>
        <v>42800.833333333328</v>
      </c>
    </row>
    <row r="1031" spans="1:19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 s="12">
        <v>1428184740</v>
      </c>
      <c r="J1031" s="12">
        <v>1423501507</v>
      </c>
      <c r="K1031" t="b">
        <v>0</v>
      </c>
      <c r="L1031">
        <v>141</v>
      </c>
      <c r="M1031" t="b">
        <v>1</v>
      </c>
      <c r="N1031" t="s">
        <v>8281</v>
      </c>
      <c r="O1031" t="s">
        <v>8286</v>
      </c>
      <c r="P1031">
        <f>ROUND((E1031/D1031)*100,0)</f>
        <v>112</v>
      </c>
      <c r="Q1031">
        <f>IFERROR(ROUND(E1031/L1031,2),0)</f>
        <v>79.260000000000005</v>
      </c>
      <c r="R1031" s="10">
        <f t="shared" si="50"/>
        <v>42044.711886574078</v>
      </c>
      <c r="S1031">
        <f t="shared" si="51"/>
        <v>42098.915972222225</v>
      </c>
    </row>
    <row r="1032" spans="1:19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 s="12">
        <v>1473680149</v>
      </c>
      <c r="J1032" s="12">
        <v>1472470549</v>
      </c>
      <c r="K1032" t="b">
        <v>0</v>
      </c>
      <c r="L1032">
        <v>159</v>
      </c>
      <c r="M1032" t="b">
        <v>1</v>
      </c>
      <c r="N1032" t="s">
        <v>8281</v>
      </c>
      <c r="O1032" t="s">
        <v>8286</v>
      </c>
      <c r="P1032">
        <f>ROUND((E1032/D1032)*100,0)</f>
        <v>342</v>
      </c>
      <c r="Q1032">
        <f>IFERROR(ROUND(E1032/L1032,2),0)</f>
        <v>43.03</v>
      </c>
      <c r="R1032" s="10">
        <f t="shared" si="50"/>
        <v>42611.483206018514</v>
      </c>
      <c r="S1032">
        <f t="shared" si="51"/>
        <v>42625.483206018514</v>
      </c>
    </row>
    <row r="1033" spans="1:19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 s="12">
        <v>1450290010</v>
      </c>
      <c r="J1033" s="12">
        <v>1447698010</v>
      </c>
      <c r="K1033" t="b">
        <v>0</v>
      </c>
      <c r="L1033">
        <v>99</v>
      </c>
      <c r="M1033" t="b">
        <v>1</v>
      </c>
      <c r="N1033" t="s">
        <v>8281</v>
      </c>
      <c r="O1033" t="s">
        <v>8286</v>
      </c>
      <c r="P1033">
        <f>ROUND((E1033/D1033)*100,0)</f>
        <v>107</v>
      </c>
      <c r="Q1033">
        <f>IFERROR(ROUND(E1033/L1033,2),0)</f>
        <v>108.48</v>
      </c>
      <c r="R1033" s="10">
        <f t="shared" si="50"/>
        <v>42324.764004629629</v>
      </c>
      <c r="S1033">
        <f t="shared" si="51"/>
        <v>42354.764004629629</v>
      </c>
    </row>
    <row r="1034" spans="1:19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 s="12">
        <v>1466697625</v>
      </c>
      <c r="J1034" s="12">
        <v>1464105625</v>
      </c>
      <c r="K1034" t="b">
        <v>0</v>
      </c>
      <c r="L1034">
        <v>96</v>
      </c>
      <c r="M1034" t="b">
        <v>1</v>
      </c>
      <c r="N1034" t="s">
        <v>8281</v>
      </c>
      <c r="O1034" t="s">
        <v>8286</v>
      </c>
      <c r="P1034">
        <f>ROUND((E1034/D1034)*100,0)</f>
        <v>108</v>
      </c>
      <c r="Q1034">
        <f>IFERROR(ROUND(E1034/L1034,2),0)</f>
        <v>61.03</v>
      </c>
      <c r="R1034" s="10">
        <f t="shared" si="50"/>
        <v>42514.666956018518</v>
      </c>
      <c r="S1034">
        <f t="shared" si="51"/>
        <v>42544.666956018518</v>
      </c>
    </row>
    <row r="1035" spans="1:19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 s="12">
        <v>1481564080</v>
      </c>
      <c r="J1035" s="12">
        <v>1479144880</v>
      </c>
      <c r="K1035" t="b">
        <v>0</v>
      </c>
      <c r="L1035">
        <v>27</v>
      </c>
      <c r="M1035" t="b">
        <v>1</v>
      </c>
      <c r="N1035" t="s">
        <v>8281</v>
      </c>
      <c r="O1035" t="s">
        <v>8286</v>
      </c>
      <c r="P1035">
        <f>ROUND((E1035/D1035)*100,0)</f>
        <v>103</v>
      </c>
      <c r="Q1035">
        <f>IFERROR(ROUND(E1035/L1035,2),0)</f>
        <v>50.59</v>
      </c>
      <c r="R1035" s="10">
        <f t="shared" si="50"/>
        <v>42688.732407407413</v>
      </c>
      <c r="S1035">
        <f t="shared" si="51"/>
        <v>42716.732407407413</v>
      </c>
    </row>
    <row r="1036" spans="1:19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 s="12">
        <v>1470369540</v>
      </c>
      <c r="J1036" s="12">
        <v>1467604804</v>
      </c>
      <c r="K1036" t="b">
        <v>0</v>
      </c>
      <c r="L1036">
        <v>166</v>
      </c>
      <c r="M1036" t="b">
        <v>1</v>
      </c>
      <c r="N1036" t="s">
        <v>8281</v>
      </c>
      <c r="O1036" t="s">
        <v>8286</v>
      </c>
      <c r="P1036">
        <f>ROUND((E1036/D1036)*100,0)</f>
        <v>130</v>
      </c>
      <c r="Q1036">
        <f>IFERROR(ROUND(E1036/L1036,2),0)</f>
        <v>39.159999999999997</v>
      </c>
      <c r="R1036" s="10">
        <f t="shared" si="50"/>
        <v>42555.166712962964</v>
      </c>
      <c r="S1036">
        <f t="shared" si="51"/>
        <v>42587.165972222225</v>
      </c>
    </row>
    <row r="1037" spans="1:19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 s="12">
        <v>1423668220</v>
      </c>
      <c r="J1037" s="12">
        <v>1421076220</v>
      </c>
      <c r="K1037" t="b">
        <v>0</v>
      </c>
      <c r="L1037">
        <v>76</v>
      </c>
      <c r="M1037" t="b">
        <v>1</v>
      </c>
      <c r="N1037" t="s">
        <v>8281</v>
      </c>
      <c r="O1037" t="s">
        <v>8286</v>
      </c>
      <c r="P1037">
        <f>ROUND((E1037/D1037)*100,0)</f>
        <v>108</v>
      </c>
      <c r="Q1037">
        <f>IFERROR(ROUND(E1037/L1037,2),0)</f>
        <v>65.16</v>
      </c>
      <c r="R1037" s="10">
        <f t="shared" si="50"/>
        <v>42016.641435185185</v>
      </c>
      <c r="S1037">
        <f t="shared" si="51"/>
        <v>42046.641435185185</v>
      </c>
    </row>
    <row r="1038" spans="1:19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 s="12">
        <v>1357545600</v>
      </c>
      <c r="J1038" s="12">
        <v>1354790790</v>
      </c>
      <c r="K1038" t="b">
        <v>0</v>
      </c>
      <c r="L1038">
        <v>211</v>
      </c>
      <c r="M1038" t="b">
        <v>1</v>
      </c>
      <c r="N1038" t="s">
        <v>8281</v>
      </c>
      <c r="O1038" t="s">
        <v>8286</v>
      </c>
      <c r="P1038">
        <f>ROUND((E1038/D1038)*100,0)</f>
        <v>112</v>
      </c>
      <c r="Q1038">
        <f>IFERROR(ROUND(E1038/L1038,2),0)</f>
        <v>23.96</v>
      </c>
      <c r="R1038" s="10">
        <f t="shared" si="50"/>
        <v>41249.448958333334</v>
      </c>
      <c r="S1038">
        <f t="shared" si="51"/>
        <v>41281.333333333336</v>
      </c>
    </row>
    <row r="1039" spans="1:19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 s="12">
        <v>1431925200</v>
      </c>
      <c r="J1039" s="12">
        <v>1429991062</v>
      </c>
      <c r="K1039" t="b">
        <v>0</v>
      </c>
      <c r="L1039">
        <v>21</v>
      </c>
      <c r="M1039" t="b">
        <v>1</v>
      </c>
      <c r="N1039" t="s">
        <v>8281</v>
      </c>
      <c r="O1039" t="s">
        <v>8286</v>
      </c>
      <c r="P1039">
        <f>ROUND((E1039/D1039)*100,0)</f>
        <v>102</v>
      </c>
      <c r="Q1039">
        <f>IFERROR(ROUND(E1039/L1039,2),0)</f>
        <v>48.62</v>
      </c>
      <c r="R1039" s="10">
        <f t="shared" si="50"/>
        <v>42119.822476851856</v>
      </c>
      <c r="S1039">
        <f t="shared" si="51"/>
        <v>42142.208333333328</v>
      </c>
    </row>
    <row r="1040" spans="1:19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 s="12">
        <v>1458362023</v>
      </c>
      <c r="J1040" s="12">
        <v>1455773623</v>
      </c>
      <c r="K1040" t="b">
        <v>0</v>
      </c>
      <c r="L1040">
        <v>61</v>
      </c>
      <c r="M1040" t="b">
        <v>1</v>
      </c>
      <c r="N1040" t="s">
        <v>8281</v>
      </c>
      <c r="O1040" t="s">
        <v>8286</v>
      </c>
      <c r="P1040">
        <f>ROUND((E1040/D1040)*100,0)</f>
        <v>145</v>
      </c>
      <c r="Q1040">
        <f>IFERROR(ROUND(E1040/L1040,2),0)</f>
        <v>35.74</v>
      </c>
      <c r="R1040" s="10">
        <f t="shared" si="50"/>
        <v>42418.231747685189</v>
      </c>
      <c r="S1040">
        <f t="shared" si="51"/>
        <v>42448.190081018518</v>
      </c>
    </row>
    <row r="1041" spans="1:19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 s="12">
        <v>1481615940</v>
      </c>
      <c r="J1041" s="12">
        <v>1479436646</v>
      </c>
      <c r="K1041" t="b">
        <v>0</v>
      </c>
      <c r="L1041">
        <v>30</v>
      </c>
      <c r="M1041" t="b">
        <v>1</v>
      </c>
      <c r="N1041" t="s">
        <v>8281</v>
      </c>
      <c r="O1041" t="s">
        <v>8286</v>
      </c>
      <c r="P1041">
        <f>ROUND((E1041/D1041)*100,0)</f>
        <v>128</v>
      </c>
      <c r="Q1041">
        <f>IFERROR(ROUND(E1041/L1041,2),0)</f>
        <v>21.37</v>
      </c>
      <c r="R1041" s="10">
        <f t="shared" si="50"/>
        <v>42692.109328703707</v>
      </c>
      <c r="S1041">
        <f t="shared" si="51"/>
        <v>42717.332638888889</v>
      </c>
    </row>
    <row r="1042" spans="1:19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 s="12">
        <v>1472317209</v>
      </c>
      <c r="J1042" s="12">
        <v>1469725209</v>
      </c>
      <c r="K1042" t="b">
        <v>0</v>
      </c>
      <c r="L1042">
        <v>1</v>
      </c>
      <c r="M1042" t="b">
        <v>0</v>
      </c>
      <c r="N1042" t="s">
        <v>8287</v>
      </c>
      <c r="O1042" t="s">
        <v>8288</v>
      </c>
      <c r="P1042">
        <f>ROUND((E1042/D1042)*100,0)</f>
        <v>0</v>
      </c>
      <c r="Q1042">
        <f>IFERROR(ROUND(E1042/L1042,2),0)</f>
        <v>250</v>
      </c>
      <c r="R1042" s="10">
        <f t="shared" si="50"/>
        <v>42579.708437499998</v>
      </c>
      <c r="S1042">
        <f t="shared" si="51"/>
        <v>42609.708437499998</v>
      </c>
    </row>
    <row r="1043" spans="1:19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 s="12">
        <v>1406769992</v>
      </c>
      <c r="J1043" s="12">
        <v>1405041992</v>
      </c>
      <c r="K1043" t="b">
        <v>0</v>
      </c>
      <c r="L1043">
        <v>0</v>
      </c>
      <c r="M1043" t="b">
        <v>0</v>
      </c>
      <c r="N1043" t="s">
        <v>8287</v>
      </c>
      <c r="O1043" t="s">
        <v>8288</v>
      </c>
      <c r="P1043">
        <f>ROUND((E1043/D1043)*100,0)</f>
        <v>0</v>
      </c>
      <c r="Q1043">
        <f>IFERROR(ROUND(E1043/L1043,2),0)</f>
        <v>0</v>
      </c>
      <c r="R1043" s="10">
        <f t="shared" si="50"/>
        <v>41831.060092592597</v>
      </c>
      <c r="S1043">
        <f t="shared" si="51"/>
        <v>41851.060092592597</v>
      </c>
    </row>
    <row r="1044" spans="1:19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 s="12">
        <v>1410516000</v>
      </c>
      <c r="J1044" s="12">
        <v>1406824948</v>
      </c>
      <c r="K1044" t="b">
        <v>0</v>
      </c>
      <c r="L1044">
        <v>1</v>
      </c>
      <c r="M1044" t="b">
        <v>0</v>
      </c>
      <c r="N1044" t="s">
        <v>8287</v>
      </c>
      <c r="O1044" t="s">
        <v>8288</v>
      </c>
      <c r="P1044">
        <f>ROUND((E1044/D1044)*100,0)</f>
        <v>2</v>
      </c>
      <c r="Q1044">
        <f>IFERROR(ROUND(E1044/L1044,2),0)</f>
        <v>10</v>
      </c>
      <c r="R1044" s="10">
        <f t="shared" si="50"/>
        <v>41851.696157407408</v>
      </c>
      <c r="S1044">
        <f t="shared" si="51"/>
        <v>41894.416666666664</v>
      </c>
    </row>
    <row r="1045" spans="1:19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 s="12">
        <v>1432101855</v>
      </c>
      <c r="J1045" s="12">
        <v>1429509855</v>
      </c>
      <c r="K1045" t="b">
        <v>0</v>
      </c>
      <c r="L1045">
        <v>292</v>
      </c>
      <c r="M1045" t="b">
        <v>0</v>
      </c>
      <c r="N1045" t="s">
        <v>8287</v>
      </c>
      <c r="O1045" t="s">
        <v>8288</v>
      </c>
      <c r="P1045">
        <f>ROUND((E1045/D1045)*100,0)</f>
        <v>9</v>
      </c>
      <c r="Q1045">
        <f>IFERROR(ROUND(E1045/L1045,2),0)</f>
        <v>29.24</v>
      </c>
      <c r="R1045" s="10">
        <f t="shared" si="50"/>
        <v>42114.252951388888</v>
      </c>
      <c r="S1045">
        <f t="shared" si="51"/>
        <v>42144.252951388888</v>
      </c>
    </row>
    <row r="1046" spans="1:19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 s="12">
        <v>1425587220</v>
      </c>
      <c r="J1046" s="12">
        <v>1420668801</v>
      </c>
      <c r="K1046" t="b">
        <v>0</v>
      </c>
      <c r="L1046">
        <v>2</v>
      </c>
      <c r="M1046" t="b">
        <v>0</v>
      </c>
      <c r="N1046" t="s">
        <v>8287</v>
      </c>
      <c r="O1046" t="s">
        <v>8288</v>
      </c>
      <c r="P1046">
        <f>ROUND((E1046/D1046)*100,0)</f>
        <v>0</v>
      </c>
      <c r="Q1046">
        <f>IFERROR(ROUND(E1046/L1046,2),0)</f>
        <v>3</v>
      </c>
      <c r="R1046" s="10">
        <f t="shared" si="50"/>
        <v>42011.925937499997</v>
      </c>
      <c r="S1046">
        <f t="shared" si="51"/>
        <v>42068.852083333331</v>
      </c>
    </row>
    <row r="1047" spans="1:19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 s="12">
        <v>1408827550</v>
      </c>
      <c r="J1047" s="12">
        <v>1406235550</v>
      </c>
      <c r="K1047" t="b">
        <v>0</v>
      </c>
      <c r="L1047">
        <v>8</v>
      </c>
      <c r="M1047" t="b">
        <v>0</v>
      </c>
      <c r="N1047" t="s">
        <v>8287</v>
      </c>
      <c r="O1047" t="s">
        <v>8288</v>
      </c>
      <c r="P1047">
        <f>ROUND((E1047/D1047)*100,0)</f>
        <v>3</v>
      </c>
      <c r="Q1047">
        <f>IFERROR(ROUND(E1047/L1047,2),0)</f>
        <v>33.25</v>
      </c>
      <c r="R1047" s="10">
        <f t="shared" si="50"/>
        <v>41844.874421296299</v>
      </c>
      <c r="S1047">
        <f t="shared" si="51"/>
        <v>41874.874421296299</v>
      </c>
    </row>
    <row r="1048" spans="1:19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 s="12">
        <v>1451161560</v>
      </c>
      <c r="J1048" s="12">
        <v>1447273560</v>
      </c>
      <c r="K1048" t="b">
        <v>0</v>
      </c>
      <c r="L1048">
        <v>0</v>
      </c>
      <c r="M1048" t="b">
        <v>0</v>
      </c>
      <c r="N1048" t="s">
        <v>8287</v>
      </c>
      <c r="O1048" t="s">
        <v>8288</v>
      </c>
      <c r="P1048">
        <f>ROUND((E1048/D1048)*100,0)</f>
        <v>0</v>
      </c>
      <c r="Q1048">
        <f>IFERROR(ROUND(E1048/L1048,2),0)</f>
        <v>0</v>
      </c>
      <c r="R1048" s="10">
        <f t="shared" si="50"/>
        <v>42319.851388888885</v>
      </c>
      <c r="S1048">
        <f t="shared" si="51"/>
        <v>42364.851388888885</v>
      </c>
    </row>
    <row r="1049" spans="1:19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 s="12">
        <v>1415219915</v>
      </c>
      <c r="J1049" s="12">
        <v>1412624315</v>
      </c>
      <c r="K1049" t="b">
        <v>0</v>
      </c>
      <c r="L1049">
        <v>1</v>
      </c>
      <c r="M1049" t="b">
        <v>0</v>
      </c>
      <c r="N1049" t="s">
        <v>8287</v>
      </c>
      <c r="O1049" t="s">
        <v>8288</v>
      </c>
      <c r="P1049">
        <f>ROUND((E1049/D1049)*100,0)</f>
        <v>0</v>
      </c>
      <c r="Q1049">
        <f>IFERROR(ROUND(E1049/L1049,2),0)</f>
        <v>1</v>
      </c>
      <c r="R1049" s="10">
        <f t="shared" si="50"/>
        <v>41918.818460648145</v>
      </c>
      <c r="S1049">
        <f t="shared" si="51"/>
        <v>41948.860127314816</v>
      </c>
    </row>
    <row r="1050" spans="1:19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 s="12">
        <v>1474766189</v>
      </c>
      <c r="J1050" s="12">
        <v>1471310189</v>
      </c>
      <c r="K1050" t="b">
        <v>0</v>
      </c>
      <c r="L1050">
        <v>4</v>
      </c>
      <c r="M1050" t="b">
        <v>0</v>
      </c>
      <c r="N1050" t="s">
        <v>8287</v>
      </c>
      <c r="O1050" t="s">
        <v>8288</v>
      </c>
      <c r="P1050">
        <f>ROUND((E1050/D1050)*100,0)</f>
        <v>1</v>
      </c>
      <c r="Q1050">
        <f>IFERROR(ROUND(E1050/L1050,2),0)</f>
        <v>53</v>
      </c>
      <c r="R1050" s="10">
        <f t="shared" si="50"/>
        <v>42598.053113425922</v>
      </c>
      <c r="S1050">
        <f t="shared" si="51"/>
        <v>42638.053113425922</v>
      </c>
    </row>
    <row r="1051" spans="1:19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 s="12">
        <v>1455272445</v>
      </c>
      <c r="J1051" s="12">
        <v>1452680445</v>
      </c>
      <c r="K1051" t="b">
        <v>0</v>
      </c>
      <c r="L1051">
        <v>0</v>
      </c>
      <c r="M1051" t="b">
        <v>0</v>
      </c>
      <c r="N1051" t="s">
        <v>8287</v>
      </c>
      <c r="O1051" t="s">
        <v>8288</v>
      </c>
      <c r="P1051">
        <f>ROUND((E1051/D1051)*100,0)</f>
        <v>0</v>
      </c>
      <c r="Q1051">
        <f>IFERROR(ROUND(E1051/L1051,2),0)</f>
        <v>0</v>
      </c>
      <c r="R1051" s="10">
        <f t="shared" si="50"/>
        <v>42382.431076388893</v>
      </c>
      <c r="S1051">
        <f t="shared" si="51"/>
        <v>42412.431076388893</v>
      </c>
    </row>
    <row r="1052" spans="1:19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 s="12">
        <v>1442257677</v>
      </c>
      <c r="J1052" s="12">
        <v>1439665677</v>
      </c>
      <c r="K1052" t="b">
        <v>0</v>
      </c>
      <c r="L1052">
        <v>0</v>
      </c>
      <c r="M1052" t="b">
        <v>0</v>
      </c>
      <c r="N1052" t="s">
        <v>8287</v>
      </c>
      <c r="O1052" t="s">
        <v>8288</v>
      </c>
      <c r="P1052">
        <f>ROUND((E1052/D1052)*100,0)</f>
        <v>0</v>
      </c>
      <c r="Q1052">
        <f>IFERROR(ROUND(E1052/L1052,2),0)</f>
        <v>0</v>
      </c>
      <c r="R1052" s="10">
        <f t="shared" si="50"/>
        <v>42231.7971875</v>
      </c>
      <c r="S1052">
        <f t="shared" si="51"/>
        <v>42261.7971875</v>
      </c>
    </row>
    <row r="1053" spans="1:19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 s="12">
        <v>1409098825</v>
      </c>
      <c r="J1053" s="12">
        <v>1406679625</v>
      </c>
      <c r="K1053" t="b">
        <v>0</v>
      </c>
      <c r="L1053">
        <v>0</v>
      </c>
      <c r="M1053" t="b">
        <v>0</v>
      </c>
      <c r="N1053" t="s">
        <v>8287</v>
      </c>
      <c r="O1053" t="s">
        <v>8288</v>
      </c>
      <c r="P1053">
        <f>ROUND((E1053/D1053)*100,0)</f>
        <v>0</v>
      </c>
      <c r="Q1053">
        <f>IFERROR(ROUND(E1053/L1053,2),0)</f>
        <v>0</v>
      </c>
      <c r="R1053" s="10">
        <f t="shared" si="50"/>
        <v>41850.014178240745</v>
      </c>
      <c r="S1053">
        <f t="shared" si="51"/>
        <v>41878.014178240745</v>
      </c>
    </row>
    <row r="1054" spans="1:19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 s="12">
        <v>1465243740</v>
      </c>
      <c r="J1054" s="12">
        <v>1461438495</v>
      </c>
      <c r="K1054" t="b">
        <v>0</v>
      </c>
      <c r="L1054">
        <v>0</v>
      </c>
      <c r="M1054" t="b">
        <v>0</v>
      </c>
      <c r="N1054" t="s">
        <v>8287</v>
      </c>
      <c r="O1054" t="s">
        <v>8288</v>
      </c>
      <c r="P1054">
        <f>ROUND((E1054/D1054)*100,0)</f>
        <v>0</v>
      </c>
      <c r="Q1054">
        <f>IFERROR(ROUND(E1054/L1054,2),0)</f>
        <v>0</v>
      </c>
      <c r="R1054" s="10">
        <f t="shared" si="50"/>
        <v>42483.797395833331</v>
      </c>
      <c r="S1054">
        <f t="shared" si="51"/>
        <v>42527.839583333334</v>
      </c>
    </row>
    <row r="1055" spans="1:19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 s="12">
        <v>1488773332</v>
      </c>
      <c r="J1055" s="12">
        <v>1486613332</v>
      </c>
      <c r="K1055" t="b">
        <v>0</v>
      </c>
      <c r="L1055">
        <v>1</v>
      </c>
      <c r="M1055" t="b">
        <v>0</v>
      </c>
      <c r="N1055" t="s">
        <v>8287</v>
      </c>
      <c r="O1055" t="s">
        <v>8288</v>
      </c>
      <c r="P1055">
        <f>ROUND((E1055/D1055)*100,0)</f>
        <v>1</v>
      </c>
      <c r="Q1055">
        <f>IFERROR(ROUND(E1055/L1055,2),0)</f>
        <v>15</v>
      </c>
      <c r="R1055" s="10">
        <f t="shared" si="50"/>
        <v>42775.172824074078</v>
      </c>
      <c r="S1055">
        <f t="shared" si="51"/>
        <v>42800.172824074078</v>
      </c>
    </row>
    <row r="1056" spans="1:19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 s="12">
        <v>1407708000</v>
      </c>
      <c r="J1056" s="12">
        <v>1405110399</v>
      </c>
      <c r="K1056" t="b">
        <v>0</v>
      </c>
      <c r="L1056">
        <v>0</v>
      </c>
      <c r="M1056" t="b">
        <v>0</v>
      </c>
      <c r="N1056" t="s">
        <v>8287</v>
      </c>
      <c r="O1056" t="s">
        <v>8288</v>
      </c>
      <c r="P1056">
        <f>ROUND((E1056/D1056)*100,0)</f>
        <v>0</v>
      </c>
      <c r="Q1056">
        <f>IFERROR(ROUND(E1056/L1056,2),0)</f>
        <v>0</v>
      </c>
      <c r="R1056" s="10">
        <f t="shared" si="50"/>
        <v>41831.851840277777</v>
      </c>
      <c r="S1056">
        <f t="shared" si="51"/>
        <v>41861.916666666664</v>
      </c>
    </row>
    <row r="1057" spans="1:19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 s="12">
        <v>1457394545</v>
      </c>
      <c r="J1057" s="12">
        <v>1454802545</v>
      </c>
      <c r="K1057" t="b">
        <v>0</v>
      </c>
      <c r="L1057">
        <v>0</v>
      </c>
      <c r="M1057" t="b">
        <v>0</v>
      </c>
      <c r="N1057" t="s">
        <v>8287</v>
      </c>
      <c r="O1057" t="s">
        <v>8288</v>
      </c>
      <c r="P1057">
        <f>ROUND((E1057/D1057)*100,0)</f>
        <v>0</v>
      </c>
      <c r="Q1057">
        <f>IFERROR(ROUND(E1057/L1057,2),0)</f>
        <v>0</v>
      </c>
      <c r="R1057" s="10">
        <f t="shared" si="50"/>
        <v>42406.992418981477</v>
      </c>
      <c r="S1057">
        <f t="shared" si="51"/>
        <v>42436.992418981477</v>
      </c>
    </row>
    <row r="1058" spans="1:19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 s="12">
        <v>1429892177</v>
      </c>
      <c r="J1058" s="12">
        <v>1424711777</v>
      </c>
      <c r="K1058" t="b">
        <v>0</v>
      </c>
      <c r="L1058">
        <v>0</v>
      </c>
      <c r="M1058" t="b">
        <v>0</v>
      </c>
      <c r="N1058" t="s">
        <v>8287</v>
      </c>
      <c r="O1058" t="s">
        <v>8288</v>
      </c>
      <c r="P1058">
        <f>ROUND((E1058/D1058)*100,0)</f>
        <v>0</v>
      </c>
      <c r="Q1058">
        <f>IFERROR(ROUND(E1058/L1058,2),0)</f>
        <v>0</v>
      </c>
      <c r="R1058" s="10">
        <f t="shared" si="50"/>
        <v>42058.719641203701</v>
      </c>
      <c r="S1058">
        <f t="shared" si="51"/>
        <v>42118.677974537044</v>
      </c>
    </row>
    <row r="1059" spans="1:19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 s="12">
        <v>1480888483</v>
      </c>
      <c r="J1059" s="12">
        <v>1478292883</v>
      </c>
      <c r="K1059" t="b">
        <v>0</v>
      </c>
      <c r="L1059">
        <v>0</v>
      </c>
      <c r="M1059" t="b">
        <v>0</v>
      </c>
      <c r="N1059" t="s">
        <v>8287</v>
      </c>
      <c r="O1059" t="s">
        <v>8288</v>
      </c>
      <c r="P1059">
        <f>ROUND((E1059/D1059)*100,0)</f>
        <v>0</v>
      </c>
      <c r="Q1059">
        <f>IFERROR(ROUND(E1059/L1059,2),0)</f>
        <v>0</v>
      </c>
      <c r="R1059" s="10">
        <f t="shared" si="50"/>
        <v>42678.871331018512</v>
      </c>
      <c r="S1059">
        <f t="shared" si="51"/>
        <v>42708.912997685184</v>
      </c>
    </row>
    <row r="1060" spans="1:19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 s="12">
        <v>1427328000</v>
      </c>
      <c r="J1060" s="12">
        <v>1423777043</v>
      </c>
      <c r="K1060" t="b">
        <v>0</v>
      </c>
      <c r="L1060">
        <v>0</v>
      </c>
      <c r="M1060" t="b">
        <v>0</v>
      </c>
      <c r="N1060" t="s">
        <v>8287</v>
      </c>
      <c r="O1060" t="s">
        <v>8288</v>
      </c>
      <c r="P1060">
        <f>ROUND((E1060/D1060)*100,0)</f>
        <v>0</v>
      </c>
      <c r="Q1060">
        <f>IFERROR(ROUND(E1060/L1060,2),0)</f>
        <v>0</v>
      </c>
      <c r="R1060" s="10">
        <f t="shared" si="50"/>
        <v>42047.900960648149</v>
      </c>
      <c r="S1060">
        <f t="shared" si="51"/>
        <v>42089</v>
      </c>
    </row>
    <row r="1061" spans="1:19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 s="12">
        <v>1426269456</v>
      </c>
      <c r="J1061" s="12">
        <v>1423681056</v>
      </c>
      <c r="K1061" t="b">
        <v>0</v>
      </c>
      <c r="L1061">
        <v>0</v>
      </c>
      <c r="M1061" t="b">
        <v>0</v>
      </c>
      <c r="N1061" t="s">
        <v>8287</v>
      </c>
      <c r="O1061" t="s">
        <v>8288</v>
      </c>
      <c r="P1061">
        <f>ROUND((E1061/D1061)*100,0)</f>
        <v>0</v>
      </c>
      <c r="Q1061">
        <f>IFERROR(ROUND(E1061/L1061,2),0)</f>
        <v>0</v>
      </c>
      <c r="R1061" s="10">
        <f t="shared" si="50"/>
        <v>42046.79</v>
      </c>
      <c r="S1061">
        <f t="shared" si="51"/>
        <v>42076.748333333337</v>
      </c>
    </row>
    <row r="1062" spans="1:19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 s="12">
        <v>1429134893</v>
      </c>
      <c r="J1062" s="12">
        <v>1426542893</v>
      </c>
      <c r="K1062" t="b">
        <v>0</v>
      </c>
      <c r="L1062">
        <v>1</v>
      </c>
      <c r="M1062" t="b">
        <v>0</v>
      </c>
      <c r="N1062" t="s">
        <v>8287</v>
      </c>
      <c r="O1062" t="s">
        <v>8288</v>
      </c>
      <c r="P1062">
        <f>ROUND((E1062/D1062)*100,0)</f>
        <v>1</v>
      </c>
      <c r="Q1062">
        <f>IFERROR(ROUND(E1062/L1062,2),0)</f>
        <v>50</v>
      </c>
      <c r="R1062" s="10">
        <f t="shared" si="50"/>
        <v>42079.913113425922</v>
      </c>
      <c r="S1062">
        <f t="shared" si="51"/>
        <v>42109.913113425922</v>
      </c>
    </row>
    <row r="1063" spans="1:19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 s="12">
        <v>1462150800</v>
      </c>
      <c r="J1063" s="12">
        <v>1456987108</v>
      </c>
      <c r="K1063" t="b">
        <v>0</v>
      </c>
      <c r="L1063">
        <v>0</v>
      </c>
      <c r="M1063" t="b">
        <v>0</v>
      </c>
      <c r="N1063" t="s">
        <v>8287</v>
      </c>
      <c r="O1063" t="s">
        <v>8288</v>
      </c>
      <c r="P1063">
        <f>ROUND((E1063/D1063)*100,0)</f>
        <v>0</v>
      </c>
      <c r="Q1063">
        <f>IFERROR(ROUND(E1063/L1063,2),0)</f>
        <v>0</v>
      </c>
      <c r="R1063" s="10">
        <f t="shared" si="50"/>
        <v>42432.276712962965</v>
      </c>
      <c r="S1063">
        <f t="shared" si="51"/>
        <v>42492.041666666672</v>
      </c>
    </row>
    <row r="1064" spans="1:19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 s="12">
        <v>1468351341</v>
      </c>
      <c r="J1064" s="12">
        <v>1467746541</v>
      </c>
      <c r="K1064" t="b">
        <v>0</v>
      </c>
      <c r="L1064">
        <v>4</v>
      </c>
      <c r="M1064" t="b">
        <v>0</v>
      </c>
      <c r="N1064" t="s">
        <v>8287</v>
      </c>
      <c r="O1064" t="s">
        <v>8288</v>
      </c>
      <c r="P1064">
        <f>ROUND((E1064/D1064)*100,0)</f>
        <v>95</v>
      </c>
      <c r="Q1064">
        <f>IFERROR(ROUND(E1064/L1064,2),0)</f>
        <v>47.5</v>
      </c>
      <c r="R1064" s="10">
        <f t="shared" si="50"/>
        <v>42556.807187500002</v>
      </c>
      <c r="S1064">
        <f t="shared" si="51"/>
        <v>42563.807187500002</v>
      </c>
    </row>
    <row r="1065" spans="1:19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 s="12">
        <v>1472604262</v>
      </c>
      <c r="J1065" s="12">
        <v>1470012262</v>
      </c>
      <c r="K1065" t="b">
        <v>0</v>
      </c>
      <c r="L1065">
        <v>0</v>
      </c>
      <c r="M1065" t="b">
        <v>0</v>
      </c>
      <c r="N1065" t="s">
        <v>8287</v>
      </c>
      <c r="O1065" t="s">
        <v>8288</v>
      </c>
      <c r="P1065">
        <f>ROUND((E1065/D1065)*100,0)</f>
        <v>0</v>
      </c>
      <c r="Q1065">
        <f>IFERROR(ROUND(E1065/L1065,2),0)</f>
        <v>0</v>
      </c>
      <c r="R1065" s="10">
        <f t="shared" si="50"/>
        <v>42583.030810185184</v>
      </c>
      <c r="S1065">
        <f t="shared" si="51"/>
        <v>42613.030810185184</v>
      </c>
    </row>
    <row r="1066" spans="1:19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 s="12">
        <v>1373174903</v>
      </c>
      <c r="J1066" s="12">
        <v>1369286903</v>
      </c>
      <c r="K1066" t="b">
        <v>0</v>
      </c>
      <c r="L1066">
        <v>123</v>
      </c>
      <c r="M1066" t="b">
        <v>0</v>
      </c>
      <c r="N1066" t="s">
        <v>8289</v>
      </c>
      <c r="O1066" t="s">
        <v>8290</v>
      </c>
      <c r="P1066">
        <f>ROUND((E1066/D1066)*100,0)</f>
        <v>9</v>
      </c>
      <c r="Q1066">
        <f>IFERROR(ROUND(E1066/L1066,2),0)</f>
        <v>65.67</v>
      </c>
      <c r="R1066" s="10">
        <f t="shared" si="50"/>
        <v>41417.228043981479</v>
      </c>
      <c r="S1066">
        <f t="shared" si="51"/>
        <v>41462.228043981479</v>
      </c>
    </row>
    <row r="1067" spans="1:19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 s="12">
        <v>1392800922</v>
      </c>
      <c r="J1067" s="12">
        <v>1390381722</v>
      </c>
      <c r="K1067" t="b">
        <v>0</v>
      </c>
      <c r="L1067">
        <v>5</v>
      </c>
      <c r="M1067" t="b">
        <v>0</v>
      </c>
      <c r="N1067" t="s">
        <v>8289</v>
      </c>
      <c r="O1067" t="s">
        <v>8290</v>
      </c>
      <c r="P1067">
        <f>ROUND((E1067/D1067)*100,0)</f>
        <v>3</v>
      </c>
      <c r="Q1067">
        <f>IFERROR(ROUND(E1067/L1067,2),0)</f>
        <v>16.2</v>
      </c>
      <c r="R1067" s="10">
        <f t="shared" si="50"/>
        <v>41661.381041666667</v>
      </c>
      <c r="S1067">
        <f t="shared" si="51"/>
        <v>41689.381041666667</v>
      </c>
    </row>
    <row r="1068" spans="1:19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 s="12">
        <v>1375657582</v>
      </c>
      <c r="J1068" s="12">
        <v>1371769582</v>
      </c>
      <c r="K1068" t="b">
        <v>0</v>
      </c>
      <c r="L1068">
        <v>148</v>
      </c>
      <c r="M1068" t="b">
        <v>0</v>
      </c>
      <c r="N1068" t="s">
        <v>8289</v>
      </c>
      <c r="O1068" t="s">
        <v>8290</v>
      </c>
      <c r="P1068">
        <f>ROUND((E1068/D1068)*100,0)</f>
        <v>3</v>
      </c>
      <c r="Q1068">
        <f>IFERROR(ROUND(E1068/L1068,2),0)</f>
        <v>34.130000000000003</v>
      </c>
      <c r="R1068" s="10">
        <f t="shared" si="50"/>
        <v>41445.962754629632</v>
      </c>
      <c r="S1068">
        <f t="shared" si="51"/>
        <v>41490.962754629632</v>
      </c>
    </row>
    <row r="1069" spans="1:19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 s="12">
        <v>1387657931</v>
      </c>
      <c r="J1069" s="12">
        <v>1385065931</v>
      </c>
      <c r="K1069" t="b">
        <v>0</v>
      </c>
      <c r="L1069">
        <v>10</v>
      </c>
      <c r="M1069" t="b">
        <v>0</v>
      </c>
      <c r="N1069" t="s">
        <v>8289</v>
      </c>
      <c r="O1069" t="s">
        <v>8290</v>
      </c>
      <c r="P1069">
        <f>ROUND((E1069/D1069)*100,0)</f>
        <v>26</v>
      </c>
      <c r="Q1069">
        <f>IFERROR(ROUND(E1069/L1069,2),0)</f>
        <v>13</v>
      </c>
      <c r="R1069" s="10">
        <f t="shared" si="50"/>
        <v>41599.855682870373</v>
      </c>
      <c r="S1069">
        <f t="shared" si="51"/>
        <v>41629.855682870373</v>
      </c>
    </row>
    <row r="1070" spans="1:19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 s="12">
        <v>1460274864</v>
      </c>
      <c r="J1070" s="12">
        <v>1457686464</v>
      </c>
      <c r="K1070" t="b">
        <v>0</v>
      </c>
      <c r="L1070">
        <v>4</v>
      </c>
      <c r="M1070" t="b">
        <v>0</v>
      </c>
      <c r="N1070" t="s">
        <v>8289</v>
      </c>
      <c r="O1070" t="s">
        <v>8290</v>
      </c>
      <c r="P1070">
        <f>ROUND((E1070/D1070)*100,0)</f>
        <v>0</v>
      </c>
      <c r="Q1070">
        <f>IFERROR(ROUND(E1070/L1070,2),0)</f>
        <v>11.25</v>
      </c>
      <c r="R1070" s="10">
        <f t="shared" si="50"/>
        <v>42440.371111111104</v>
      </c>
      <c r="S1070">
        <f t="shared" si="51"/>
        <v>42470.329444444447</v>
      </c>
    </row>
    <row r="1071" spans="1:19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 s="12">
        <v>1385447459</v>
      </c>
      <c r="J1071" s="12">
        <v>1382679059</v>
      </c>
      <c r="K1071" t="b">
        <v>0</v>
      </c>
      <c r="L1071">
        <v>21</v>
      </c>
      <c r="M1071" t="b">
        <v>0</v>
      </c>
      <c r="N1071" t="s">
        <v>8289</v>
      </c>
      <c r="O1071" t="s">
        <v>8290</v>
      </c>
      <c r="P1071">
        <f>ROUND((E1071/D1071)*100,0)</f>
        <v>39</v>
      </c>
      <c r="Q1071">
        <f>IFERROR(ROUND(E1071/L1071,2),0)</f>
        <v>40.479999999999997</v>
      </c>
      <c r="R1071" s="10">
        <f t="shared" si="50"/>
        <v>41572.229849537034</v>
      </c>
      <c r="S1071">
        <f t="shared" si="51"/>
        <v>41604.271516203706</v>
      </c>
    </row>
    <row r="1072" spans="1:19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 s="12">
        <v>1349050622</v>
      </c>
      <c r="J1072" s="12">
        <v>1347322622</v>
      </c>
      <c r="K1072" t="b">
        <v>0</v>
      </c>
      <c r="L1072">
        <v>2</v>
      </c>
      <c r="M1072" t="b">
        <v>0</v>
      </c>
      <c r="N1072" t="s">
        <v>8289</v>
      </c>
      <c r="O1072" t="s">
        <v>8290</v>
      </c>
      <c r="P1072">
        <f>ROUND((E1072/D1072)*100,0)</f>
        <v>1</v>
      </c>
      <c r="Q1072">
        <f>IFERROR(ROUND(E1072/L1072,2),0)</f>
        <v>35</v>
      </c>
      <c r="R1072" s="10">
        <f t="shared" si="50"/>
        <v>41163.011828703704</v>
      </c>
      <c r="S1072">
        <f t="shared" si="51"/>
        <v>41183.011828703704</v>
      </c>
    </row>
    <row r="1073" spans="1:19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 s="12">
        <v>1447787093</v>
      </c>
      <c r="J1073" s="12">
        <v>1445191493</v>
      </c>
      <c r="K1073" t="b">
        <v>0</v>
      </c>
      <c r="L1073">
        <v>0</v>
      </c>
      <c r="M1073" t="b">
        <v>0</v>
      </c>
      <c r="N1073" t="s">
        <v>8289</v>
      </c>
      <c r="O1073" t="s">
        <v>8290</v>
      </c>
      <c r="P1073">
        <f>ROUND((E1073/D1073)*100,0)</f>
        <v>0</v>
      </c>
      <c r="Q1073">
        <f>IFERROR(ROUND(E1073/L1073,2),0)</f>
        <v>0</v>
      </c>
      <c r="R1073" s="10">
        <f t="shared" si="50"/>
        <v>42295.753391203703</v>
      </c>
      <c r="S1073">
        <f t="shared" si="51"/>
        <v>42325.795057870375</v>
      </c>
    </row>
    <row r="1074" spans="1:19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 s="12">
        <v>1391630297</v>
      </c>
      <c r="J1074" s="12">
        <v>1389038297</v>
      </c>
      <c r="K1074" t="b">
        <v>0</v>
      </c>
      <c r="L1074">
        <v>4</v>
      </c>
      <c r="M1074" t="b">
        <v>0</v>
      </c>
      <c r="N1074" t="s">
        <v>8289</v>
      </c>
      <c r="O1074" t="s">
        <v>8290</v>
      </c>
      <c r="P1074">
        <f>ROUND((E1074/D1074)*100,0)</f>
        <v>0</v>
      </c>
      <c r="Q1074">
        <f>IFERROR(ROUND(E1074/L1074,2),0)</f>
        <v>12.75</v>
      </c>
      <c r="R1074" s="10">
        <f t="shared" si="50"/>
        <v>41645.832141203704</v>
      </c>
      <c r="S1074">
        <f t="shared" si="51"/>
        <v>41675.832141203704</v>
      </c>
    </row>
    <row r="1075" spans="1:19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 s="12">
        <v>1318806541</v>
      </c>
      <c r="J1075" s="12">
        <v>1316214541</v>
      </c>
      <c r="K1075" t="b">
        <v>0</v>
      </c>
      <c r="L1075">
        <v>1</v>
      </c>
      <c r="M1075" t="b">
        <v>0</v>
      </c>
      <c r="N1075" t="s">
        <v>8289</v>
      </c>
      <c r="O1075" t="s">
        <v>8290</v>
      </c>
      <c r="P1075">
        <f>ROUND((E1075/D1075)*100,0)</f>
        <v>1</v>
      </c>
      <c r="Q1075">
        <f>IFERROR(ROUND(E1075/L1075,2),0)</f>
        <v>10</v>
      </c>
      <c r="R1075" s="10">
        <f t="shared" si="50"/>
        <v>40802.964594907404</v>
      </c>
      <c r="S1075">
        <f t="shared" si="51"/>
        <v>40832.964594907404</v>
      </c>
    </row>
    <row r="1076" spans="1:19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 s="12">
        <v>1388808545</v>
      </c>
      <c r="J1076" s="12">
        <v>1386216545</v>
      </c>
      <c r="K1076" t="b">
        <v>0</v>
      </c>
      <c r="L1076">
        <v>30</v>
      </c>
      <c r="M1076" t="b">
        <v>0</v>
      </c>
      <c r="N1076" t="s">
        <v>8289</v>
      </c>
      <c r="O1076" t="s">
        <v>8290</v>
      </c>
      <c r="P1076">
        <f>ROUND((E1076/D1076)*100,0)</f>
        <v>6</v>
      </c>
      <c r="Q1076">
        <f>IFERROR(ROUND(E1076/L1076,2),0)</f>
        <v>113.57</v>
      </c>
      <c r="R1076" s="10">
        <f t="shared" si="50"/>
        <v>41613.172974537039</v>
      </c>
      <c r="S1076">
        <f t="shared" si="51"/>
        <v>41643.172974537039</v>
      </c>
    </row>
    <row r="1077" spans="1:19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 s="12">
        <v>1336340516</v>
      </c>
      <c r="J1077" s="12">
        <v>1333748516</v>
      </c>
      <c r="K1077" t="b">
        <v>0</v>
      </c>
      <c r="L1077">
        <v>3</v>
      </c>
      <c r="M1077" t="b">
        <v>0</v>
      </c>
      <c r="N1077" t="s">
        <v>8289</v>
      </c>
      <c r="O1077" t="s">
        <v>8290</v>
      </c>
      <c r="P1077">
        <f>ROUND((E1077/D1077)*100,0)</f>
        <v>5</v>
      </c>
      <c r="Q1077">
        <f>IFERROR(ROUND(E1077/L1077,2),0)</f>
        <v>15</v>
      </c>
      <c r="R1077" s="10">
        <f t="shared" si="50"/>
        <v>41005.904120370367</v>
      </c>
      <c r="S1077">
        <f t="shared" si="51"/>
        <v>41035.904120370367</v>
      </c>
    </row>
    <row r="1078" spans="1:19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 s="12">
        <v>1410426250</v>
      </c>
      <c r="J1078" s="12">
        <v>1405674250</v>
      </c>
      <c r="K1078" t="b">
        <v>0</v>
      </c>
      <c r="L1078">
        <v>975</v>
      </c>
      <c r="M1078" t="b">
        <v>0</v>
      </c>
      <c r="N1078" t="s">
        <v>8289</v>
      </c>
      <c r="O1078" t="s">
        <v>8290</v>
      </c>
      <c r="P1078">
        <f>ROUND((E1078/D1078)*100,0)</f>
        <v>63</v>
      </c>
      <c r="Q1078">
        <f>IFERROR(ROUND(E1078/L1078,2),0)</f>
        <v>48.28</v>
      </c>
      <c r="R1078" s="10">
        <f t="shared" si="50"/>
        <v>41838.377893518518</v>
      </c>
      <c r="S1078">
        <f t="shared" si="51"/>
        <v>41893.377893518518</v>
      </c>
    </row>
    <row r="1079" spans="1:19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 s="12">
        <v>1452744011</v>
      </c>
      <c r="J1079" s="12">
        <v>1450152011</v>
      </c>
      <c r="K1079" t="b">
        <v>0</v>
      </c>
      <c r="L1079">
        <v>167</v>
      </c>
      <c r="M1079" t="b">
        <v>0</v>
      </c>
      <c r="N1079" t="s">
        <v>8289</v>
      </c>
      <c r="O1079" t="s">
        <v>8290</v>
      </c>
      <c r="P1079">
        <f>ROUND((E1079/D1079)*100,0)</f>
        <v>29</v>
      </c>
      <c r="Q1079">
        <f>IFERROR(ROUND(E1079/L1079,2),0)</f>
        <v>43.98</v>
      </c>
      <c r="R1079" s="10">
        <f t="shared" si="50"/>
        <v>42353.16679398148</v>
      </c>
      <c r="S1079">
        <f t="shared" si="51"/>
        <v>42383.16679398148</v>
      </c>
    </row>
    <row r="1080" spans="1:19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 s="12">
        <v>1311309721</v>
      </c>
      <c r="J1080" s="12">
        <v>1307421721</v>
      </c>
      <c r="K1080" t="b">
        <v>0</v>
      </c>
      <c r="L1080">
        <v>5</v>
      </c>
      <c r="M1080" t="b">
        <v>0</v>
      </c>
      <c r="N1080" t="s">
        <v>8289</v>
      </c>
      <c r="O1080" t="s">
        <v>8290</v>
      </c>
      <c r="P1080">
        <f>ROUND((E1080/D1080)*100,0)</f>
        <v>8</v>
      </c>
      <c r="Q1080">
        <f>IFERROR(ROUND(E1080/L1080,2),0)</f>
        <v>9</v>
      </c>
      <c r="R1080" s="10">
        <f t="shared" si="50"/>
        <v>40701.195844907408</v>
      </c>
      <c r="S1080">
        <f t="shared" si="51"/>
        <v>40746.195844907408</v>
      </c>
    </row>
    <row r="1081" spans="1:19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 s="12">
        <v>1463232936</v>
      </c>
      <c r="J1081" s="12">
        <v>1461072936</v>
      </c>
      <c r="K1081" t="b">
        <v>0</v>
      </c>
      <c r="L1081">
        <v>18</v>
      </c>
      <c r="M1081" t="b">
        <v>0</v>
      </c>
      <c r="N1081" t="s">
        <v>8289</v>
      </c>
      <c r="O1081" t="s">
        <v>8290</v>
      </c>
      <c r="P1081">
        <f>ROUND((E1081/D1081)*100,0)</f>
        <v>3</v>
      </c>
      <c r="Q1081">
        <f>IFERROR(ROUND(E1081/L1081,2),0)</f>
        <v>37.67</v>
      </c>
      <c r="R1081" s="10">
        <f t="shared" si="50"/>
        <v>42479.566388888896</v>
      </c>
      <c r="S1081">
        <f t="shared" si="51"/>
        <v>42504.566388888896</v>
      </c>
    </row>
    <row r="1082" spans="1:19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 s="12">
        <v>1399778333</v>
      </c>
      <c r="J1082" s="12">
        <v>1397186333</v>
      </c>
      <c r="K1082" t="b">
        <v>0</v>
      </c>
      <c r="L1082">
        <v>98</v>
      </c>
      <c r="M1082" t="b">
        <v>0</v>
      </c>
      <c r="N1082" t="s">
        <v>8289</v>
      </c>
      <c r="O1082" t="s">
        <v>8290</v>
      </c>
      <c r="P1082">
        <f>ROUND((E1082/D1082)*100,0)</f>
        <v>9</v>
      </c>
      <c r="Q1082">
        <f>IFERROR(ROUND(E1082/L1082,2),0)</f>
        <v>18.579999999999998</v>
      </c>
      <c r="R1082" s="10">
        <f t="shared" si="50"/>
        <v>41740.138113425928</v>
      </c>
      <c r="S1082">
        <f t="shared" si="51"/>
        <v>41770.138113425928</v>
      </c>
    </row>
    <row r="1083" spans="1:19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 s="12">
        <v>1422483292</v>
      </c>
      <c r="J1083" s="12">
        <v>1419891292</v>
      </c>
      <c r="K1083" t="b">
        <v>0</v>
      </c>
      <c r="L1083">
        <v>4</v>
      </c>
      <c r="M1083" t="b">
        <v>0</v>
      </c>
      <c r="N1083" t="s">
        <v>8289</v>
      </c>
      <c r="O1083" t="s">
        <v>8290</v>
      </c>
      <c r="P1083">
        <f>ROUND((E1083/D1083)*100,0)</f>
        <v>0</v>
      </c>
      <c r="Q1083">
        <f>IFERROR(ROUND(E1083/L1083,2),0)</f>
        <v>3</v>
      </c>
      <c r="R1083" s="10">
        <f t="shared" si="50"/>
        <v>42002.926990740743</v>
      </c>
      <c r="S1083">
        <f t="shared" si="51"/>
        <v>42032.926990740743</v>
      </c>
    </row>
    <row r="1084" spans="1:19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 s="12">
        <v>1344635088</v>
      </c>
      <c r="J1084" s="12">
        <v>1342043088</v>
      </c>
      <c r="K1084" t="b">
        <v>0</v>
      </c>
      <c r="L1084">
        <v>3</v>
      </c>
      <c r="M1084" t="b">
        <v>0</v>
      </c>
      <c r="N1084" t="s">
        <v>8289</v>
      </c>
      <c r="O1084" t="s">
        <v>8290</v>
      </c>
      <c r="P1084">
        <f>ROUND((E1084/D1084)*100,0)</f>
        <v>1</v>
      </c>
      <c r="Q1084">
        <f>IFERROR(ROUND(E1084/L1084,2),0)</f>
        <v>18.670000000000002</v>
      </c>
      <c r="R1084" s="10">
        <f t="shared" si="50"/>
        <v>41101.906111111115</v>
      </c>
      <c r="S1084">
        <f t="shared" si="51"/>
        <v>41131.906111111115</v>
      </c>
    </row>
    <row r="1085" spans="1:19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 s="12">
        <v>1406994583</v>
      </c>
      <c r="J1085" s="12">
        <v>1401810583</v>
      </c>
      <c r="K1085" t="b">
        <v>0</v>
      </c>
      <c r="L1085">
        <v>1</v>
      </c>
      <c r="M1085" t="b">
        <v>0</v>
      </c>
      <c r="N1085" t="s">
        <v>8289</v>
      </c>
      <c r="O1085" t="s">
        <v>8290</v>
      </c>
      <c r="P1085">
        <f>ROUND((E1085/D1085)*100,0)</f>
        <v>1</v>
      </c>
      <c r="Q1085">
        <f>IFERROR(ROUND(E1085/L1085,2),0)</f>
        <v>410</v>
      </c>
      <c r="R1085" s="10">
        <f t="shared" si="50"/>
        <v>41793.659525462965</v>
      </c>
      <c r="S1085">
        <f t="shared" si="51"/>
        <v>41853.659525462965</v>
      </c>
    </row>
    <row r="1086" spans="1:19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 s="12">
        <v>1407534804</v>
      </c>
      <c r="J1086" s="12">
        <v>1404942804</v>
      </c>
      <c r="K1086" t="b">
        <v>0</v>
      </c>
      <c r="L1086">
        <v>0</v>
      </c>
      <c r="M1086" t="b">
        <v>0</v>
      </c>
      <c r="N1086" t="s">
        <v>8289</v>
      </c>
      <c r="O1086" t="s">
        <v>8290</v>
      </c>
      <c r="P1086">
        <f>ROUND((E1086/D1086)*100,0)</f>
        <v>0</v>
      </c>
      <c r="Q1086">
        <f>IFERROR(ROUND(E1086/L1086,2),0)</f>
        <v>0</v>
      </c>
      <c r="R1086" s="10">
        <f t="shared" si="50"/>
        <v>41829.912083333329</v>
      </c>
      <c r="S1086">
        <f t="shared" si="51"/>
        <v>41859.912083333329</v>
      </c>
    </row>
    <row r="1087" spans="1:19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 s="12">
        <v>1457967975</v>
      </c>
      <c r="J1087" s="12">
        <v>1455379575</v>
      </c>
      <c r="K1087" t="b">
        <v>0</v>
      </c>
      <c r="L1087">
        <v>9</v>
      </c>
      <c r="M1087" t="b">
        <v>0</v>
      </c>
      <c r="N1087" t="s">
        <v>8289</v>
      </c>
      <c r="O1087" t="s">
        <v>8290</v>
      </c>
      <c r="P1087">
        <f>ROUND((E1087/D1087)*100,0)</f>
        <v>3</v>
      </c>
      <c r="Q1087">
        <f>IFERROR(ROUND(E1087/L1087,2),0)</f>
        <v>114</v>
      </c>
      <c r="R1087" s="10">
        <f t="shared" si="50"/>
        <v>42413.671006944445</v>
      </c>
      <c r="S1087">
        <f t="shared" si="51"/>
        <v>42443.629340277781</v>
      </c>
    </row>
    <row r="1088" spans="1:19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 s="12">
        <v>1408913291</v>
      </c>
      <c r="J1088" s="12">
        <v>1406321291</v>
      </c>
      <c r="K1088" t="b">
        <v>0</v>
      </c>
      <c r="L1088">
        <v>2</v>
      </c>
      <c r="M1088" t="b">
        <v>0</v>
      </c>
      <c r="N1088" t="s">
        <v>8289</v>
      </c>
      <c r="O1088" t="s">
        <v>8290</v>
      </c>
      <c r="P1088">
        <f>ROUND((E1088/D1088)*100,0)</f>
        <v>0</v>
      </c>
      <c r="Q1088">
        <f>IFERROR(ROUND(E1088/L1088,2),0)</f>
        <v>7.5</v>
      </c>
      <c r="R1088" s="10">
        <f t="shared" si="50"/>
        <v>41845.866793981484</v>
      </c>
      <c r="S1088">
        <f t="shared" si="51"/>
        <v>41875.866793981484</v>
      </c>
    </row>
    <row r="1089" spans="1:19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 s="12">
        <v>1402852087</v>
      </c>
      <c r="J1089" s="12">
        <v>1400260087</v>
      </c>
      <c r="K1089" t="b">
        <v>0</v>
      </c>
      <c r="L1089">
        <v>0</v>
      </c>
      <c r="M1089" t="b">
        <v>0</v>
      </c>
      <c r="N1089" t="s">
        <v>8289</v>
      </c>
      <c r="O1089" t="s">
        <v>8290</v>
      </c>
      <c r="P1089">
        <f>ROUND((E1089/D1089)*100,0)</f>
        <v>0</v>
      </c>
      <c r="Q1089">
        <f>IFERROR(ROUND(E1089/L1089,2),0)</f>
        <v>0</v>
      </c>
      <c r="R1089" s="10">
        <f t="shared" si="50"/>
        <v>41775.713969907411</v>
      </c>
      <c r="S1089">
        <f t="shared" si="51"/>
        <v>41805.713969907411</v>
      </c>
    </row>
    <row r="1090" spans="1:19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 s="12">
        <v>1398366667</v>
      </c>
      <c r="J1090" s="12">
        <v>1395774667</v>
      </c>
      <c r="K1090" t="b">
        <v>0</v>
      </c>
      <c r="L1090">
        <v>147</v>
      </c>
      <c r="M1090" t="b">
        <v>0</v>
      </c>
      <c r="N1090" t="s">
        <v>8289</v>
      </c>
      <c r="O1090" t="s">
        <v>8290</v>
      </c>
      <c r="P1090">
        <f>ROUND((E1090/D1090)*100,0)</f>
        <v>14</v>
      </c>
      <c r="Q1090">
        <f>IFERROR(ROUND(E1090/L1090,2),0)</f>
        <v>43.42</v>
      </c>
      <c r="R1090" s="10">
        <f t="shared" si="50"/>
        <v>41723.799386574072</v>
      </c>
      <c r="S1090">
        <f t="shared" si="51"/>
        <v>41753.799386574072</v>
      </c>
    </row>
    <row r="1091" spans="1:19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 s="12">
        <v>1435293175</v>
      </c>
      <c r="J1091" s="12">
        <v>1432701175</v>
      </c>
      <c r="K1091" t="b">
        <v>0</v>
      </c>
      <c r="L1091">
        <v>49</v>
      </c>
      <c r="M1091" t="b">
        <v>0</v>
      </c>
      <c r="N1091" t="s">
        <v>8289</v>
      </c>
      <c r="O1091" t="s">
        <v>8290</v>
      </c>
      <c r="P1091">
        <f>ROUND((E1091/D1091)*100,0)</f>
        <v>8</v>
      </c>
      <c r="Q1091">
        <f>IFERROR(ROUND(E1091/L1091,2),0)</f>
        <v>23.96</v>
      </c>
      <c r="R1091" s="10">
        <f t="shared" ref="R1091:R1154" si="52">(((J1091/60)/60)/24)+DATE(1970,1,1)</f>
        <v>42151.189525462964</v>
      </c>
      <c r="S1091">
        <f t="shared" ref="S1091:S1154" si="53">(((I1091/60)/60)/24)+DATE(1970,1,1)</f>
        <v>42181.189525462964</v>
      </c>
    </row>
    <row r="1092" spans="1:19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 s="12">
        <v>1432873653</v>
      </c>
      <c r="J1092" s="12">
        <v>1430281653</v>
      </c>
      <c r="K1092" t="b">
        <v>0</v>
      </c>
      <c r="L1092">
        <v>1</v>
      </c>
      <c r="M1092" t="b">
        <v>0</v>
      </c>
      <c r="N1092" t="s">
        <v>8289</v>
      </c>
      <c r="O1092" t="s">
        <v>8290</v>
      </c>
      <c r="P1092">
        <f>ROUND((E1092/D1092)*100,0)</f>
        <v>0</v>
      </c>
      <c r="Q1092">
        <f>IFERROR(ROUND(E1092/L1092,2),0)</f>
        <v>5</v>
      </c>
      <c r="R1092" s="10">
        <f t="shared" si="52"/>
        <v>42123.185798611114</v>
      </c>
      <c r="S1092">
        <f t="shared" si="53"/>
        <v>42153.185798611114</v>
      </c>
    </row>
    <row r="1093" spans="1:19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 s="12">
        <v>1460313672</v>
      </c>
      <c r="J1093" s="12">
        <v>1457725272</v>
      </c>
      <c r="K1093" t="b">
        <v>0</v>
      </c>
      <c r="L1093">
        <v>2</v>
      </c>
      <c r="M1093" t="b">
        <v>0</v>
      </c>
      <c r="N1093" t="s">
        <v>8289</v>
      </c>
      <c r="O1093" t="s">
        <v>8290</v>
      </c>
      <c r="P1093">
        <f>ROUND((E1093/D1093)*100,0)</f>
        <v>13</v>
      </c>
      <c r="Q1093">
        <f>IFERROR(ROUND(E1093/L1093,2),0)</f>
        <v>12.5</v>
      </c>
      <c r="R1093" s="10">
        <f t="shared" si="52"/>
        <v>42440.820277777777</v>
      </c>
      <c r="S1093">
        <f t="shared" si="53"/>
        <v>42470.778611111105</v>
      </c>
    </row>
    <row r="1094" spans="1:19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 s="12">
        <v>1357432638</v>
      </c>
      <c r="J1094" s="12">
        <v>1354840638</v>
      </c>
      <c r="K1094" t="b">
        <v>0</v>
      </c>
      <c r="L1094">
        <v>7</v>
      </c>
      <c r="M1094" t="b">
        <v>0</v>
      </c>
      <c r="N1094" t="s">
        <v>8289</v>
      </c>
      <c r="O1094" t="s">
        <v>8290</v>
      </c>
      <c r="P1094">
        <f>ROUND((E1094/D1094)*100,0)</f>
        <v>1</v>
      </c>
      <c r="Q1094">
        <f>IFERROR(ROUND(E1094/L1094,2),0)</f>
        <v>3</v>
      </c>
      <c r="R1094" s="10">
        <f t="shared" si="52"/>
        <v>41250.025902777779</v>
      </c>
      <c r="S1094">
        <f t="shared" si="53"/>
        <v>41280.025902777779</v>
      </c>
    </row>
    <row r="1095" spans="1:19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 s="12">
        <v>1455232937</v>
      </c>
      <c r="J1095" s="12">
        <v>1453936937</v>
      </c>
      <c r="K1095" t="b">
        <v>0</v>
      </c>
      <c r="L1095">
        <v>4</v>
      </c>
      <c r="M1095" t="b">
        <v>0</v>
      </c>
      <c r="N1095" t="s">
        <v>8289</v>
      </c>
      <c r="O1095" t="s">
        <v>8290</v>
      </c>
      <c r="P1095">
        <f>ROUND((E1095/D1095)*100,0)</f>
        <v>14</v>
      </c>
      <c r="Q1095">
        <f>IFERROR(ROUND(E1095/L1095,2),0)</f>
        <v>10.56</v>
      </c>
      <c r="R1095" s="10">
        <f t="shared" si="52"/>
        <v>42396.973807870367</v>
      </c>
      <c r="S1095">
        <f t="shared" si="53"/>
        <v>42411.973807870367</v>
      </c>
    </row>
    <row r="1096" spans="1:19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 s="12">
        <v>1318180033</v>
      </c>
      <c r="J1096" s="12">
        <v>1315588033</v>
      </c>
      <c r="K1096" t="b">
        <v>0</v>
      </c>
      <c r="L1096">
        <v>27</v>
      </c>
      <c r="M1096" t="b">
        <v>0</v>
      </c>
      <c r="N1096" t="s">
        <v>8289</v>
      </c>
      <c r="O1096" t="s">
        <v>8290</v>
      </c>
      <c r="P1096">
        <f>ROUND((E1096/D1096)*100,0)</f>
        <v>18</v>
      </c>
      <c r="Q1096">
        <f>IFERROR(ROUND(E1096/L1096,2),0)</f>
        <v>122</v>
      </c>
      <c r="R1096" s="10">
        <f t="shared" si="52"/>
        <v>40795.713344907403</v>
      </c>
      <c r="S1096">
        <f t="shared" si="53"/>
        <v>40825.713344907403</v>
      </c>
    </row>
    <row r="1097" spans="1:19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 s="12">
        <v>1377867220</v>
      </c>
      <c r="J1097" s="12">
        <v>1375275220</v>
      </c>
      <c r="K1097" t="b">
        <v>0</v>
      </c>
      <c r="L1097">
        <v>94</v>
      </c>
      <c r="M1097" t="b">
        <v>0</v>
      </c>
      <c r="N1097" t="s">
        <v>8289</v>
      </c>
      <c r="O1097" t="s">
        <v>8290</v>
      </c>
      <c r="P1097">
        <f>ROUND((E1097/D1097)*100,0)</f>
        <v>5</v>
      </c>
      <c r="Q1097">
        <f>IFERROR(ROUND(E1097/L1097,2),0)</f>
        <v>267.81</v>
      </c>
      <c r="R1097" s="10">
        <f t="shared" si="52"/>
        <v>41486.537268518521</v>
      </c>
      <c r="S1097">
        <f t="shared" si="53"/>
        <v>41516.537268518521</v>
      </c>
    </row>
    <row r="1098" spans="1:19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 s="12">
        <v>1412393400</v>
      </c>
      <c r="J1098" s="12">
        <v>1409747154</v>
      </c>
      <c r="K1098" t="b">
        <v>0</v>
      </c>
      <c r="L1098">
        <v>29</v>
      </c>
      <c r="M1098" t="b">
        <v>0</v>
      </c>
      <c r="N1098" t="s">
        <v>8289</v>
      </c>
      <c r="O1098" t="s">
        <v>8290</v>
      </c>
      <c r="P1098">
        <f>ROUND((E1098/D1098)*100,0)</f>
        <v>18</v>
      </c>
      <c r="Q1098">
        <f>IFERROR(ROUND(E1098/L1098,2),0)</f>
        <v>74.209999999999994</v>
      </c>
      <c r="R1098" s="10">
        <f t="shared" si="52"/>
        <v>41885.51798611111</v>
      </c>
      <c r="S1098">
        <f t="shared" si="53"/>
        <v>41916.145833333336</v>
      </c>
    </row>
    <row r="1099" spans="1:19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 s="12">
        <v>1393786877</v>
      </c>
      <c r="J1099" s="12">
        <v>1390330877</v>
      </c>
      <c r="K1099" t="b">
        <v>0</v>
      </c>
      <c r="L1099">
        <v>7</v>
      </c>
      <c r="M1099" t="b">
        <v>0</v>
      </c>
      <c r="N1099" t="s">
        <v>8289</v>
      </c>
      <c r="O1099" t="s">
        <v>8290</v>
      </c>
      <c r="P1099">
        <f>ROUND((E1099/D1099)*100,0)</f>
        <v>0</v>
      </c>
      <c r="Q1099">
        <f>IFERROR(ROUND(E1099/L1099,2),0)</f>
        <v>6.71</v>
      </c>
      <c r="R1099" s="10">
        <f t="shared" si="52"/>
        <v>41660.792557870373</v>
      </c>
      <c r="S1099">
        <f t="shared" si="53"/>
        <v>41700.792557870373</v>
      </c>
    </row>
    <row r="1100" spans="1:19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 s="12">
        <v>1397413095</v>
      </c>
      <c r="J1100" s="12">
        <v>1394821095</v>
      </c>
      <c r="K1100" t="b">
        <v>0</v>
      </c>
      <c r="L1100">
        <v>22</v>
      </c>
      <c r="M1100" t="b">
        <v>0</v>
      </c>
      <c r="N1100" t="s">
        <v>8289</v>
      </c>
      <c r="O1100" t="s">
        <v>8290</v>
      </c>
      <c r="P1100">
        <f>ROUND((E1100/D1100)*100,0)</f>
        <v>7</v>
      </c>
      <c r="Q1100">
        <f>IFERROR(ROUND(E1100/L1100,2),0)</f>
        <v>81.95</v>
      </c>
      <c r="R1100" s="10">
        <f t="shared" si="52"/>
        <v>41712.762673611112</v>
      </c>
      <c r="S1100">
        <f t="shared" si="53"/>
        <v>41742.762673611112</v>
      </c>
    </row>
    <row r="1101" spans="1:19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 s="12">
        <v>1431547468</v>
      </c>
      <c r="J1101" s="12">
        <v>1428955468</v>
      </c>
      <c r="K1101" t="b">
        <v>0</v>
      </c>
      <c r="L1101">
        <v>1</v>
      </c>
      <c r="M1101" t="b">
        <v>0</v>
      </c>
      <c r="N1101" t="s">
        <v>8289</v>
      </c>
      <c r="O1101" t="s">
        <v>8290</v>
      </c>
      <c r="P1101">
        <f>ROUND((E1101/D1101)*100,0)</f>
        <v>1</v>
      </c>
      <c r="Q1101">
        <f>IFERROR(ROUND(E1101/L1101,2),0)</f>
        <v>25</v>
      </c>
      <c r="R1101" s="10">
        <f t="shared" si="52"/>
        <v>42107.836435185185</v>
      </c>
      <c r="S1101">
        <f t="shared" si="53"/>
        <v>42137.836435185185</v>
      </c>
    </row>
    <row r="1102" spans="1:19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 s="12">
        <v>1455417571</v>
      </c>
      <c r="J1102" s="12">
        <v>1452825571</v>
      </c>
      <c r="K1102" t="b">
        <v>0</v>
      </c>
      <c r="L1102">
        <v>10</v>
      </c>
      <c r="M1102" t="b">
        <v>0</v>
      </c>
      <c r="N1102" t="s">
        <v>8289</v>
      </c>
      <c r="O1102" t="s">
        <v>8290</v>
      </c>
      <c r="P1102">
        <f>ROUND((E1102/D1102)*100,0)</f>
        <v>3</v>
      </c>
      <c r="Q1102">
        <f>IFERROR(ROUND(E1102/L1102,2),0)</f>
        <v>10</v>
      </c>
      <c r="R1102" s="10">
        <f t="shared" si="52"/>
        <v>42384.110775462963</v>
      </c>
      <c r="S1102">
        <f t="shared" si="53"/>
        <v>42414.110775462963</v>
      </c>
    </row>
    <row r="1103" spans="1:19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 s="12">
        <v>1468519920</v>
      </c>
      <c r="J1103" s="12">
        <v>1466188338</v>
      </c>
      <c r="K1103" t="b">
        <v>0</v>
      </c>
      <c r="L1103">
        <v>6</v>
      </c>
      <c r="M1103" t="b">
        <v>0</v>
      </c>
      <c r="N1103" t="s">
        <v>8289</v>
      </c>
      <c r="O1103" t="s">
        <v>8290</v>
      </c>
      <c r="P1103">
        <f>ROUND((E1103/D1103)*100,0)</f>
        <v>0</v>
      </c>
      <c r="Q1103">
        <f>IFERROR(ROUND(E1103/L1103,2),0)</f>
        <v>6.83</v>
      </c>
      <c r="R1103" s="10">
        <f t="shared" si="52"/>
        <v>42538.77243055556</v>
      </c>
      <c r="S1103">
        <f t="shared" si="53"/>
        <v>42565.758333333331</v>
      </c>
    </row>
    <row r="1104" spans="1:19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 s="12">
        <v>1386568740</v>
      </c>
      <c r="J1104" s="12">
        <v>1383095125</v>
      </c>
      <c r="K1104" t="b">
        <v>0</v>
      </c>
      <c r="L1104">
        <v>24</v>
      </c>
      <c r="M1104" t="b">
        <v>0</v>
      </c>
      <c r="N1104" t="s">
        <v>8289</v>
      </c>
      <c r="O1104" t="s">
        <v>8290</v>
      </c>
      <c r="P1104">
        <f>ROUND((E1104/D1104)*100,0)</f>
        <v>5</v>
      </c>
      <c r="Q1104">
        <f>IFERROR(ROUND(E1104/L1104,2),0)</f>
        <v>17.71</v>
      </c>
      <c r="R1104" s="10">
        <f t="shared" si="52"/>
        <v>41577.045428240745</v>
      </c>
      <c r="S1104">
        <f t="shared" si="53"/>
        <v>41617.249305555553</v>
      </c>
    </row>
    <row r="1105" spans="1:19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 s="12">
        <v>1466227190</v>
      </c>
      <c r="J1105" s="12">
        <v>1461043190</v>
      </c>
      <c r="K1105" t="b">
        <v>0</v>
      </c>
      <c r="L1105">
        <v>15</v>
      </c>
      <c r="M1105" t="b">
        <v>0</v>
      </c>
      <c r="N1105" t="s">
        <v>8289</v>
      </c>
      <c r="O1105" t="s">
        <v>8290</v>
      </c>
      <c r="P1105">
        <f>ROUND((E1105/D1105)*100,0)</f>
        <v>2</v>
      </c>
      <c r="Q1105">
        <f>IFERROR(ROUND(E1105/L1105,2),0)</f>
        <v>16.2</v>
      </c>
      <c r="R1105" s="10">
        <f t="shared" si="52"/>
        <v>42479.22210648148</v>
      </c>
      <c r="S1105">
        <f t="shared" si="53"/>
        <v>42539.22210648148</v>
      </c>
    </row>
    <row r="1106" spans="1:19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 s="12">
        <v>1402480221</v>
      </c>
      <c r="J1106" s="12">
        <v>1399888221</v>
      </c>
      <c r="K1106" t="b">
        <v>0</v>
      </c>
      <c r="L1106">
        <v>37</v>
      </c>
      <c r="M1106" t="b">
        <v>0</v>
      </c>
      <c r="N1106" t="s">
        <v>8289</v>
      </c>
      <c r="O1106" t="s">
        <v>8290</v>
      </c>
      <c r="P1106">
        <f>ROUND((E1106/D1106)*100,0)</f>
        <v>5</v>
      </c>
      <c r="Q1106">
        <f>IFERROR(ROUND(E1106/L1106,2),0)</f>
        <v>80.3</v>
      </c>
      <c r="R1106" s="10">
        <f t="shared" si="52"/>
        <v>41771.40996527778</v>
      </c>
      <c r="S1106">
        <f t="shared" si="53"/>
        <v>41801.40996527778</v>
      </c>
    </row>
    <row r="1107" spans="1:19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 s="12">
        <v>1395627327</v>
      </c>
      <c r="J1107" s="12">
        <v>1393038927</v>
      </c>
      <c r="K1107" t="b">
        <v>0</v>
      </c>
      <c r="L1107">
        <v>20</v>
      </c>
      <c r="M1107" t="b">
        <v>0</v>
      </c>
      <c r="N1107" t="s">
        <v>8289</v>
      </c>
      <c r="O1107" t="s">
        <v>8290</v>
      </c>
      <c r="P1107">
        <f>ROUND((E1107/D1107)*100,0)</f>
        <v>0</v>
      </c>
      <c r="Q1107">
        <f>IFERROR(ROUND(E1107/L1107,2),0)</f>
        <v>71.55</v>
      </c>
      <c r="R1107" s="10">
        <f t="shared" si="52"/>
        <v>41692.135729166665</v>
      </c>
      <c r="S1107">
        <f t="shared" si="53"/>
        <v>41722.0940625</v>
      </c>
    </row>
    <row r="1108" spans="1:19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 s="12">
        <v>1333557975</v>
      </c>
      <c r="J1108" s="12">
        <v>1330969575</v>
      </c>
      <c r="K1108" t="b">
        <v>0</v>
      </c>
      <c r="L1108">
        <v>7</v>
      </c>
      <c r="M1108" t="b">
        <v>0</v>
      </c>
      <c r="N1108" t="s">
        <v>8289</v>
      </c>
      <c r="O1108" t="s">
        <v>8290</v>
      </c>
      <c r="P1108">
        <f>ROUND((E1108/D1108)*100,0)</f>
        <v>41</v>
      </c>
      <c r="Q1108">
        <f>IFERROR(ROUND(E1108/L1108,2),0)</f>
        <v>23.57</v>
      </c>
      <c r="R1108" s="10">
        <f t="shared" si="52"/>
        <v>40973.740451388891</v>
      </c>
      <c r="S1108">
        <f t="shared" si="53"/>
        <v>41003.698784722219</v>
      </c>
    </row>
    <row r="1109" spans="1:19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 s="12">
        <v>1406148024</v>
      </c>
      <c r="J1109" s="12">
        <v>1403556024</v>
      </c>
      <c r="K1109" t="b">
        <v>0</v>
      </c>
      <c r="L1109">
        <v>0</v>
      </c>
      <c r="M1109" t="b">
        <v>0</v>
      </c>
      <c r="N1109" t="s">
        <v>8289</v>
      </c>
      <c r="O1109" t="s">
        <v>8290</v>
      </c>
      <c r="P1109">
        <f>ROUND((E1109/D1109)*100,0)</f>
        <v>0</v>
      </c>
      <c r="Q1109">
        <f>IFERROR(ROUND(E1109/L1109,2),0)</f>
        <v>0</v>
      </c>
      <c r="R1109" s="10">
        <f t="shared" si="52"/>
        <v>41813.861388888887</v>
      </c>
      <c r="S1109">
        <f t="shared" si="53"/>
        <v>41843.861388888887</v>
      </c>
    </row>
    <row r="1110" spans="1:19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 s="12">
        <v>1334326635</v>
      </c>
      <c r="J1110" s="12">
        <v>1329146235</v>
      </c>
      <c r="K1110" t="b">
        <v>0</v>
      </c>
      <c r="L1110">
        <v>21</v>
      </c>
      <c r="M1110" t="b">
        <v>0</v>
      </c>
      <c r="N1110" t="s">
        <v>8289</v>
      </c>
      <c r="O1110" t="s">
        <v>8290</v>
      </c>
      <c r="P1110">
        <f>ROUND((E1110/D1110)*100,0)</f>
        <v>3</v>
      </c>
      <c r="Q1110">
        <f>IFERROR(ROUND(E1110/L1110,2),0)</f>
        <v>34.880000000000003</v>
      </c>
      <c r="R1110" s="10">
        <f t="shared" si="52"/>
        <v>40952.636979166666</v>
      </c>
      <c r="S1110">
        <f t="shared" si="53"/>
        <v>41012.595312500001</v>
      </c>
    </row>
    <row r="1111" spans="1:19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 s="12">
        <v>1479495790</v>
      </c>
      <c r="J1111" s="12">
        <v>1476900190</v>
      </c>
      <c r="K1111" t="b">
        <v>0</v>
      </c>
      <c r="L1111">
        <v>3</v>
      </c>
      <c r="M1111" t="b">
        <v>0</v>
      </c>
      <c r="N1111" t="s">
        <v>8289</v>
      </c>
      <c r="O1111" t="s">
        <v>8290</v>
      </c>
      <c r="P1111">
        <f>ROUND((E1111/D1111)*100,0)</f>
        <v>0</v>
      </c>
      <c r="Q1111">
        <f>IFERROR(ROUND(E1111/L1111,2),0)</f>
        <v>15</v>
      </c>
      <c r="R1111" s="10">
        <f t="shared" si="52"/>
        <v>42662.752199074079</v>
      </c>
      <c r="S1111">
        <f t="shared" si="53"/>
        <v>42692.793865740736</v>
      </c>
    </row>
    <row r="1112" spans="1:19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 s="12">
        <v>1354919022</v>
      </c>
      <c r="J1112" s="12">
        <v>1352327022</v>
      </c>
      <c r="K1112" t="b">
        <v>0</v>
      </c>
      <c r="L1112">
        <v>11</v>
      </c>
      <c r="M1112" t="b">
        <v>0</v>
      </c>
      <c r="N1112" t="s">
        <v>8289</v>
      </c>
      <c r="O1112" t="s">
        <v>8290</v>
      </c>
      <c r="P1112">
        <f>ROUND((E1112/D1112)*100,0)</f>
        <v>1</v>
      </c>
      <c r="Q1112">
        <f>IFERROR(ROUND(E1112/L1112,2),0)</f>
        <v>23.18</v>
      </c>
      <c r="R1112" s="10">
        <f t="shared" si="52"/>
        <v>41220.933124999996</v>
      </c>
      <c r="S1112">
        <f t="shared" si="53"/>
        <v>41250.933124999996</v>
      </c>
    </row>
    <row r="1113" spans="1:19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 s="12">
        <v>1452228790</v>
      </c>
      <c r="J1113" s="12">
        <v>1449636790</v>
      </c>
      <c r="K1113" t="b">
        <v>0</v>
      </c>
      <c r="L1113">
        <v>1</v>
      </c>
      <c r="M1113" t="b">
        <v>0</v>
      </c>
      <c r="N1113" t="s">
        <v>8289</v>
      </c>
      <c r="O1113" t="s">
        <v>8290</v>
      </c>
      <c r="P1113">
        <f>ROUND((E1113/D1113)*100,0)</f>
        <v>0</v>
      </c>
      <c r="Q1113">
        <f>IFERROR(ROUND(E1113/L1113,2),0)</f>
        <v>1</v>
      </c>
      <c r="R1113" s="10">
        <f t="shared" si="52"/>
        <v>42347.203587962969</v>
      </c>
      <c r="S1113">
        <f t="shared" si="53"/>
        <v>42377.203587962969</v>
      </c>
    </row>
    <row r="1114" spans="1:19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 s="12">
        <v>1421656200</v>
      </c>
      <c r="J1114" s="12">
        <v>1416507211</v>
      </c>
      <c r="K1114" t="b">
        <v>0</v>
      </c>
      <c r="L1114">
        <v>312</v>
      </c>
      <c r="M1114" t="b">
        <v>0</v>
      </c>
      <c r="N1114" t="s">
        <v>8289</v>
      </c>
      <c r="O1114" t="s">
        <v>8290</v>
      </c>
      <c r="P1114">
        <f>ROUND((E1114/D1114)*100,0)</f>
        <v>36</v>
      </c>
      <c r="Q1114">
        <f>IFERROR(ROUND(E1114/L1114,2),0)</f>
        <v>100.23</v>
      </c>
      <c r="R1114" s="10">
        <f t="shared" si="52"/>
        <v>41963.759386574078</v>
      </c>
      <c r="S1114">
        <f t="shared" si="53"/>
        <v>42023.354166666672</v>
      </c>
    </row>
    <row r="1115" spans="1:19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 s="12">
        <v>1408058820</v>
      </c>
      <c r="J1115" s="12">
        <v>1405466820</v>
      </c>
      <c r="K1115" t="b">
        <v>0</v>
      </c>
      <c r="L1115">
        <v>1</v>
      </c>
      <c r="M1115" t="b">
        <v>0</v>
      </c>
      <c r="N1115" t="s">
        <v>8289</v>
      </c>
      <c r="O1115" t="s">
        <v>8290</v>
      </c>
      <c r="P1115">
        <f>ROUND((E1115/D1115)*100,0)</f>
        <v>1</v>
      </c>
      <c r="Q1115">
        <f>IFERROR(ROUND(E1115/L1115,2),0)</f>
        <v>5</v>
      </c>
      <c r="R1115" s="10">
        <f t="shared" si="52"/>
        <v>41835.977083333331</v>
      </c>
      <c r="S1115">
        <f t="shared" si="53"/>
        <v>41865.977083333331</v>
      </c>
    </row>
    <row r="1116" spans="1:19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 s="12">
        <v>1381306687</v>
      </c>
      <c r="J1116" s="12">
        <v>1378714687</v>
      </c>
      <c r="K1116" t="b">
        <v>0</v>
      </c>
      <c r="L1116">
        <v>3</v>
      </c>
      <c r="M1116" t="b">
        <v>0</v>
      </c>
      <c r="N1116" t="s">
        <v>8289</v>
      </c>
      <c r="O1116" t="s">
        <v>8290</v>
      </c>
      <c r="P1116">
        <f>ROUND((E1116/D1116)*100,0)</f>
        <v>0</v>
      </c>
      <c r="Q1116">
        <f>IFERROR(ROUND(E1116/L1116,2),0)</f>
        <v>3.33</v>
      </c>
      <c r="R1116" s="10">
        <f t="shared" si="52"/>
        <v>41526.345914351856</v>
      </c>
      <c r="S1116">
        <f t="shared" si="53"/>
        <v>41556.345914351856</v>
      </c>
    </row>
    <row r="1117" spans="1:19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 s="12">
        <v>1459352495</v>
      </c>
      <c r="J1117" s="12">
        <v>1456764095</v>
      </c>
      <c r="K1117" t="b">
        <v>0</v>
      </c>
      <c r="L1117">
        <v>4</v>
      </c>
      <c r="M1117" t="b">
        <v>0</v>
      </c>
      <c r="N1117" t="s">
        <v>8289</v>
      </c>
      <c r="O1117" t="s">
        <v>8290</v>
      </c>
      <c r="P1117">
        <f>ROUND((E1117/D1117)*100,0)</f>
        <v>0</v>
      </c>
      <c r="Q1117">
        <f>IFERROR(ROUND(E1117/L1117,2),0)</f>
        <v>13.25</v>
      </c>
      <c r="R1117" s="10">
        <f t="shared" si="52"/>
        <v>42429.695543981477</v>
      </c>
      <c r="S1117">
        <f t="shared" si="53"/>
        <v>42459.653877314813</v>
      </c>
    </row>
    <row r="1118" spans="1:19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 s="12">
        <v>1339273208</v>
      </c>
      <c r="J1118" s="12">
        <v>1334089208</v>
      </c>
      <c r="K1118" t="b">
        <v>0</v>
      </c>
      <c r="L1118">
        <v>10</v>
      </c>
      <c r="M1118" t="b">
        <v>0</v>
      </c>
      <c r="N1118" t="s">
        <v>8289</v>
      </c>
      <c r="O1118" t="s">
        <v>8290</v>
      </c>
      <c r="P1118">
        <f>ROUND((E1118/D1118)*100,0)</f>
        <v>0</v>
      </c>
      <c r="Q1118">
        <f>IFERROR(ROUND(E1118/L1118,2),0)</f>
        <v>17.850000000000001</v>
      </c>
      <c r="R1118" s="10">
        <f t="shared" si="52"/>
        <v>41009.847314814811</v>
      </c>
      <c r="S1118">
        <f t="shared" si="53"/>
        <v>41069.847314814811</v>
      </c>
    </row>
    <row r="1119" spans="1:19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 s="12">
        <v>1451053313</v>
      </c>
      <c r="J1119" s="12">
        <v>1448461313</v>
      </c>
      <c r="K1119" t="b">
        <v>0</v>
      </c>
      <c r="L1119">
        <v>8</v>
      </c>
      <c r="M1119" t="b">
        <v>0</v>
      </c>
      <c r="N1119" t="s">
        <v>8289</v>
      </c>
      <c r="O1119" t="s">
        <v>8290</v>
      </c>
      <c r="P1119">
        <f>ROUND((E1119/D1119)*100,0)</f>
        <v>8</v>
      </c>
      <c r="Q1119">
        <f>IFERROR(ROUND(E1119/L1119,2),0)</f>
        <v>10.38</v>
      </c>
      <c r="R1119" s="10">
        <f t="shared" si="52"/>
        <v>42333.598530092597</v>
      </c>
      <c r="S1119">
        <f t="shared" si="53"/>
        <v>42363.598530092597</v>
      </c>
    </row>
    <row r="1120" spans="1:19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 s="12">
        <v>1396666779</v>
      </c>
      <c r="J1120" s="12">
        <v>1394078379</v>
      </c>
      <c r="K1120" t="b">
        <v>0</v>
      </c>
      <c r="L1120">
        <v>3</v>
      </c>
      <c r="M1120" t="b">
        <v>0</v>
      </c>
      <c r="N1120" t="s">
        <v>8289</v>
      </c>
      <c r="O1120" t="s">
        <v>8290</v>
      </c>
      <c r="P1120">
        <f>ROUND((E1120/D1120)*100,0)</f>
        <v>2</v>
      </c>
      <c r="Q1120">
        <f>IFERROR(ROUND(E1120/L1120,2),0)</f>
        <v>36.33</v>
      </c>
      <c r="R1120" s="10">
        <f t="shared" si="52"/>
        <v>41704.16642361111</v>
      </c>
      <c r="S1120">
        <f t="shared" si="53"/>
        <v>41734.124756944446</v>
      </c>
    </row>
    <row r="1121" spans="1:19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 s="12">
        <v>1396810864</v>
      </c>
      <c r="J1121" s="12">
        <v>1395687664</v>
      </c>
      <c r="K1121" t="b">
        <v>0</v>
      </c>
      <c r="L1121">
        <v>1</v>
      </c>
      <c r="M1121" t="b">
        <v>0</v>
      </c>
      <c r="N1121" t="s">
        <v>8289</v>
      </c>
      <c r="O1121" t="s">
        <v>8290</v>
      </c>
      <c r="P1121">
        <f>ROUND((E1121/D1121)*100,0)</f>
        <v>0</v>
      </c>
      <c r="Q1121">
        <f>IFERROR(ROUND(E1121/L1121,2),0)</f>
        <v>5</v>
      </c>
      <c r="R1121" s="10">
        <f t="shared" si="52"/>
        <v>41722.792407407411</v>
      </c>
      <c r="S1121">
        <f t="shared" si="53"/>
        <v>41735.792407407411</v>
      </c>
    </row>
    <row r="1122" spans="1:19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 s="12">
        <v>1319835400</v>
      </c>
      <c r="J1122" s="12">
        <v>1315947400</v>
      </c>
      <c r="K1122" t="b">
        <v>0</v>
      </c>
      <c r="L1122">
        <v>0</v>
      </c>
      <c r="M1122" t="b">
        <v>0</v>
      </c>
      <c r="N1122" t="s">
        <v>8289</v>
      </c>
      <c r="O1122" t="s">
        <v>8290</v>
      </c>
      <c r="P1122">
        <f>ROUND((E1122/D1122)*100,0)</f>
        <v>0</v>
      </c>
      <c r="Q1122">
        <f>IFERROR(ROUND(E1122/L1122,2),0)</f>
        <v>0</v>
      </c>
      <c r="R1122" s="10">
        <f t="shared" si="52"/>
        <v>40799.872685185182</v>
      </c>
      <c r="S1122">
        <f t="shared" si="53"/>
        <v>40844.872685185182</v>
      </c>
    </row>
    <row r="1123" spans="1:19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 s="12">
        <v>1457904316</v>
      </c>
      <c r="J1123" s="12">
        <v>1455315916</v>
      </c>
      <c r="K1123" t="b">
        <v>0</v>
      </c>
      <c r="L1123">
        <v>5</v>
      </c>
      <c r="M1123" t="b">
        <v>0</v>
      </c>
      <c r="N1123" t="s">
        <v>8289</v>
      </c>
      <c r="O1123" t="s">
        <v>8290</v>
      </c>
      <c r="P1123">
        <f>ROUND((E1123/D1123)*100,0)</f>
        <v>0</v>
      </c>
      <c r="Q1123">
        <f>IFERROR(ROUND(E1123/L1123,2),0)</f>
        <v>5.8</v>
      </c>
      <c r="R1123" s="10">
        <f t="shared" si="52"/>
        <v>42412.934212962966</v>
      </c>
      <c r="S1123">
        <f t="shared" si="53"/>
        <v>42442.892546296294</v>
      </c>
    </row>
    <row r="1124" spans="1:19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 s="12">
        <v>1369932825</v>
      </c>
      <c r="J1124" s="12">
        <v>1368723225</v>
      </c>
      <c r="K1124" t="b">
        <v>0</v>
      </c>
      <c r="L1124">
        <v>0</v>
      </c>
      <c r="M1124" t="b">
        <v>0</v>
      </c>
      <c r="N1124" t="s">
        <v>8289</v>
      </c>
      <c r="O1124" t="s">
        <v>8290</v>
      </c>
      <c r="P1124">
        <f>ROUND((E1124/D1124)*100,0)</f>
        <v>0</v>
      </c>
      <c r="Q1124">
        <f>IFERROR(ROUND(E1124/L1124,2),0)</f>
        <v>0</v>
      </c>
      <c r="R1124" s="10">
        <f t="shared" si="52"/>
        <v>41410.703993055555</v>
      </c>
      <c r="S1124">
        <f t="shared" si="53"/>
        <v>41424.703993055555</v>
      </c>
    </row>
    <row r="1125" spans="1:19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 s="12">
        <v>1397910848</v>
      </c>
      <c r="J1125" s="12">
        <v>1395318848</v>
      </c>
      <c r="K1125" t="b">
        <v>0</v>
      </c>
      <c r="L1125">
        <v>3</v>
      </c>
      <c r="M1125" t="b">
        <v>0</v>
      </c>
      <c r="N1125" t="s">
        <v>8289</v>
      </c>
      <c r="O1125" t="s">
        <v>8290</v>
      </c>
      <c r="P1125">
        <f>ROUND((E1125/D1125)*100,0)</f>
        <v>0</v>
      </c>
      <c r="Q1125">
        <f>IFERROR(ROUND(E1125/L1125,2),0)</f>
        <v>3.67</v>
      </c>
      <c r="R1125" s="10">
        <f t="shared" si="52"/>
        <v>41718.5237037037</v>
      </c>
      <c r="S1125">
        <f t="shared" si="53"/>
        <v>41748.5237037037</v>
      </c>
    </row>
    <row r="1126" spans="1:19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 s="12">
        <v>1430409651</v>
      </c>
      <c r="J1126" s="12">
        <v>1427817651</v>
      </c>
      <c r="K1126" t="b">
        <v>0</v>
      </c>
      <c r="L1126">
        <v>7</v>
      </c>
      <c r="M1126" t="b">
        <v>0</v>
      </c>
      <c r="N1126" t="s">
        <v>8289</v>
      </c>
      <c r="O1126" t="s">
        <v>8291</v>
      </c>
      <c r="P1126">
        <f>ROUND((E1126/D1126)*100,0)</f>
        <v>0</v>
      </c>
      <c r="Q1126">
        <f>IFERROR(ROUND(E1126/L1126,2),0)</f>
        <v>60.71</v>
      </c>
      <c r="R1126" s="10">
        <f t="shared" si="52"/>
        <v>42094.667256944449</v>
      </c>
      <c r="S1126">
        <f t="shared" si="53"/>
        <v>42124.667256944449</v>
      </c>
    </row>
    <row r="1127" spans="1:19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 s="12">
        <v>1443193130</v>
      </c>
      <c r="J1127" s="12">
        <v>1438009130</v>
      </c>
      <c r="K1127" t="b">
        <v>0</v>
      </c>
      <c r="L1127">
        <v>0</v>
      </c>
      <c r="M1127" t="b">
        <v>0</v>
      </c>
      <c r="N1127" t="s">
        <v>8289</v>
      </c>
      <c r="O1127" t="s">
        <v>8291</v>
      </c>
      <c r="P1127">
        <f>ROUND((E1127/D1127)*100,0)</f>
        <v>0</v>
      </c>
      <c r="Q1127">
        <f>IFERROR(ROUND(E1127/L1127,2),0)</f>
        <v>0</v>
      </c>
      <c r="R1127" s="10">
        <f t="shared" si="52"/>
        <v>42212.624189814815</v>
      </c>
      <c r="S1127">
        <f t="shared" si="53"/>
        <v>42272.624189814815</v>
      </c>
    </row>
    <row r="1128" spans="1:19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 s="12">
        <v>1468482694</v>
      </c>
      <c r="J1128" s="12">
        <v>1465890694</v>
      </c>
      <c r="K1128" t="b">
        <v>0</v>
      </c>
      <c r="L1128">
        <v>2</v>
      </c>
      <c r="M1128" t="b">
        <v>0</v>
      </c>
      <c r="N1128" t="s">
        <v>8289</v>
      </c>
      <c r="O1128" t="s">
        <v>8291</v>
      </c>
      <c r="P1128">
        <f>ROUND((E1128/D1128)*100,0)</f>
        <v>1</v>
      </c>
      <c r="Q1128">
        <f>IFERROR(ROUND(E1128/L1128,2),0)</f>
        <v>5</v>
      </c>
      <c r="R1128" s="10">
        <f t="shared" si="52"/>
        <v>42535.327476851846</v>
      </c>
      <c r="S1128">
        <f t="shared" si="53"/>
        <v>42565.327476851846</v>
      </c>
    </row>
    <row r="1129" spans="1:19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 s="12">
        <v>1416000600</v>
      </c>
      <c r="J1129" s="12">
        <v>1413318600</v>
      </c>
      <c r="K1129" t="b">
        <v>0</v>
      </c>
      <c r="L1129">
        <v>23</v>
      </c>
      <c r="M1129" t="b">
        <v>0</v>
      </c>
      <c r="N1129" t="s">
        <v>8289</v>
      </c>
      <c r="O1129" t="s">
        <v>8291</v>
      </c>
      <c r="P1129">
        <f>ROUND((E1129/D1129)*100,0)</f>
        <v>2</v>
      </c>
      <c r="Q1129">
        <f>IFERROR(ROUND(E1129/L1129,2),0)</f>
        <v>25.43</v>
      </c>
      <c r="R1129" s="10">
        <f t="shared" si="52"/>
        <v>41926.854166666664</v>
      </c>
      <c r="S1129">
        <f t="shared" si="53"/>
        <v>41957.895833333328</v>
      </c>
    </row>
    <row r="1130" spans="1:19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 s="12">
        <v>1407425717</v>
      </c>
      <c r="J1130" s="12">
        <v>1404833717</v>
      </c>
      <c r="K1130" t="b">
        <v>0</v>
      </c>
      <c r="L1130">
        <v>1</v>
      </c>
      <c r="M1130" t="b">
        <v>0</v>
      </c>
      <c r="N1130" t="s">
        <v>8289</v>
      </c>
      <c r="O1130" t="s">
        <v>8291</v>
      </c>
      <c r="P1130">
        <f>ROUND((E1130/D1130)*100,0)</f>
        <v>0</v>
      </c>
      <c r="Q1130">
        <f>IFERROR(ROUND(E1130/L1130,2),0)</f>
        <v>1</v>
      </c>
      <c r="R1130" s="10">
        <f t="shared" si="52"/>
        <v>41828.649502314816</v>
      </c>
      <c r="S1130">
        <f t="shared" si="53"/>
        <v>41858.649502314816</v>
      </c>
    </row>
    <row r="1131" spans="1:19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 s="12">
        <v>1465107693</v>
      </c>
      <c r="J1131" s="12">
        <v>1462515693</v>
      </c>
      <c r="K1131" t="b">
        <v>0</v>
      </c>
      <c r="L1131">
        <v>2</v>
      </c>
      <c r="M1131" t="b">
        <v>0</v>
      </c>
      <c r="N1131" t="s">
        <v>8289</v>
      </c>
      <c r="O1131" t="s">
        <v>8291</v>
      </c>
      <c r="P1131">
        <f>ROUND((E1131/D1131)*100,0)</f>
        <v>0</v>
      </c>
      <c r="Q1131">
        <f>IFERROR(ROUND(E1131/L1131,2),0)</f>
        <v>10.5</v>
      </c>
      <c r="R1131" s="10">
        <f t="shared" si="52"/>
        <v>42496.264965277776</v>
      </c>
      <c r="S1131">
        <f t="shared" si="53"/>
        <v>42526.264965277776</v>
      </c>
    </row>
    <row r="1132" spans="1:19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 s="12">
        <v>1416963300</v>
      </c>
      <c r="J1132" s="12">
        <v>1411775700</v>
      </c>
      <c r="K1132" t="b">
        <v>0</v>
      </c>
      <c r="L1132">
        <v>3</v>
      </c>
      <c r="M1132" t="b">
        <v>0</v>
      </c>
      <c r="N1132" t="s">
        <v>8289</v>
      </c>
      <c r="O1132" t="s">
        <v>8291</v>
      </c>
      <c r="P1132">
        <f>ROUND((E1132/D1132)*100,0)</f>
        <v>0</v>
      </c>
      <c r="Q1132">
        <f>IFERROR(ROUND(E1132/L1132,2),0)</f>
        <v>3.67</v>
      </c>
      <c r="R1132" s="10">
        <f t="shared" si="52"/>
        <v>41908.996527777781</v>
      </c>
      <c r="S1132">
        <f t="shared" si="53"/>
        <v>41969.038194444445</v>
      </c>
    </row>
    <row r="1133" spans="1:19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 s="12">
        <v>1450993668</v>
      </c>
      <c r="J1133" s="12">
        <v>1448401668</v>
      </c>
      <c r="K1133" t="b">
        <v>0</v>
      </c>
      <c r="L1133">
        <v>0</v>
      </c>
      <c r="M1133" t="b">
        <v>0</v>
      </c>
      <c r="N1133" t="s">
        <v>8289</v>
      </c>
      <c r="O1133" t="s">
        <v>8291</v>
      </c>
      <c r="P1133">
        <f>ROUND((E1133/D1133)*100,0)</f>
        <v>0</v>
      </c>
      <c r="Q1133">
        <f>IFERROR(ROUND(E1133/L1133,2),0)</f>
        <v>0</v>
      </c>
      <c r="R1133" s="10">
        <f t="shared" si="52"/>
        <v>42332.908194444448</v>
      </c>
      <c r="S1133">
        <f t="shared" si="53"/>
        <v>42362.908194444448</v>
      </c>
    </row>
    <row r="1134" spans="1:19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 s="12">
        <v>1483238771</v>
      </c>
      <c r="J1134" s="12">
        <v>1480646771</v>
      </c>
      <c r="K1134" t="b">
        <v>0</v>
      </c>
      <c r="L1134">
        <v>13</v>
      </c>
      <c r="M1134" t="b">
        <v>0</v>
      </c>
      <c r="N1134" t="s">
        <v>8289</v>
      </c>
      <c r="O1134" t="s">
        <v>8291</v>
      </c>
      <c r="P1134">
        <f>ROUND((E1134/D1134)*100,0)</f>
        <v>14</v>
      </c>
      <c r="Q1134">
        <f>IFERROR(ROUND(E1134/L1134,2),0)</f>
        <v>110.62</v>
      </c>
      <c r="R1134" s="10">
        <f t="shared" si="52"/>
        <v>42706.115405092598</v>
      </c>
      <c r="S1134">
        <f t="shared" si="53"/>
        <v>42736.115405092598</v>
      </c>
    </row>
    <row r="1135" spans="1:19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 s="12">
        <v>1406799981</v>
      </c>
      <c r="J1135" s="12">
        <v>1404207981</v>
      </c>
      <c r="K1135" t="b">
        <v>0</v>
      </c>
      <c r="L1135">
        <v>1</v>
      </c>
      <c r="M1135" t="b">
        <v>0</v>
      </c>
      <c r="N1135" t="s">
        <v>8289</v>
      </c>
      <c r="O1135" t="s">
        <v>8291</v>
      </c>
      <c r="P1135">
        <f>ROUND((E1135/D1135)*100,0)</f>
        <v>1</v>
      </c>
      <c r="Q1135">
        <f>IFERROR(ROUND(E1135/L1135,2),0)</f>
        <v>20</v>
      </c>
      <c r="R1135" s="10">
        <f t="shared" si="52"/>
        <v>41821.407187500001</v>
      </c>
      <c r="S1135">
        <f t="shared" si="53"/>
        <v>41851.407187500001</v>
      </c>
    </row>
    <row r="1136" spans="1:19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 s="12">
        <v>1417235580</v>
      </c>
      <c r="J1136" s="12">
        <v>1416034228</v>
      </c>
      <c r="K1136" t="b">
        <v>0</v>
      </c>
      <c r="L1136">
        <v>1</v>
      </c>
      <c r="M1136" t="b">
        <v>0</v>
      </c>
      <c r="N1136" t="s">
        <v>8289</v>
      </c>
      <c r="O1136" t="s">
        <v>8291</v>
      </c>
      <c r="P1136">
        <f>ROUND((E1136/D1136)*100,0)</f>
        <v>0</v>
      </c>
      <c r="Q1136">
        <f>IFERROR(ROUND(E1136/L1136,2),0)</f>
        <v>1</v>
      </c>
      <c r="R1136" s="10">
        <f t="shared" si="52"/>
        <v>41958.285046296296</v>
      </c>
      <c r="S1136">
        <f t="shared" si="53"/>
        <v>41972.189583333333</v>
      </c>
    </row>
    <row r="1137" spans="1:19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 s="12">
        <v>1470527094</v>
      </c>
      <c r="J1137" s="12">
        <v>1467935094</v>
      </c>
      <c r="K1137" t="b">
        <v>0</v>
      </c>
      <c r="L1137">
        <v>1</v>
      </c>
      <c r="M1137" t="b">
        <v>0</v>
      </c>
      <c r="N1137" t="s">
        <v>8289</v>
      </c>
      <c r="O1137" t="s">
        <v>8291</v>
      </c>
      <c r="P1137">
        <f>ROUND((E1137/D1137)*100,0)</f>
        <v>5</v>
      </c>
      <c r="Q1137">
        <f>IFERROR(ROUND(E1137/L1137,2),0)</f>
        <v>50</v>
      </c>
      <c r="R1137" s="10">
        <f t="shared" si="52"/>
        <v>42558.989513888882</v>
      </c>
      <c r="S1137">
        <f t="shared" si="53"/>
        <v>42588.989513888882</v>
      </c>
    </row>
    <row r="1138" spans="1:19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 s="12">
        <v>1450541229</v>
      </c>
      <c r="J1138" s="12">
        <v>1447949229</v>
      </c>
      <c r="K1138" t="b">
        <v>0</v>
      </c>
      <c r="L1138">
        <v>6</v>
      </c>
      <c r="M1138" t="b">
        <v>0</v>
      </c>
      <c r="N1138" t="s">
        <v>8289</v>
      </c>
      <c r="O1138" t="s">
        <v>8291</v>
      </c>
      <c r="P1138">
        <f>ROUND((E1138/D1138)*100,0)</f>
        <v>6</v>
      </c>
      <c r="Q1138">
        <f>IFERROR(ROUND(E1138/L1138,2),0)</f>
        <v>45</v>
      </c>
      <c r="R1138" s="10">
        <f t="shared" si="52"/>
        <v>42327.671631944439</v>
      </c>
      <c r="S1138">
        <f t="shared" si="53"/>
        <v>42357.671631944439</v>
      </c>
    </row>
    <row r="1139" spans="1:19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 s="12">
        <v>1461440421</v>
      </c>
      <c r="J1139" s="12">
        <v>1458848421</v>
      </c>
      <c r="K1139" t="b">
        <v>0</v>
      </c>
      <c r="L1139">
        <v>39</v>
      </c>
      <c r="M1139" t="b">
        <v>0</v>
      </c>
      <c r="N1139" t="s">
        <v>8289</v>
      </c>
      <c r="O1139" t="s">
        <v>8291</v>
      </c>
      <c r="P1139">
        <f>ROUND((E1139/D1139)*100,0)</f>
        <v>40</v>
      </c>
      <c r="Q1139">
        <f>IFERROR(ROUND(E1139/L1139,2),0)</f>
        <v>253.21</v>
      </c>
      <c r="R1139" s="10">
        <f t="shared" si="52"/>
        <v>42453.819687499999</v>
      </c>
      <c r="S1139">
        <f t="shared" si="53"/>
        <v>42483.819687499999</v>
      </c>
    </row>
    <row r="1140" spans="1:19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 s="12">
        <v>1485035131</v>
      </c>
      <c r="J1140" s="12">
        <v>1483307131</v>
      </c>
      <c r="K1140" t="b">
        <v>0</v>
      </c>
      <c r="L1140">
        <v>4</v>
      </c>
      <c r="M1140" t="b">
        <v>0</v>
      </c>
      <c r="N1140" t="s">
        <v>8289</v>
      </c>
      <c r="O1140" t="s">
        <v>8291</v>
      </c>
      <c r="P1140">
        <f>ROUND((E1140/D1140)*100,0)</f>
        <v>0</v>
      </c>
      <c r="Q1140">
        <f>IFERROR(ROUND(E1140/L1140,2),0)</f>
        <v>31.25</v>
      </c>
      <c r="R1140" s="10">
        <f t="shared" si="52"/>
        <v>42736.9066087963</v>
      </c>
      <c r="S1140">
        <f t="shared" si="53"/>
        <v>42756.9066087963</v>
      </c>
    </row>
    <row r="1141" spans="1:19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 s="12">
        <v>1420100426</v>
      </c>
      <c r="J1141" s="12">
        <v>1417508426</v>
      </c>
      <c r="K1141" t="b">
        <v>0</v>
      </c>
      <c r="L1141">
        <v>1</v>
      </c>
      <c r="M1141" t="b">
        <v>0</v>
      </c>
      <c r="N1141" t="s">
        <v>8289</v>
      </c>
      <c r="O1141" t="s">
        <v>8291</v>
      </c>
      <c r="P1141">
        <f>ROUND((E1141/D1141)*100,0)</f>
        <v>0</v>
      </c>
      <c r="Q1141">
        <f>IFERROR(ROUND(E1141/L1141,2),0)</f>
        <v>5</v>
      </c>
      <c r="R1141" s="10">
        <f t="shared" si="52"/>
        <v>41975.347523148142</v>
      </c>
      <c r="S1141">
        <f t="shared" si="53"/>
        <v>42005.347523148142</v>
      </c>
    </row>
    <row r="1142" spans="1:19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 s="12">
        <v>1438859121</v>
      </c>
      <c r="J1142" s="12">
        <v>1436267121</v>
      </c>
      <c r="K1142" t="b">
        <v>0</v>
      </c>
      <c r="L1142">
        <v>0</v>
      </c>
      <c r="M1142" t="b">
        <v>0</v>
      </c>
      <c r="N1142" t="s">
        <v>8289</v>
      </c>
      <c r="O1142" t="s">
        <v>8291</v>
      </c>
      <c r="P1142">
        <f>ROUND((E1142/D1142)*100,0)</f>
        <v>0</v>
      </c>
      <c r="Q1142">
        <f>IFERROR(ROUND(E1142/L1142,2),0)</f>
        <v>0</v>
      </c>
      <c r="R1142" s="10">
        <f t="shared" si="52"/>
        <v>42192.462048611109</v>
      </c>
      <c r="S1142">
        <f t="shared" si="53"/>
        <v>42222.462048611109</v>
      </c>
    </row>
    <row r="1143" spans="1:19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 s="12">
        <v>1436460450</v>
      </c>
      <c r="J1143" s="12">
        <v>1433868450</v>
      </c>
      <c r="K1143" t="b">
        <v>0</v>
      </c>
      <c r="L1143">
        <v>0</v>
      </c>
      <c r="M1143" t="b">
        <v>0</v>
      </c>
      <c r="N1143" t="s">
        <v>8289</v>
      </c>
      <c r="O1143" t="s">
        <v>8291</v>
      </c>
      <c r="P1143">
        <f>ROUND((E1143/D1143)*100,0)</f>
        <v>0</v>
      </c>
      <c r="Q1143">
        <f>IFERROR(ROUND(E1143/L1143,2),0)</f>
        <v>0</v>
      </c>
      <c r="R1143" s="10">
        <f t="shared" si="52"/>
        <v>42164.699652777781</v>
      </c>
      <c r="S1143">
        <f t="shared" si="53"/>
        <v>42194.699652777781</v>
      </c>
    </row>
    <row r="1144" spans="1:19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 s="12">
        <v>1424131727</v>
      </c>
      <c r="J1144" s="12">
        <v>1421539727</v>
      </c>
      <c r="K1144" t="b">
        <v>0</v>
      </c>
      <c r="L1144">
        <v>0</v>
      </c>
      <c r="M1144" t="b">
        <v>0</v>
      </c>
      <c r="N1144" t="s">
        <v>8289</v>
      </c>
      <c r="O1144" t="s">
        <v>8291</v>
      </c>
      <c r="P1144">
        <f>ROUND((E1144/D1144)*100,0)</f>
        <v>0</v>
      </c>
      <c r="Q1144">
        <f>IFERROR(ROUND(E1144/L1144,2),0)</f>
        <v>0</v>
      </c>
      <c r="R1144" s="10">
        <f t="shared" si="52"/>
        <v>42022.006099537044</v>
      </c>
      <c r="S1144">
        <f t="shared" si="53"/>
        <v>42052.006099537044</v>
      </c>
    </row>
    <row r="1145" spans="1:19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 s="12">
        <v>1450327126</v>
      </c>
      <c r="J1145" s="12">
        <v>1447735126</v>
      </c>
      <c r="K1145" t="b">
        <v>0</v>
      </c>
      <c r="L1145">
        <v>8</v>
      </c>
      <c r="M1145" t="b">
        <v>0</v>
      </c>
      <c r="N1145" t="s">
        <v>8289</v>
      </c>
      <c r="O1145" t="s">
        <v>8291</v>
      </c>
      <c r="P1145">
        <f>ROUND((E1145/D1145)*100,0)</f>
        <v>0</v>
      </c>
      <c r="Q1145">
        <f>IFERROR(ROUND(E1145/L1145,2),0)</f>
        <v>23.25</v>
      </c>
      <c r="R1145" s="10">
        <f t="shared" si="52"/>
        <v>42325.19358796296</v>
      </c>
      <c r="S1145">
        <f t="shared" si="53"/>
        <v>42355.19358796296</v>
      </c>
    </row>
    <row r="1146" spans="1:19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 s="12">
        <v>1430281320</v>
      </c>
      <c r="J1146" s="12">
        <v>1427689320</v>
      </c>
      <c r="K1146" t="b">
        <v>0</v>
      </c>
      <c r="L1146">
        <v>0</v>
      </c>
      <c r="M1146" t="b">
        <v>0</v>
      </c>
      <c r="N1146" t="s">
        <v>8292</v>
      </c>
      <c r="O1146" t="s">
        <v>8293</v>
      </c>
      <c r="P1146">
        <f>ROUND((E1146/D1146)*100,0)</f>
        <v>0</v>
      </c>
      <c r="Q1146">
        <f>IFERROR(ROUND(E1146/L1146,2),0)</f>
        <v>0</v>
      </c>
      <c r="R1146" s="10">
        <f t="shared" si="52"/>
        <v>42093.181944444441</v>
      </c>
      <c r="S1146">
        <f t="shared" si="53"/>
        <v>42123.181944444441</v>
      </c>
    </row>
    <row r="1147" spans="1:19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 s="12">
        <v>1412272592</v>
      </c>
      <c r="J1147" s="12">
        <v>1407088592</v>
      </c>
      <c r="K1147" t="b">
        <v>0</v>
      </c>
      <c r="L1147">
        <v>1</v>
      </c>
      <c r="M1147" t="b">
        <v>0</v>
      </c>
      <c r="N1147" t="s">
        <v>8292</v>
      </c>
      <c r="O1147" t="s">
        <v>8293</v>
      </c>
      <c r="P1147">
        <f>ROUND((E1147/D1147)*100,0)</f>
        <v>0</v>
      </c>
      <c r="Q1147">
        <f>IFERROR(ROUND(E1147/L1147,2),0)</f>
        <v>100</v>
      </c>
      <c r="R1147" s="10">
        <f t="shared" si="52"/>
        <v>41854.747592592597</v>
      </c>
      <c r="S1147">
        <f t="shared" si="53"/>
        <v>41914.747592592597</v>
      </c>
    </row>
    <row r="1148" spans="1:19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 s="12">
        <v>1399071173</v>
      </c>
      <c r="J1148" s="12">
        <v>1395787973</v>
      </c>
      <c r="K1148" t="b">
        <v>0</v>
      </c>
      <c r="L1148">
        <v>12</v>
      </c>
      <c r="M1148" t="b">
        <v>0</v>
      </c>
      <c r="N1148" t="s">
        <v>8292</v>
      </c>
      <c r="O1148" t="s">
        <v>8293</v>
      </c>
      <c r="P1148">
        <f>ROUND((E1148/D1148)*100,0)</f>
        <v>9</v>
      </c>
      <c r="Q1148">
        <f>IFERROR(ROUND(E1148/L1148,2),0)</f>
        <v>44.17</v>
      </c>
      <c r="R1148" s="10">
        <f t="shared" si="52"/>
        <v>41723.9533912037</v>
      </c>
      <c r="S1148">
        <f t="shared" si="53"/>
        <v>41761.9533912037</v>
      </c>
    </row>
    <row r="1149" spans="1:19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 s="12">
        <v>1413760783</v>
      </c>
      <c r="J1149" s="12">
        <v>1408576783</v>
      </c>
      <c r="K1149" t="b">
        <v>0</v>
      </c>
      <c r="L1149">
        <v>0</v>
      </c>
      <c r="M1149" t="b">
        <v>0</v>
      </c>
      <c r="N1149" t="s">
        <v>8292</v>
      </c>
      <c r="O1149" t="s">
        <v>8293</v>
      </c>
      <c r="P1149">
        <f>ROUND((E1149/D1149)*100,0)</f>
        <v>0</v>
      </c>
      <c r="Q1149">
        <f>IFERROR(ROUND(E1149/L1149,2),0)</f>
        <v>0</v>
      </c>
      <c r="R1149" s="10">
        <f t="shared" si="52"/>
        <v>41871.972025462965</v>
      </c>
      <c r="S1149">
        <f t="shared" si="53"/>
        <v>41931.972025462965</v>
      </c>
    </row>
    <row r="1150" spans="1:19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 s="12">
        <v>1480568781</v>
      </c>
      <c r="J1150" s="12">
        <v>1477973181</v>
      </c>
      <c r="K1150" t="b">
        <v>0</v>
      </c>
      <c r="L1150">
        <v>3</v>
      </c>
      <c r="M1150" t="b">
        <v>0</v>
      </c>
      <c r="N1150" t="s">
        <v>8292</v>
      </c>
      <c r="O1150" t="s">
        <v>8293</v>
      </c>
      <c r="P1150">
        <f>ROUND((E1150/D1150)*100,0)</f>
        <v>0</v>
      </c>
      <c r="Q1150">
        <f>IFERROR(ROUND(E1150/L1150,2),0)</f>
        <v>24.33</v>
      </c>
      <c r="R1150" s="10">
        <f t="shared" si="52"/>
        <v>42675.171076388884</v>
      </c>
      <c r="S1150">
        <f t="shared" si="53"/>
        <v>42705.212743055556</v>
      </c>
    </row>
    <row r="1151" spans="1:19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 s="12">
        <v>1466096566</v>
      </c>
      <c r="J1151" s="12">
        <v>1463504566</v>
      </c>
      <c r="K1151" t="b">
        <v>0</v>
      </c>
      <c r="L1151">
        <v>2</v>
      </c>
      <c r="M1151" t="b">
        <v>0</v>
      </c>
      <c r="N1151" t="s">
        <v>8292</v>
      </c>
      <c r="O1151" t="s">
        <v>8293</v>
      </c>
      <c r="P1151">
        <f>ROUND((E1151/D1151)*100,0)</f>
        <v>0</v>
      </c>
      <c r="Q1151">
        <f>IFERROR(ROUND(E1151/L1151,2),0)</f>
        <v>37.5</v>
      </c>
      <c r="R1151" s="10">
        <f t="shared" si="52"/>
        <v>42507.71025462963</v>
      </c>
      <c r="S1151">
        <f t="shared" si="53"/>
        <v>42537.71025462963</v>
      </c>
    </row>
    <row r="1152" spans="1:19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 s="12">
        <v>1452293675</v>
      </c>
      <c r="J1152" s="12">
        <v>1447109675</v>
      </c>
      <c r="K1152" t="b">
        <v>0</v>
      </c>
      <c r="L1152">
        <v>6</v>
      </c>
      <c r="M1152" t="b">
        <v>0</v>
      </c>
      <c r="N1152" t="s">
        <v>8292</v>
      </c>
      <c r="O1152" t="s">
        <v>8293</v>
      </c>
      <c r="P1152">
        <f>ROUND((E1152/D1152)*100,0)</f>
        <v>10</v>
      </c>
      <c r="Q1152">
        <f>IFERROR(ROUND(E1152/L1152,2),0)</f>
        <v>42</v>
      </c>
      <c r="R1152" s="10">
        <f t="shared" si="52"/>
        <v>42317.954571759255</v>
      </c>
      <c r="S1152">
        <f t="shared" si="53"/>
        <v>42377.954571759255</v>
      </c>
    </row>
    <row r="1153" spans="1:19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 s="12">
        <v>1441592863</v>
      </c>
      <c r="J1153" s="12">
        <v>1439000863</v>
      </c>
      <c r="K1153" t="b">
        <v>0</v>
      </c>
      <c r="L1153">
        <v>0</v>
      </c>
      <c r="M1153" t="b">
        <v>0</v>
      </c>
      <c r="N1153" t="s">
        <v>8292</v>
      </c>
      <c r="O1153" t="s">
        <v>8293</v>
      </c>
      <c r="P1153">
        <f>ROUND((E1153/D1153)*100,0)</f>
        <v>0</v>
      </c>
      <c r="Q1153">
        <f>IFERROR(ROUND(E1153/L1153,2),0)</f>
        <v>0</v>
      </c>
      <c r="R1153" s="10">
        <f t="shared" si="52"/>
        <v>42224.102581018517</v>
      </c>
      <c r="S1153">
        <f t="shared" si="53"/>
        <v>42254.102581018517</v>
      </c>
    </row>
    <row r="1154" spans="1:19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 s="12">
        <v>1431709312</v>
      </c>
      <c r="J1154" s="12">
        <v>1429117312</v>
      </c>
      <c r="K1154" t="b">
        <v>0</v>
      </c>
      <c r="L1154">
        <v>15</v>
      </c>
      <c r="M1154" t="b">
        <v>0</v>
      </c>
      <c r="N1154" t="s">
        <v>8292</v>
      </c>
      <c r="O1154" t="s">
        <v>8293</v>
      </c>
      <c r="P1154">
        <f>ROUND((E1154/D1154)*100,0)</f>
        <v>6</v>
      </c>
      <c r="Q1154">
        <f>IFERROR(ROUND(E1154/L1154,2),0)</f>
        <v>60.73</v>
      </c>
      <c r="R1154" s="10">
        <f t="shared" si="52"/>
        <v>42109.709629629629</v>
      </c>
      <c r="S1154">
        <f t="shared" si="53"/>
        <v>42139.709629629629</v>
      </c>
    </row>
    <row r="1155" spans="1:19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 s="12">
        <v>1434647305</v>
      </c>
      <c r="J1155" s="12">
        <v>1432055305</v>
      </c>
      <c r="K1155" t="b">
        <v>0</v>
      </c>
      <c r="L1155">
        <v>1</v>
      </c>
      <c r="M1155" t="b">
        <v>0</v>
      </c>
      <c r="N1155" t="s">
        <v>8292</v>
      </c>
      <c r="O1155" t="s">
        <v>8293</v>
      </c>
      <c r="P1155">
        <f>ROUND((E1155/D1155)*100,0)</f>
        <v>1</v>
      </c>
      <c r="Q1155">
        <f>IFERROR(ROUND(E1155/L1155,2),0)</f>
        <v>50</v>
      </c>
      <c r="R1155" s="10">
        <f t="shared" ref="R1155:R1218" si="54">(((J1155/60)/60)/24)+DATE(1970,1,1)</f>
        <v>42143.714178240742</v>
      </c>
      <c r="S1155">
        <f t="shared" ref="S1155:S1218" si="55">(((I1155/60)/60)/24)+DATE(1970,1,1)</f>
        <v>42173.714178240742</v>
      </c>
    </row>
    <row r="1156" spans="1:19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 s="12">
        <v>1441507006</v>
      </c>
      <c r="J1156" s="12">
        <v>1438915006</v>
      </c>
      <c r="K1156" t="b">
        <v>0</v>
      </c>
      <c r="L1156">
        <v>3</v>
      </c>
      <c r="M1156" t="b">
        <v>0</v>
      </c>
      <c r="N1156" t="s">
        <v>8292</v>
      </c>
      <c r="O1156" t="s">
        <v>8293</v>
      </c>
      <c r="P1156">
        <f>ROUND((E1156/D1156)*100,0)</f>
        <v>7</v>
      </c>
      <c r="Q1156">
        <f>IFERROR(ROUND(E1156/L1156,2),0)</f>
        <v>108.33</v>
      </c>
      <c r="R1156" s="10">
        <f t="shared" si="54"/>
        <v>42223.108865740738</v>
      </c>
      <c r="S1156">
        <f t="shared" si="55"/>
        <v>42253.108865740738</v>
      </c>
    </row>
    <row r="1157" spans="1:19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 s="12">
        <v>1408040408</v>
      </c>
      <c r="J1157" s="12">
        <v>1405448408</v>
      </c>
      <c r="K1157" t="b">
        <v>0</v>
      </c>
      <c r="L1157">
        <v>8</v>
      </c>
      <c r="M1157" t="b">
        <v>0</v>
      </c>
      <c r="N1157" t="s">
        <v>8292</v>
      </c>
      <c r="O1157" t="s">
        <v>8293</v>
      </c>
      <c r="P1157">
        <f>ROUND((E1157/D1157)*100,0)</f>
        <v>1</v>
      </c>
      <c r="Q1157">
        <f>IFERROR(ROUND(E1157/L1157,2),0)</f>
        <v>23.5</v>
      </c>
      <c r="R1157" s="10">
        <f t="shared" si="54"/>
        <v>41835.763981481483</v>
      </c>
      <c r="S1157">
        <f t="shared" si="55"/>
        <v>41865.763981481483</v>
      </c>
    </row>
    <row r="1158" spans="1:19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 s="12">
        <v>1424742162</v>
      </c>
      <c r="J1158" s="12">
        <v>1422150162</v>
      </c>
      <c r="K1158" t="b">
        <v>0</v>
      </c>
      <c r="L1158">
        <v>0</v>
      </c>
      <c r="M1158" t="b">
        <v>0</v>
      </c>
      <c r="N1158" t="s">
        <v>8292</v>
      </c>
      <c r="O1158" t="s">
        <v>8293</v>
      </c>
      <c r="P1158">
        <f>ROUND((E1158/D1158)*100,0)</f>
        <v>0</v>
      </c>
      <c r="Q1158">
        <f>IFERROR(ROUND(E1158/L1158,2),0)</f>
        <v>0</v>
      </c>
      <c r="R1158" s="10">
        <f t="shared" si="54"/>
        <v>42029.07131944444</v>
      </c>
      <c r="S1158">
        <f t="shared" si="55"/>
        <v>42059.07131944444</v>
      </c>
    </row>
    <row r="1159" spans="1:19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 s="12">
        <v>1417795480</v>
      </c>
      <c r="J1159" s="12">
        <v>1412607880</v>
      </c>
      <c r="K1159" t="b">
        <v>0</v>
      </c>
      <c r="L1159">
        <v>3</v>
      </c>
      <c r="M1159" t="b">
        <v>0</v>
      </c>
      <c r="N1159" t="s">
        <v>8292</v>
      </c>
      <c r="O1159" t="s">
        <v>8293</v>
      </c>
      <c r="P1159">
        <f>ROUND((E1159/D1159)*100,0)</f>
        <v>2</v>
      </c>
      <c r="Q1159">
        <f>IFERROR(ROUND(E1159/L1159,2),0)</f>
        <v>50.33</v>
      </c>
      <c r="R1159" s="10">
        <f t="shared" si="54"/>
        <v>41918.628240740742</v>
      </c>
      <c r="S1159">
        <f t="shared" si="55"/>
        <v>41978.669907407413</v>
      </c>
    </row>
    <row r="1160" spans="1:19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 s="12">
        <v>1418091128</v>
      </c>
      <c r="J1160" s="12">
        <v>1415499128</v>
      </c>
      <c r="K1160" t="b">
        <v>0</v>
      </c>
      <c r="L1160">
        <v>3</v>
      </c>
      <c r="M1160" t="b">
        <v>0</v>
      </c>
      <c r="N1160" t="s">
        <v>8292</v>
      </c>
      <c r="O1160" t="s">
        <v>8293</v>
      </c>
      <c r="P1160">
        <f>ROUND((E1160/D1160)*100,0)</f>
        <v>0</v>
      </c>
      <c r="Q1160">
        <f>IFERROR(ROUND(E1160/L1160,2),0)</f>
        <v>11.67</v>
      </c>
      <c r="R1160" s="10">
        <f t="shared" si="54"/>
        <v>41952.09175925926</v>
      </c>
      <c r="S1160">
        <f t="shared" si="55"/>
        <v>41982.09175925926</v>
      </c>
    </row>
    <row r="1161" spans="1:19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 s="12">
        <v>1435679100</v>
      </c>
      <c r="J1161" s="12">
        <v>1433006765</v>
      </c>
      <c r="K1161" t="b">
        <v>0</v>
      </c>
      <c r="L1161">
        <v>0</v>
      </c>
      <c r="M1161" t="b">
        <v>0</v>
      </c>
      <c r="N1161" t="s">
        <v>8292</v>
      </c>
      <c r="O1161" t="s">
        <v>8293</v>
      </c>
      <c r="P1161">
        <f>ROUND((E1161/D1161)*100,0)</f>
        <v>0</v>
      </c>
      <c r="Q1161">
        <f>IFERROR(ROUND(E1161/L1161,2),0)</f>
        <v>0</v>
      </c>
      <c r="R1161" s="10">
        <f t="shared" si="54"/>
        <v>42154.726446759261</v>
      </c>
      <c r="S1161">
        <f t="shared" si="55"/>
        <v>42185.65625</v>
      </c>
    </row>
    <row r="1162" spans="1:19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 s="12">
        <v>1427510586</v>
      </c>
      <c r="J1162" s="12">
        <v>1424922186</v>
      </c>
      <c r="K1162" t="b">
        <v>0</v>
      </c>
      <c r="L1162">
        <v>19</v>
      </c>
      <c r="M1162" t="b">
        <v>0</v>
      </c>
      <c r="N1162" t="s">
        <v>8292</v>
      </c>
      <c r="O1162" t="s">
        <v>8293</v>
      </c>
      <c r="P1162">
        <f>ROUND((E1162/D1162)*100,0)</f>
        <v>4</v>
      </c>
      <c r="Q1162">
        <f>IFERROR(ROUND(E1162/L1162,2),0)</f>
        <v>60.79</v>
      </c>
      <c r="R1162" s="10">
        <f t="shared" si="54"/>
        <v>42061.154930555553</v>
      </c>
      <c r="S1162">
        <f t="shared" si="55"/>
        <v>42091.113263888896</v>
      </c>
    </row>
    <row r="1163" spans="1:19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 s="12">
        <v>1432047989</v>
      </c>
      <c r="J1163" s="12">
        <v>1430233589</v>
      </c>
      <c r="K1163" t="b">
        <v>0</v>
      </c>
      <c r="L1163">
        <v>0</v>
      </c>
      <c r="M1163" t="b">
        <v>0</v>
      </c>
      <c r="N1163" t="s">
        <v>8292</v>
      </c>
      <c r="O1163" t="s">
        <v>8293</v>
      </c>
      <c r="P1163">
        <f>ROUND((E1163/D1163)*100,0)</f>
        <v>0</v>
      </c>
      <c r="Q1163">
        <f>IFERROR(ROUND(E1163/L1163,2),0)</f>
        <v>0</v>
      </c>
      <c r="R1163" s="10">
        <f t="shared" si="54"/>
        <v>42122.629502314812</v>
      </c>
      <c r="S1163">
        <f t="shared" si="55"/>
        <v>42143.629502314812</v>
      </c>
    </row>
    <row r="1164" spans="1:19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 s="12">
        <v>1411662264</v>
      </c>
      <c r="J1164" s="12">
        <v>1408983864</v>
      </c>
      <c r="K1164" t="b">
        <v>0</v>
      </c>
      <c r="L1164">
        <v>2</v>
      </c>
      <c r="M1164" t="b">
        <v>0</v>
      </c>
      <c r="N1164" t="s">
        <v>8292</v>
      </c>
      <c r="O1164" t="s">
        <v>8293</v>
      </c>
      <c r="P1164">
        <f>ROUND((E1164/D1164)*100,0)</f>
        <v>0</v>
      </c>
      <c r="Q1164">
        <f>IFERROR(ROUND(E1164/L1164,2),0)</f>
        <v>17.5</v>
      </c>
      <c r="R1164" s="10">
        <f t="shared" si="54"/>
        <v>41876.683611111112</v>
      </c>
      <c r="S1164">
        <f t="shared" si="55"/>
        <v>41907.683611111112</v>
      </c>
    </row>
    <row r="1165" spans="1:19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 s="12">
        <v>1407604920</v>
      </c>
      <c r="J1165" s="12">
        <v>1405012920</v>
      </c>
      <c r="K1165" t="b">
        <v>0</v>
      </c>
      <c r="L1165">
        <v>0</v>
      </c>
      <c r="M1165" t="b">
        <v>0</v>
      </c>
      <c r="N1165" t="s">
        <v>8292</v>
      </c>
      <c r="O1165" t="s">
        <v>8293</v>
      </c>
      <c r="P1165">
        <f>ROUND((E1165/D1165)*100,0)</f>
        <v>0</v>
      </c>
      <c r="Q1165">
        <f>IFERROR(ROUND(E1165/L1165,2),0)</f>
        <v>0</v>
      </c>
      <c r="R1165" s="10">
        <f t="shared" si="54"/>
        <v>41830.723611111112</v>
      </c>
      <c r="S1165">
        <f t="shared" si="55"/>
        <v>41860.723611111112</v>
      </c>
    </row>
    <row r="1166" spans="1:19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 s="12">
        <v>1466270582</v>
      </c>
      <c r="J1166" s="12">
        <v>1463678582</v>
      </c>
      <c r="K1166" t="b">
        <v>0</v>
      </c>
      <c r="L1166">
        <v>0</v>
      </c>
      <c r="M1166" t="b">
        <v>0</v>
      </c>
      <c r="N1166" t="s">
        <v>8292</v>
      </c>
      <c r="O1166" t="s">
        <v>8293</v>
      </c>
      <c r="P1166">
        <f>ROUND((E1166/D1166)*100,0)</f>
        <v>0</v>
      </c>
      <c r="Q1166">
        <f>IFERROR(ROUND(E1166/L1166,2),0)</f>
        <v>0</v>
      </c>
      <c r="R1166" s="10">
        <f t="shared" si="54"/>
        <v>42509.724328703705</v>
      </c>
      <c r="S1166">
        <f t="shared" si="55"/>
        <v>42539.724328703705</v>
      </c>
    </row>
    <row r="1167" spans="1:19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 s="12">
        <v>1404623330</v>
      </c>
      <c r="J1167" s="12">
        <v>1401685730</v>
      </c>
      <c r="K1167" t="b">
        <v>0</v>
      </c>
      <c r="L1167">
        <v>25</v>
      </c>
      <c r="M1167" t="b">
        <v>0</v>
      </c>
      <c r="N1167" t="s">
        <v>8292</v>
      </c>
      <c r="O1167" t="s">
        <v>8293</v>
      </c>
      <c r="P1167">
        <f>ROUND((E1167/D1167)*100,0)</f>
        <v>21</v>
      </c>
      <c r="Q1167">
        <f>IFERROR(ROUND(E1167/L1167,2),0)</f>
        <v>82.82</v>
      </c>
      <c r="R1167" s="10">
        <f t="shared" si="54"/>
        <v>41792.214467592588</v>
      </c>
      <c r="S1167">
        <f t="shared" si="55"/>
        <v>41826.214467592588</v>
      </c>
    </row>
    <row r="1168" spans="1:19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 s="12">
        <v>1435291200</v>
      </c>
      <c r="J1168" s="12">
        <v>1432640342</v>
      </c>
      <c r="K1168" t="b">
        <v>0</v>
      </c>
      <c r="L1168">
        <v>8</v>
      </c>
      <c r="M1168" t="b">
        <v>0</v>
      </c>
      <c r="N1168" t="s">
        <v>8292</v>
      </c>
      <c r="O1168" t="s">
        <v>8293</v>
      </c>
      <c r="P1168">
        <f>ROUND((E1168/D1168)*100,0)</f>
        <v>19</v>
      </c>
      <c r="Q1168">
        <f>IFERROR(ROUND(E1168/L1168,2),0)</f>
        <v>358.88</v>
      </c>
      <c r="R1168" s="10">
        <f t="shared" si="54"/>
        <v>42150.485439814816</v>
      </c>
      <c r="S1168">
        <f t="shared" si="55"/>
        <v>42181.166666666672</v>
      </c>
    </row>
    <row r="1169" spans="1:19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 s="12">
        <v>1410543495</v>
      </c>
      <c r="J1169" s="12">
        <v>1407865095</v>
      </c>
      <c r="K1169" t="b">
        <v>0</v>
      </c>
      <c r="L1169">
        <v>16</v>
      </c>
      <c r="M1169" t="b">
        <v>0</v>
      </c>
      <c r="N1169" t="s">
        <v>8292</v>
      </c>
      <c r="O1169" t="s">
        <v>8293</v>
      </c>
      <c r="P1169">
        <f>ROUND((E1169/D1169)*100,0)</f>
        <v>2</v>
      </c>
      <c r="Q1169">
        <f>IFERROR(ROUND(E1169/L1169,2),0)</f>
        <v>61.19</v>
      </c>
      <c r="R1169" s="10">
        <f t="shared" si="54"/>
        <v>41863.734895833331</v>
      </c>
      <c r="S1169">
        <f t="shared" si="55"/>
        <v>41894.734895833331</v>
      </c>
    </row>
    <row r="1170" spans="1:19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 s="12">
        <v>1474507065</v>
      </c>
      <c r="J1170" s="12">
        <v>1471915065</v>
      </c>
      <c r="K1170" t="b">
        <v>0</v>
      </c>
      <c r="L1170">
        <v>3</v>
      </c>
      <c r="M1170" t="b">
        <v>0</v>
      </c>
      <c r="N1170" t="s">
        <v>8292</v>
      </c>
      <c r="O1170" t="s">
        <v>8293</v>
      </c>
      <c r="P1170">
        <f>ROUND((E1170/D1170)*100,0)</f>
        <v>6</v>
      </c>
      <c r="Q1170">
        <f>IFERROR(ROUND(E1170/L1170,2),0)</f>
        <v>340</v>
      </c>
      <c r="R1170" s="10">
        <f t="shared" si="54"/>
        <v>42605.053993055553</v>
      </c>
      <c r="S1170">
        <f t="shared" si="55"/>
        <v>42635.053993055553</v>
      </c>
    </row>
    <row r="1171" spans="1:19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 s="12">
        <v>1424593763</v>
      </c>
      <c r="J1171" s="12">
        <v>1422001763</v>
      </c>
      <c r="K1171" t="b">
        <v>0</v>
      </c>
      <c r="L1171">
        <v>3</v>
      </c>
      <c r="M1171" t="b">
        <v>0</v>
      </c>
      <c r="N1171" t="s">
        <v>8292</v>
      </c>
      <c r="O1171" t="s">
        <v>8293</v>
      </c>
      <c r="P1171">
        <f>ROUND((E1171/D1171)*100,0)</f>
        <v>0</v>
      </c>
      <c r="Q1171">
        <f>IFERROR(ROUND(E1171/L1171,2),0)</f>
        <v>5.67</v>
      </c>
      <c r="R1171" s="10">
        <f t="shared" si="54"/>
        <v>42027.353738425925</v>
      </c>
      <c r="S1171">
        <f t="shared" si="55"/>
        <v>42057.353738425925</v>
      </c>
    </row>
    <row r="1172" spans="1:19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 s="12">
        <v>1433021171</v>
      </c>
      <c r="J1172" s="12">
        <v>1430429171</v>
      </c>
      <c r="K1172" t="b">
        <v>0</v>
      </c>
      <c r="L1172">
        <v>2</v>
      </c>
      <c r="M1172" t="b">
        <v>0</v>
      </c>
      <c r="N1172" t="s">
        <v>8292</v>
      </c>
      <c r="O1172" t="s">
        <v>8293</v>
      </c>
      <c r="P1172">
        <f>ROUND((E1172/D1172)*100,0)</f>
        <v>0</v>
      </c>
      <c r="Q1172">
        <f>IFERROR(ROUND(E1172/L1172,2),0)</f>
        <v>50</v>
      </c>
      <c r="R1172" s="10">
        <f t="shared" si="54"/>
        <v>42124.893182870372</v>
      </c>
      <c r="S1172">
        <f t="shared" si="55"/>
        <v>42154.893182870372</v>
      </c>
    </row>
    <row r="1173" spans="1:19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 s="12">
        <v>1415909927</v>
      </c>
      <c r="J1173" s="12">
        <v>1414351127</v>
      </c>
      <c r="K1173" t="b">
        <v>0</v>
      </c>
      <c r="L1173">
        <v>1</v>
      </c>
      <c r="M1173" t="b">
        <v>0</v>
      </c>
      <c r="N1173" t="s">
        <v>8292</v>
      </c>
      <c r="O1173" t="s">
        <v>8293</v>
      </c>
      <c r="P1173">
        <f>ROUND((E1173/D1173)*100,0)</f>
        <v>0</v>
      </c>
      <c r="Q1173">
        <f>IFERROR(ROUND(E1173/L1173,2),0)</f>
        <v>25</v>
      </c>
      <c r="R1173" s="10">
        <f t="shared" si="54"/>
        <v>41938.804710648146</v>
      </c>
      <c r="S1173">
        <f t="shared" si="55"/>
        <v>41956.846377314811</v>
      </c>
    </row>
    <row r="1174" spans="1:19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 s="12">
        <v>1408551752</v>
      </c>
      <c r="J1174" s="12">
        <v>1405959752</v>
      </c>
      <c r="K1174" t="b">
        <v>0</v>
      </c>
      <c r="L1174">
        <v>0</v>
      </c>
      <c r="M1174" t="b">
        <v>0</v>
      </c>
      <c r="N1174" t="s">
        <v>8292</v>
      </c>
      <c r="O1174" t="s">
        <v>8293</v>
      </c>
      <c r="P1174">
        <f>ROUND((E1174/D1174)*100,0)</f>
        <v>0</v>
      </c>
      <c r="Q1174">
        <f>IFERROR(ROUND(E1174/L1174,2),0)</f>
        <v>0</v>
      </c>
      <c r="R1174" s="10">
        <f t="shared" si="54"/>
        <v>41841.682314814818</v>
      </c>
      <c r="S1174">
        <f t="shared" si="55"/>
        <v>41871.682314814818</v>
      </c>
    </row>
    <row r="1175" spans="1:19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 s="12">
        <v>1438576057</v>
      </c>
      <c r="J1175" s="12">
        <v>1435552057</v>
      </c>
      <c r="K1175" t="b">
        <v>0</v>
      </c>
      <c r="L1175">
        <v>1</v>
      </c>
      <c r="M1175" t="b">
        <v>0</v>
      </c>
      <c r="N1175" t="s">
        <v>8292</v>
      </c>
      <c r="O1175" t="s">
        <v>8293</v>
      </c>
      <c r="P1175">
        <f>ROUND((E1175/D1175)*100,0)</f>
        <v>0</v>
      </c>
      <c r="Q1175">
        <f>IFERROR(ROUND(E1175/L1175,2),0)</f>
        <v>30</v>
      </c>
      <c r="R1175" s="10">
        <f t="shared" si="54"/>
        <v>42184.185844907406</v>
      </c>
      <c r="S1175">
        <f t="shared" si="55"/>
        <v>42219.185844907406</v>
      </c>
    </row>
    <row r="1176" spans="1:19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 s="12">
        <v>1462738327</v>
      </c>
      <c r="J1176" s="12">
        <v>1460146327</v>
      </c>
      <c r="K1176" t="b">
        <v>0</v>
      </c>
      <c r="L1176">
        <v>19</v>
      </c>
      <c r="M1176" t="b">
        <v>0</v>
      </c>
      <c r="N1176" t="s">
        <v>8292</v>
      </c>
      <c r="O1176" t="s">
        <v>8293</v>
      </c>
      <c r="P1176">
        <f>ROUND((E1176/D1176)*100,0)</f>
        <v>6</v>
      </c>
      <c r="Q1176">
        <f>IFERROR(ROUND(E1176/L1176,2),0)</f>
        <v>46.63</v>
      </c>
      <c r="R1176" s="10">
        <f t="shared" si="54"/>
        <v>42468.84174768519</v>
      </c>
      <c r="S1176">
        <f t="shared" si="55"/>
        <v>42498.84174768519</v>
      </c>
    </row>
    <row r="1177" spans="1:19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 s="12">
        <v>1436981339</v>
      </c>
      <c r="J1177" s="12">
        <v>1434389339</v>
      </c>
      <c r="K1177" t="b">
        <v>0</v>
      </c>
      <c r="L1177">
        <v>9</v>
      </c>
      <c r="M1177" t="b">
        <v>0</v>
      </c>
      <c r="N1177" t="s">
        <v>8292</v>
      </c>
      <c r="O1177" t="s">
        <v>8293</v>
      </c>
      <c r="P1177">
        <f>ROUND((E1177/D1177)*100,0)</f>
        <v>3</v>
      </c>
      <c r="Q1177">
        <f>IFERROR(ROUND(E1177/L1177,2),0)</f>
        <v>65</v>
      </c>
      <c r="R1177" s="10">
        <f t="shared" si="54"/>
        <v>42170.728460648148</v>
      </c>
      <c r="S1177">
        <f t="shared" si="55"/>
        <v>42200.728460648148</v>
      </c>
    </row>
    <row r="1178" spans="1:19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 s="12">
        <v>1488805200</v>
      </c>
      <c r="J1178" s="12">
        <v>1484094498</v>
      </c>
      <c r="K1178" t="b">
        <v>0</v>
      </c>
      <c r="L1178">
        <v>1</v>
      </c>
      <c r="M1178" t="b">
        <v>0</v>
      </c>
      <c r="N1178" t="s">
        <v>8292</v>
      </c>
      <c r="O1178" t="s">
        <v>8293</v>
      </c>
      <c r="P1178">
        <f>ROUND((E1178/D1178)*100,0)</f>
        <v>0</v>
      </c>
      <c r="Q1178">
        <f>IFERROR(ROUND(E1178/L1178,2),0)</f>
        <v>10</v>
      </c>
      <c r="R1178" s="10">
        <f t="shared" si="54"/>
        <v>42746.019652777773</v>
      </c>
      <c r="S1178">
        <f t="shared" si="55"/>
        <v>42800.541666666672</v>
      </c>
    </row>
    <row r="1179" spans="1:19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 s="12">
        <v>1413388296</v>
      </c>
      <c r="J1179" s="12">
        <v>1410796296</v>
      </c>
      <c r="K1179" t="b">
        <v>0</v>
      </c>
      <c r="L1179">
        <v>0</v>
      </c>
      <c r="M1179" t="b">
        <v>0</v>
      </c>
      <c r="N1179" t="s">
        <v>8292</v>
      </c>
      <c r="O1179" t="s">
        <v>8293</v>
      </c>
      <c r="P1179">
        <f>ROUND((E1179/D1179)*100,0)</f>
        <v>0</v>
      </c>
      <c r="Q1179">
        <f>IFERROR(ROUND(E1179/L1179,2),0)</f>
        <v>0</v>
      </c>
      <c r="R1179" s="10">
        <f t="shared" si="54"/>
        <v>41897.660833333335</v>
      </c>
      <c r="S1179">
        <f t="shared" si="55"/>
        <v>41927.660833333335</v>
      </c>
    </row>
    <row r="1180" spans="1:19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 s="12">
        <v>1408225452</v>
      </c>
      <c r="J1180" s="12">
        <v>1405633452</v>
      </c>
      <c r="K1180" t="b">
        <v>0</v>
      </c>
      <c r="L1180">
        <v>1</v>
      </c>
      <c r="M1180" t="b">
        <v>0</v>
      </c>
      <c r="N1180" t="s">
        <v>8292</v>
      </c>
      <c r="O1180" t="s">
        <v>8293</v>
      </c>
      <c r="P1180">
        <f>ROUND((E1180/D1180)*100,0)</f>
        <v>0</v>
      </c>
      <c r="Q1180">
        <f>IFERROR(ROUND(E1180/L1180,2),0)</f>
        <v>5</v>
      </c>
      <c r="R1180" s="10">
        <f t="shared" si="54"/>
        <v>41837.905694444446</v>
      </c>
      <c r="S1180">
        <f t="shared" si="55"/>
        <v>41867.905694444446</v>
      </c>
    </row>
    <row r="1181" spans="1:19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 s="12">
        <v>1446052627</v>
      </c>
      <c r="J1181" s="12">
        <v>1443460627</v>
      </c>
      <c r="K1181" t="b">
        <v>0</v>
      </c>
      <c r="L1181">
        <v>5</v>
      </c>
      <c r="M1181" t="b">
        <v>0</v>
      </c>
      <c r="N1181" t="s">
        <v>8292</v>
      </c>
      <c r="O1181" t="s">
        <v>8293</v>
      </c>
      <c r="P1181">
        <f>ROUND((E1181/D1181)*100,0)</f>
        <v>5</v>
      </c>
      <c r="Q1181">
        <f>IFERROR(ROUND(E1181/L1181,2),0)</f>
        <v>640</v>
      </c>
      <c r="R1181" s="10">
        <f t="shared" si="54"/>
        <v>42275.720219907409</v>
      </c>
      <c r="S1181">
        <f t="shared" si="55"/>
        <v>42305.720219907409</v>
      </c>
    </row>
    <row r="1182" spans="1:19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 s="12">
        <v>1403983314</v>
      </c>
      <c r="J1182" s="12">
        <v>1400786514</v>
      </c>
      <c r="K1182" t="b">
        <v>0</v>
      </c>
      <c r="L1182">
        <v>85</v>
      </c>
      <c r="M1182" t="b">
        <v>0</v>
      </c>
      <c r="N1182" t="s">
        <v>8292</v>
      </c>
      <c r="O1182" t="s">
        <v>8293</v>
      </c>
      <c r="P1182">
        <f>ROUND((E1182/D1182)*100,0)</f>
        <v>12</v>
      </c>
      <c r="Q1182">
        <f>IFERROR(ROUND(E1182/L1182,2),0)</f>
        <v>69.12</v>
      </c>
      <c r="R1182" s="10">
        <f t="shared" si="54"/>
        <v>41781.806875000002</v>
      </c>
      <c r="S1182">
        <f t="shared" si="55"/>
        <v>41818.806875000002</v>
      </c>
    </row>
    <row r="1183" spans="1:19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 s="12">
        <v>1425197321</v>
      </c>
      <c r="J1183" s="12">
        <v>1422605321</v>
      </c>
      <c r="K1183" t="b">
        <v>0</v>
      </c>
      <c r="L1183">
        <v>3</v>
      </c>
      <c r="M1183" t="b">
        <v>0</v>
      </c>
      <c r="N1183" t="s">
        <v>8292</v>
      </c>
      <c r="O1183" t="s">
        <v>8293</v>
      </c>
      <c r="P1183">
        <f>ROUND((E1183/D1183)*100,0)</f>
        <v>0</v>
      </c>
      <c r="Q1183">
        <f>IFERROR(ROUND(E1183/L1183,2),0)</f>
        <v>1.33</v>
      </c>
      <c r="R1183" s="10">
        <f t="shared" si="54"/>
        <v>42034.339363425926</v>
      </c>
      <c r="S1183">
        <f t="shared" si="55"/>
        <v>42064.339363425926</v>
      </c>
    </row>
    <row r="1184" spans="1:19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 s="12">
        <v>1484239320</v>
      </c>
      <c r="J1184" s="12">
        <v>1482609088</v>
      </c>
      <c r="K1184" t="b">
        <v>0</v>
      </c>
      <c r="L1184">
        <v>4</v>
      </c>
      <c r="M1184" t="b">
        <v>0</v>
      </c>
      <c r="N1184" t="s">
        <v>8292</v>
      </c>
      <c r="O1184" t="s">
        <v>8293</v>
      </c>
      <c r="P1184">
        <f>ROUND((E1184/D1184)*100,0)</f>
        <v>4</v>
      </c>
      <c r="Q1184">
        <f>IFERROR(ROUND(E1184/L1184,2),0)</f>
        <v>10.5</v>
      </c>
      <c r="R1184" s="10">
        <f t="shared" si="54"/>
        <v>42728.827407407407</v>
      </c>
      <c r="S1184">
        <f t="shared" si="55"/>
        <v>42747.695833333331</v>
      </c>
    </row>
    <row r="1185" spans="1:19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 s="12">
        <v>1478059140</v>
      </c>
      <c r="J1185" s="12">
        <v>1476391223</v>
      </c>
      <c r="K1185" t="b">
        <v>0</v>
      </c>
      <c r="L1185">
        <v>3</v>
      </c>
      <c r="M1185" t="b">
        <v>0</v>
      </c>
      <c r="N1185" t="s">
        <v>8292</v>
      </c>
      <c r="O1185" t="s">
        <v>8293</v>
      </c>
      <c r="P1185">
        <f>ROUND((E1185/D1185)*100,0)</f>
        <v>4</v>
      </c>
      <c r="Q1185">
        <f>IFERROR(ROUND(E1185/L1185,2),0)</f>
        <v>33.33</v>
      </c>
      <c r="R1185" s="10">
        <f t="shared" si="54"/>
        <v>42656.86137731481</v>
      </c>
      <c r="S1185">
        <f t="shared" si="55"/>
        <v>42676.165972222225</v>
      </c>
    </row>
    <row r="1186" spans="1:19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 s="12">
        <v>1486391011</v>
      </c>
      <c r="J1186" s="12">
        <v>1483712611</v>
      </c>
      <c r="K1186" t="b">
        <v>0</v>
      </c>
      <c r="L1186">
        <v>375</v>
      </c>
      <c r="M1186" t="b">
        <v>1</v>
      </c>
      <c r="N1186" t="s">
        <v>8294</v>
      </c>
      <c r="O1186" t="s">
        <v>8295</v>
      </c>
      <c r="P1186">
        <f>ROUND((E1186/D1186)*100,0)</f>
        <v>105</v>
      </c>
      <c r="Q1186">
        <f>IFERROR(ROUND(E1186/L1186,2),0)</f>
        <v>61.56</v>
      </c>
      <c r="R1186" s="10">
        <f t="shared" si="54"/>
        <v>42741.599664351852</v>
      </c>
      <c r="S1186">
        <f t="shared" si="55"/>
        <v>42772.599664351852</v>
      </c>
    </row>
    <row r="1187" spans="1:19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 s="12">
        <v>1433736000</v>
      </c>
      <c r="J1187" s="12">
        <v>1430945149</v>
      </c>
      <c r="K1187" t="b">
        <v>0</v>
      </c>
      <c r="L1187">
        <v>111</v>
      </c>
      <c r="M1187" t="b">
        <v>1</v>
      </c>
      <c r="N1187" t="s">
        <v>8294</v>
      </c>
      <c r="O1187" t="s">
        <v>8295</v>
      </c>
      <c r="P1187">
        <f>ROUND((E1187/D1187)*100,0)</f>
        <v>105</v>
      </c>
      <c r="Q1187">
        <f>IFERROR(ROUND(E1187/L1187,2),0)</f>
        <v>118.74</v>
      </c>
      <c r="R1187" s="10">
        <f t="shared" si="54"/>
        <v>42130.865150462967</v>
      </c>
      <c r="S1187">
        <f t="shared" si="55"/>
        <v>42163.166666666672</v>
      </c>
    </row>
    <row r="1188" spans="1:19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 s="12">
        <v>1433198520</v>
      </c>
      <c r="J1188" s="12">
        <v>1430340195</v>
      </c>
      <c r="K1188" t="b">
        <v>0</v>
      </c>
      <c r="L1188">
        <v>123</v>
      </c>
      <c r="M1188" t="b">
        <v>1</v>
      </c>
      <c r="N1188" t="s">
        <v>8294</v>
      </c>
      <c r="O1188" t="s">
        <v>8295</v>
      </c>
      <c r="P1188">
        <f>ROUND((E1188/D1188)*100,0)</f>
        <v>107</v>
      </c>
      <c r="Q1188">
        <f>IFERROR(ROUND(E1188/L1188,2),0)</f>
        <v>65.08</v>
      </c>
      <c r="R1188" s="10">
        <f t="shared" si="54"/>
        <v>42123.86336805555</v>
      </c>
      <c r="S1188">
        <f t="shared" si="55"/>
        <v>42156.945833333331</v>
      </c>
    </row>
    <row r="1189" spans="1:19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 s="12">
        <v>1431885600</v>
      </c>
      <c r="J1189" s="12">
        <v>1429133323</v>
      </c>
      <c r="K1189" t="b">
        <v>0</v>
      </c>
      <c r="L1189">
        <v>70</v>
      </c>
      <c r="M1189" t="b">
        <v>1</v>
      </c>
      <c r="N1189" t="s">
        <v>8294</v>
      </c>
      <c r="O1189" t="s">
        <v>8295</v>
      </c>
      <c r="P1189">
        <f>ROUND((E1189/D1189)*100,0)</f>
        <v>104</v>
      </c>
      <c r="Q1189">
        <f>IFERROR(ROUND(E1189/L1189,2),0)</f>
        <v>130.16</v>
      </c>
      <c r="R1189" s="10">
        <f t="shared" si="54"/>
        <v>42109.894942129627</v>
      </c>
      <c r="S1189">
        <f t="shared" si="55"/>
        <v>42141.75</v>
      </c>
    </row>
    <row r="1190" spans="1:19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 s="12">
        <v>1482943740</v>
      </c>
      <c r="J1190" s="12">
        <v>1481129340</v>
      </c>
      <c r="K1190" t="b">
        <v>0</v>
      </c>
      <c r="L1190">
        <v>85</v>
      </c>
      <c r="M1190" t="b">
        <v>1</v>
      </c>
      <c r="N1190" t="s">
        <v>8294</v>
      </c>
      <c r="O1190" t="s">
        <v>8295</v>
      </c>
      <c r="P1190">
        <f>ROUND((E1190/D1190)*100,0)</f>
        <v>161</v>
      </c>
      <c r="Q1190">
        <f>IFERROR(ROUND(E1190/L1190,2),0)</f>
        <v>37.78</v>
      </c>
      <c r="R1190" s="10">
        <f t="shared" si="54"/>
        <v>42711.700694444444</v>
      </c>
      <c r="S1190">
        <f t="shared" si="55"/>
        <v>42732.700694444444</v>
      </c>
    </row>
    <row r="1191" spans="1:19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 s="12">
        <v>1467242995</v>
      </c>
      <c r="J1191" s="12">
        <v>1465428595</v>
      </c>
      <c r="K1191" t="b">
        <v>0</v>
      </c>
      <c r="L1191">
        <v>86</v>
      </c>
      <c r="M1191" t="b">
        <v>1</v>
      </c>
      <c r="N1191" t="s">
        <v>8294</v>
      </c>
      <c r="O1191" t="s">
        <v>8295</v>
      </c>
      <c r="P1191">
        <f>ROUND((E1191/D1191)*100,0)</f>
        <v>108</v>
      </c>
      <c r="Q1191">
        <f>IFERROR(ROUND(E1191/L1191,2),0)</f>
        <v>112.79</v>
      </c>
      <c r="R1191" s="10">
        <f t="shared" si="54"/>
        <v>42529.979108796295</v>
      </c>
      <c r="S1191">
        <f t="shared" si="55"/>
        <v>42550.979108796295</v>
      </c>
    </row>
    <row r="1192" spans="1:19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 s="12">
        <v>1409500725</v>
      </c>
      <c r="J1192" s="12">
        <v>1406908725</v>
      </c>
      <c r="K1192" t="b">
        <v>0</v>
      </c>
      <c r="L1192">
        <v>13</v>
      </c>
      <c r="M1192" t="b">
        <v>1</v>
      </c>
      <c r="N1192" t="s">
        <v>8294</v>
      </c>
      <c r="O1192" t="s">
        <v>8295</v>
      </c>
      <c r="P1192">
        <f>ROUND((E1192/D1192)*100,0)</f>
        <v>135</v>
      </c>
      <c r="Q1192">
        <f>IFERROR(ROUND(E1192/L1192,2),0)</f>
        <v>51.92</v>
      </c>
      <c r="R1192" s="10">
        <f t="shared" si="54"/>
        <v>41852.665798611109</v>
      </c>
      <c r="S1192">
        <f t="shared" si="55"/>
        <v>41882.665798611109</v>
      </c>
    </row>
    <row r="1193" spans="1:19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 s="12">
        <v>1458480560</v>
      </c>
      <c r="J1193" s="12">
        <v>1455892160</v>
      </c>
      <c r="K1193" t="b">
        <v>0</v>
      </c>
      <c r="L1193">
        <v>33</v>
      </c>
      <c r="M1193" t="b">
        <v>1</v>
      </c>
      <c r="N1193" t="s">
        <v>8294</v>
      </c>
      <c r="O1193" t="s">
        <v>8295</v>
      </c>
      <c r="P1193">
        <f>ROUND((E1193/D1193)*100,0)</f>
        <v>109</v>
      </c>
      <c r="Q1193">
        <f>IFERROR(ROUND(E1193/L1193,2),0)</f>
        <v>89.24</v>
      </c>
      <c r="R1193" s="10">
        <f t="shared" si="54"/>
        <v>42419.603703703702</v>
      </c>
      <c r="S1193">
        <f t="shared" si="55"/>
        <v>42449.562037037031</v>
      </c>
    </row>
    <row r="1194" spans="1:19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 s="12">
        <v>1486814978</v>
      </c>
      <c r="J1194" s="12">
        <v>1484222978</v>
      </c>
      <c r="K1194" t="b">
        <v>0</v>
      </c>
      <c r="L1194">
        <v>15</v>
      </c>
      <c r="M1194" t="b">
        <v>1</v>
      </c>
      <c r="N1194" t="s">
        <v>8294</v>
      </c>
      <c r="O1194" t="s">
        <v>8295</v>
      </c>
      <c r="P1194">
        <f>ROUND((E1194/D1194)*100,0)</f>
        <v>290</v>
      </c>
      <c r="Q1194">
        <f>IFERROR(ROUND(E1194/L1194,2),0)</f>
        <v>19.329999999999998</v>
      </c>
      <c r="R1194" s="10">
        <f t="shared" si="54"/>
        <v>42747.506689814814</v>
      </c>
      <c r="S1194">
        <f t="shared" si="55"/>
        <v>42777.506689814814</v>
      </c>
    </row>
    <row r="1195" spans="1:19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 s="12">
        <v>1460223453</v>
      </c>
      <c r="J1195" s="12">
        <v>1455043053</v>
      </c>
      <c r="K1195" t="b">
        <v>0</v>
      </c>
      <c r="L1195">
        <v>273</v>
      </c>
      <c r="M1195" t="b">
        <v>1</v>
      </c>
      <c r="N1195" t="s">
        <v>8294</v>
      </c>
      <c r="O1195" t="s">
        <v>8295</v>
      </c>
      <c r="P1195">
        <f>ROUND((E1195/D1195)*100,0)</f>
        <v>104</v>
      </c>
      <c r="Q1195">
        <f>IFERROR(ROUND(E1195/L1195,2),0)</f>
        <v>79.97</v>
      </c>
      <c r="R1195" s="10">
        <f t="shared" si="54"/>
        <v>42409.776076388895</v>
      </c>
      <c r="S1195">
        <f t="shared" si="55"/>
        <v>42469.734409722223</v>
      </c>
    </row>
    <row r="1196" spans="1:19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 s="12">
        <v>1428493379</v>
      </c>
      <c r="J1196" s="12">
        <v>1425901379</v>
      </c>
      <c r="K1196" t="b">
        <v>0</v>
      </c>
      <c r="L1196">
        <v>714</v>
      </c>
      <c r="M1196" t="b">
        <v>1</v>
      </c>
      <c r="N1196" t="s">
        <v>8294</v>
      </c>
      <c r="O1196" t="s">
        <v>8295</v>
      </c>
      <c r="P1196">
        <f>ROUND((E1196/D1196)*100,0)</f>
        <v>322</v>
      </c>
      <c r="Q1196">
        <f>IFERROR(ROUND(E1196/L1196,2),0)</f>
        <v>56.41</v>
      </c>
      <c r="R1196" s="10">
        <f t="shared" si="54"/>
        <v>42072.488182870366</v>
      </c>
      <c r="S1196">
        <f t="shared" si="55"/>
        <v>42102.488182870366</v>
      </c>
    </row>
    <row r="1197" spans="1:19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 s="12">
        <v>1450602000</v>
      </c>
      <c r="J1197" s="12">
        <v>1445415653</v>
      </c>
      <c r="K1197" t="b">
        <v>0</v>
      </c>
      <c r="L1197">
        <v>170</v>
      </c>
      <c r="M1197" t="b">
        <v>1</v>
      </c>
      <c r="N1197" t="s">
        <v>8294</v>
      </c>
      <c r="O1197" t="s">
        <v>8295</v>
      </c>
      <c r="P1197">
        <f>ROUND((E1197/D1197)*100,0)</f>
        <v>135</v>
      </c>
      <c r="Q1197">
        <f>IFERROR(ROUND(E1197/L1197,2),0)</f>
        <v>79.41</v>
      </c>
      <c r="R1197" s="10">
        <f t="shared" si="54"/>
        <v>42298.34783564815</v>
      </c>
      <c r="S1197">
        <f t="shared" si="55"/>
        <v>42358.375</v>
      </c>
    </row>
    <row r="1198" spans="1:19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 s="12">
        <v>1450467539</v>
      </c>
      <c r="J1198" s="12">
        <v>1447875539</v>
      </c>
      <c r="K1198" t="b">
        <v>0</v>
      </c>
      <c r="L1198">
        <v>512</v>
      </c>
      <c r="M1198" t="b">
        <v>1</v>
      </c>
      <c r="N1198" t="s">
        <v>8294</v>
      </c>
      <c r="O1198" t="s">
        <v>8295</v>
      </c>
      <c r="P1198">
        <f>ROUND((E1198/D1198)*100,0)</f>
        <v>270</v>
      </c>
      <c r="Q1198">
        <f>IFERROR(ROUND(E1198/L1198,2),0)</f>
        <v>76.44</v>
      </c>
      <c r="R1198" s="10">
        <f t="shared" si="54"/>
        <v>42326.818738425922</v>
      </c>
      <c r="S1198">
        <f t="shared" si="55"/>
        <v>42356.818738425922</v>
      </c>
    </row>
    <row r="1199" spans="1:19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 s="12">
        <v>1465797540</v>
      </c>
      <c r="J1199" s="12">
        <v>1463155034</v>
      </c>
      <c r="K1199" t="b">
        <v>0</v>
      </c>
      <c r="L1199">
        <v>314</v>
      </c>
      <c r="M1199" t="b">
        <v>1</v>
      </c>
      <c r="N1199" t="s">
        <v>8294</v>
      </c>
      <c r="O1199" t="s">
        <v>8295</v>
      </c>
      <c r="P1199">
        <f>ROUND((E1199/D1199)*100,0)</f>
        <v>253</v>
      </c>
      <c r="Q1199">
        <f>IFERROR(ROUND(E1199/L1199,2),0)</f>
        <v>121</v>
      </c>
      <c r="R1199" s="10">
        <f t="shared" si="54"/>
        <v>42503.66474537037</v>
      </c>
      <c r="S1199">
        <f t="shared" si="55"/>
        <v>42534.249305555553</v>
      </c>
    </row>
    <row r="1200" spans="1:19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 s="12">
        <v>1451530800</v>
      </c>
      <c r="J1200" s="12">
        <v>1448463086</v>
      </c>
      <c r="K1200" t="b">
        <v>0</v>
      </c>
      <c r="L1200">
        <v>167</v>
      </c>
      <c r="M1200" t="b">
        <v>1</v>
      </c>
      <c r="N1200" t="s">
        <v>8294</v>
      </c>
      <c r="O1200" t="s">
        <v>8295</v>
      </c>
      <c r="P1200">
        <f>ROUND((E1200/D1200)*100,0)</f>
        <v>261</v>
      </c>
      <c r="Q1200">
        <f>IFERROR(ROUND(E1200/L1200,2),0)</f>
        <v>54.62</v>
      </c>
      <c r="R1200" s="10">
        <f t="shared" si="54"/>
        <v>42333.619050925925</v>
      </c>
      <c r="S1200">
        <f t="shared" si="55"/>
        <v>42369.125</v>
      </c>
    </row>
    <row r="1201" spans="1:19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 s="12">
        <v>1436380200</v>
      </c>
      <c r="J1201" s="12">
        <v>1433615400</v>
      </c>
      <c r="K1201" t="b">
        <v>0</v>
      </c>
      <c r="L1201">
        <v>9</v>
      </c>
      <c r="M1201" t="b">
        <v>1</v>
      </c>
      <c r="N1201" t="s">
        <v>8294</v>
      </c>
      <c r="O1201" t="s">
        <v>8295</v>
      </c>
      <c r="P1201">
        <f>ROUND((E1201/D1201)*100,0)</f>
        <v>101</v>
      </c>
      <c r="Q1201">
        <f>IFERROR(ROUND(E1201/L1201,2),0)</f>
        <v>299.22000000000003</v>
      </c>
      <c r="R1201" s="10">
        <f t="shared" si="54"/>
        <v>42161.770833333328</v>
      </c>
      <c r="S1201">
        <f t="shared" si="55"/>
        <v>42193.770833333328</v>
      </c>
    </row>
    <row r="1202" spans="1:19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 s="12">
        <v>1429183656</v>
      </c>
      <c r="J1202" s="12">
        <v>1427369256</v>
      </c>
      <c r="K1202" t="b">
        <v>0</v>
      </c>
      <c r="L1202">
        <v>103</v>
      </c>
      <c r="M1202" t="b">
        <v>1</v>
      </c>
      <c r="N1202" t="s">
        <v>8294</v>
      </c>
      <c r="O1202" t="s">
        <v>8295</v>
      </c>
      <c r="P1202">
        <f>ROUND((E1202/D1202)*100,0)</f>
        <v>126</v>
      </c>
      <c r="Q1202">
        <f>IFERROR(ROUND(E1202/L1202,2),0)</f>
        <v>58.53</v>
      </c>
      <c r="R1202" s="10">
        <f t="shared" si="54"/>
        <v>42089.477500000001</v>
      </c>
      <c r="S1202">
        <f t="shared" si="55"/>
        <v>42110.477500000001</v>
      </c>
    </row>
    <row r="1203" spans="1:19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 s="12">
        <v>1468593246</v>
      </c>
      <c r="J1203" s="12">
        <v>1466001246</v>
      </c>
      <c r="K1203" t="b">
        <v>0</v>
      </c>
      <c r="L1203">
        <v>111</v>
      </c>
      <c r="M1203" t="b">
        <v>1</v>
      </c>
      <c r="N1203" t="s">
        <v>8294</v>
      </c>
      <c r="O1203" t="s">
        <v>8295</v>
      </c>
      <c r="P1203">
        <f>ROUND((E1203/D1203)*100,0)</f>
        <v>102</v>
      </c>
      <c r="Q1203">
        <f>IFERROR(ROUND(E1203/L1203,2),0)</f>
        <v>55.37</v>
      </c>
      <c r="R1203" s="10">
        <f t="shared" si="54"/>
        <v>42536.60701388889</v>
      </c>
      <c r="S1203">
        <f t="shared" si="55"/>
        <v>42566.60701388889</v>
      </c>
    </row>
    <row r="1204" spans="1:19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 s="12">
        <v>1435388154</v>
      </c>
      <c r="J1204" s="12">
        <v>1432796154</v>
      </c>
      <c r="K1204" t="b">
        <v>0</v>
      </c>
      <c r="L1204">
        <v>271</v>
      </c>
      <c r="M1204" t="b">
        <v>1</v>
      </c>
      <c r="N1204" t="s">
        <v>8294</v>
      </c>
      <c r="O1204" t="s">
        <v>8295</v>
      </c>
      <c r="P1204">
        <f>ROUND((E1204/D1204)*100,0)</f>
        <v>199</v>
      </c>
      <c r="Q1204">
        <f>IFERROR(ROUND(E1204/L1204,2),0)</f>
        <v>183.8</v>
      </c>
      <c r="R1204" s="10">
        <f t="shared" si="54"/>
        <v>42152.288819444439</v>
      </c>
      <c r="S1204">
        <f t="shared" si="55"/>
        <v>42182.288819444439</v>
      </c>
    </row>
    <row r="1205" spans="1:19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 s="12">
        <v>1433083527</v>
      </c>
      <c r="J1205" s="12">
        <v>1430491527</v>
      </c>
      <c r="K1205" t="b">
        <v>0</v>
      </c>
      <c r="L1205">
        <v>101</v>
      </c>
      <c r="M1205" t="b">
        <v>1</v>
      </c>
      <c r="N1205" t="s">
        <v>8294</v>
      </c>
      <c r="O1205" t="s">
        <v>8295</v>
      </c>
      <c r="P1205">
        <f>ROUND((E1205/D1205)*100,0)</f>
        <v>102</v>
      </c>
      <c r="Q1205">
        <f>IFERROR(ROUND(E1205/L1205,2),0)</f>
        <v>165.35</v>
      </c>
      <c r="R1205" s="10">
        <f t="shared" si="54"/>
        <v>42125.614895833336</v>
      </c>
      <c r="S1205">
        <f t="shared" si="55"/>
        <v>42155.614895833336</v>
      </c>
    </row>
    <row r="1206" spans="1:19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 s="12">
        <v>1449205200</v>
      </c>
      <c r="J1206" s="12">
        <v>1445363833</v>
      </c>
      <c r="K1206" t="b">
        <v>0</v>
      </c>
      <c r="L1206">
        <v>57</v>
      </c>
      <c r="M1206" t="b">
        <v>1</v>
      </c>
      <c r="N1206" t="s">
        <v>8294</v>
      </c>
      <c r="O1206" t="s">
        <v>8295</v>
      </c>
      <c r="P1206">
        <f>ROUND((E1206/D1206)*100,0)</f>
        <v>103</v>
      </c>
      <c r="Q1206">
        <f>IFERROR(ROUND(E1206/L1206,2),0)</f>
        <v>234.79</v>
      </c>
      <c r="R1206" s="10">
        <f t="shared" si="54"/>
        <v>42297.748067129629</v>
      </c>
      <c r="S1206">
        <f t="shared" si="55"/>
        <v>42342.208333333328</v>
      </c>
    </row>
    <row r="1207" spans="1:19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 s="12">
        <v>1434197351</v>
      </c>
      <c r="J1207" s="12">
        <v>1431605351</v>
      </c>
      <c r="K1207" t="b">
        <v>0</v>
      </c>
      <c r="L1207">
        <v>62</v>
      </c>
      <c r="M1207" t="b">
        <v>1</v>
      </c>
      <c r="N1207" t="s">
        <v>8294</v>
      </c>
      <c r="O1207" t="s">
        <v>8295</v>
      </c>
      <c r="P1207">
        <f>ROUND((E1207/D1207)*100,0)</f>
        <v>101</v>
      </c>
      <c r="Q1207">
        <f>IFERROR(ROUND(E1207/L1207,2),0)</f>
        <v>211.48</v>
      </c>
      <c r="R1207" s="10">
        <f t="shared" si="54"/>
        <v>42138.506377314814</v>
      </c>
      <c r="S1207">
        <f t="shared" si="55"/>
        <v>42168.506377314814</v>
      </c>
    </row>
    <row r="1208" spans="1:19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 s="12">
        <v>1489238940</v>
      </c>
      <c r="J1208" s="12">
        <v>1486406253</v>
      </c>
      <c r="K1208" t="b">
        <v>0</v>
      </c>
      <c r="L1208">
        <v>32</v>
      </c>
      <c r="M1208" t="b">
        <v>1</v>
      </c>
      <c r="N1208" t="s">
        <v>8294</v>
      </c>
      <c r="O1208" t="s">
        <v>8295</v>
      </c>
      <c r="P1208">
        <f>ROUND((E1208/D1208)*100,0)</f>
        <v>115</v>
      </c>
      <c r="Q1208">
        <f>IFERROR(ROUND(E1208/L1208,2),0)</f>
        <v>32.340000000000003</v>
      </c>
      <c r="R1208" s="10">
        <f t="shared" si="54"/>
        <v>42772.776076388895</v>
      </c>
      <c r="S1208">
        <f t="shared" si="55"/>
        <v>42805.561805555553</v>
      </c>
    </row>
    <row r="1209" spans="1:19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 s="12">
        <v>1459418400</v>
      </c>
      <c r="J1209" s="12">
        <v>1456827573</v>
      </c>
      <c r="K1209" t="b">
        <v>0</v>
      </c>
      <c r="L1209">
        <v>141</v>
      </c>
      <c r="M1209" t="b">
        <v>1</v>
      </c>
      <c r="N1209" t="s">
        <v>8294</v>
      </c>
      <c r="O1209" t="s">
        <v>8295</v>
      </c>
      <c r="P1209">
        <f>ROUND((E1209/D1209)*100,0)</f>
        <v>104</v>
      </c>
      <c r="Q1209">
        <f>IFERROR(ROUND(E1209/L1209,2),0)</f>
        <v>123.38</v>
      </c>
      <c r="R1209" s="10">
        <f t="shared" si="54"/>
        <v>42430.430243055554</v>
      </c>
      <c r="S1209">
        <f t="shared" si="55"/>
        <v>42460.416666666672</v>
      </c>
    </row>
    <row r="1210" spans="1:19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 s="12">
        <v>1458835264</v>
      </c>
      <c r="J1210" s="12">
        <v>1456246864</v>
      </c>
      <c r="K1210" t="b">
        <v>0</v>
      </c>
      <c r="L1210">
        <v>75</v>
      </c>
      <c r="M1210" t="b">
        <v>1</v>
      </c>
      <c r="N1210" t="s">
        <v>8294</v>
      </c>
      <c r="O1210" t="s">
        <v>8295</v>
      </c>
      <c r="P1210">
        <f>ROUND((E1210/D1210)*100,0)</f>
        <v>155</v>
      </c>
      <c r="Q1210">
        <f>IFERROR(ROUND(E1210/L1210,2),0)</f>
        <v>207.07</v>
      </c>
      <c r="R1210" s="10">
        <f t="shared" si="54"/>
        <v>42423.709074074075</v>
      </c>
      <c r="S1210">
        <f t="shared" si="55"/>
        <v>42453.667407407411</v>
      </c>
    </row>
    <row r="1211" spans="1:19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 s="12">
        <v>1488053905</v>
      </c>
      <c r="J1211" s="12">
        <v>1485461905</v>
      </c>
      <c r="K1211" t="b">
        <v>0</v>
      </c>
      <c r="L1211">
        <v>46</v>
      </c>
      <c r="M1211" t="b">
        <v>1</v>
      </c>
      <c r="N1211" t="s">
        <v>8294</v>
      </c>
      <c r="O1211" t="s">
        <v>8295</v>
      </c>
      <c r="P1211">
        <f>ROUND((E1211/D1211)*100,0)</f>
        <v>106</v>
      </c>
      <c r="Q1211">
        <f>IFERROR(ROUND(E1211/L1211,2),0)</f>
        <v>138.26</v>
      </c>
      <c r="R1211" s="10">
        <f t="shared" si="54"/>
        <v>42761.846122685187</v>
      </c>
      <c r="S1211">
        <f t="shared" si="55"/>
        <v>42791.846122685187</v>
      </c>
    </row>
    <row r="1212" spans="1:19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 s="12">
        <v>1433106000</v>
      </c>
      <c r="J1212" s="12">
        <v>1431124572</v>
      </c>
      <c r="K1212" t="b">
        <v>0</v>
      </c>
      <c r="L1212">
        <v>103</v>
      </c>
      <c r="M1212" t="b">
        <v>1</v>
      </c>
      <c r="N1212" t="s">
        <v>8294</v>
      </c>
      <c r="O1212" t="s">
        <v>8295</v>
      </c>
      <c r="P1212">
        <f>ROUND((E1212/D1212)*100,0)</f>
        <v>254</v>
      </c>
      <c r="Q1212">
        <f>IFERROR(ROUND(E1212/L1212,2),0)</f>
        <v>493.82</v>
      </c>
      <c r="R1212" s="10">
        <f t="shared" si="54"/>
        <v>42132.941805555558</v>
      </c>
      <c r="S1212">
        <f t="shared" si="55"/>
        <v>42155.875</v>
      </c>
    </row>
    <row r="1213" spans="1:19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 s="12">
        <v>1465505261</v>
      </c>
      <c r="J1213" s="12">
        <v>1464209261</v>
      </c>
      <c r="K1213" t="b">
        <v>0</v>
      </c>
      <c r="L1213">
        <v>6</v>
      </c>
      <c r="M1213" t="b">
        <v>1</v>
      </c>
      <c r="N1213" t="s">
        <v>8294</v>
      </c>
      <c r="O1213" t="s">
        <v>8295</v>
      </c>
      <c r="P1213">
        <f>ROUND((E1213/D1213)*100,0)</f>
        <v>101</v>
      </c>
      <c r="Q1213">
        <f>IFERROR(ROUND(E1213/L1213,2),0)</f>
        <v>168.5</v>
      </c>
      <c r="R1213" s="10">
        <f t="shared" si="54"/>
        <v>42515.866446759261</v>
      </c>
      <c r="S1213">
        <f t="shared" si="55"/>
        <v>42530.866446759261</v>
      </c>
    </row>
    <row r="1214" spans="1:19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 s="12">
        <v>1448586000</v>
      </c>
      <c r="J1214" s="12">
        <v>1447195695</v>
      </c>
      <c r="K1214" t="b">
        <v>0</v>
      </c>
      <c r="L1214">
        <v>83</v>
      </c>
      <c r="M1214" t="b">
        <v>1</v>
      </c>
      <c r="N1214" t="s">
        <v>8294</v>
      </c>
      <c r="O1214" t="s">
        <v>8295</v>
      </c>
      <c r="P1214">
        <f>ROUND((E1214/D1214)*100,0)</f>
        <v>129</v>
      </c>
      <c r="Q1214">
        <f>IFERROR(ROUND(E1214/L1214,2),0)</f>
        <v>38.869999999999997</v>
      </c>
      <c r="R1214" s="10">
        <f t="shared" si="54"/>
        <v>42318.950173611112</v>
      </c>
      <c r="S1214">
        <f t="shared" si="55"/>
        <v>42335.041666666672</v>
      </c>
    </row>
    <row r="1215" spans="1:19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 s="12">
        <v>1485886100</v>
      </c>
      <c r="J1215" s="12">
        <v>1482862100</v>
      </c>
      <c r="K1215" t="b">
        <v>0</v>
      </c>
      <c r="L1215">
        <v>108</v>
      </c>
      <c r="M1215" t="b">
        <v>1</v>
      </c>
      <c r="N1215" t="s">
        <v>8294</v>
      </c>
      <c r="O1215" t="s">
        <v>8295</v>
      </c>
      <c r="P1215">
        <f>ROUND((E1215/D1215)*100,0)</f>
        <v>102</v>
      </c>
      <c r="Q1215">
        <f>IFERROR(ROUND(E1215/L1215,2),0)</f>
        <v>61.53</v>
      </c>
      <c r="R1215" s="10">
        <f t="shared" si="54"/>
        <v>42731.755787037036</v>
      </c>
      <c r="S1215">
        <f t="shared" si="55"/>
        <v>42766.755787037036</v>
      </c>
    </row>
    <row r="1216" spans="1:19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 s="12">
        <v>1433880605</v>
      </c>
      <c r="J1216" s="12">
        <v>1428696605</v>
      </c>
      <c r="K1216" t="b">
        <v>0</v>
      </c>
      <c r="L1216">
        <v>25</v>
      </c>
      <c r="M1216" t="b">
        <v>1</v>
      </c>
      <c r="N1216" t="s">
        <v>8294</v>
      </c>
      <c r="O1216" t="s">
        <v>8295</v>
      </c>
      <c r="P1216">
        <f>ROUND((E1216/D1216)*100,0)</f>
        <v>132</v>
      </c>
      <c r="Q1216">
        <f>IFERROR(ROUND(E1216/L1216,2),0)</f>
        <v>105.44</v>
      </c>
      <c r="R1216" s="10">
        <f t="shared" si="54"/>
        <v>42104.840335648143</v>
      </c>
      <c r="S1216">
        <f t="shared" si="55"/>
        <v>42164.840335648143</v>
      </c>
    </row>
    <row r="1217" spans="1:19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 s="12">
        <v>1401487756</v>
      </c>
      <c r="J1217" s="12">
        <v>1398895756</v>
      </c>
      <c r="K1217" t="b">
        <v>0</v>
      </c>
      <c r="L1217">
        <v>549</v>
      </c>
      <c r="M1217" t="b">
        <v>1</v>
      </c>
      <c r="N1217" t="s">
        <v>8294</v>
      </c>
      <c r="O1217" t="s">
        <v>8295</v>
      </c>
      <c r="P1217">
        <f>ROUND((E1217/D1217)*100,0)</f>
        <v>786</v>
      </c>
      <c r="Q1217">
        <f>IFERROR(ROUND(E1217/L1217,2),0)</f>
        <v>71.59</v>
      </c>
      <c r="R1217" s="10">
        <f t="shared" si="54"/>
        <v>41759.923101851848</v>
      </c>
      <c r="S1217">
        <f t="shared" si="55"/>
        <v>41789.923101851848</v>
      </c>
    </row>
    <row r="1218" spans="1:19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 s="12">
        <v>1443826980</v>
      </c>
      <c r="J1218" s="12">
        <v>1441032457</v>
      </c>
      <c r="K1218" t="b">
        <v>0</v>
      </c>
      <c r="L1218">
        <v>222</v>
      </c>
      <c r="M1218" t="b">
        <v>1</v>
      </c>
      <c r="N1218" t="s">
        <v>8294</v>
      </c>
      <c r="O1218" t="s">
        <v>8295</v>
      </c>
      <c r="P1218">
        <f>ROUND((E1218/D1218)*100,0)</f>
        <v>146</v>
      </c>
      <c r="Q1218">
        <f>IFERROR(ROUND(E1218/L1218,2),0)</f>
        <v>91.88</v>
      </c>
      <c r="R1218" s="10">
        <f t="shared" si="54"/>
        <v>42247.616400462968</v>
      </c>
      <c r="S1218">
        <f t="shared" si="55"/>
        <v>42279.960416666669</v>
      </c>
    </row>
    <row r="1219" spans="1:19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 s="12">
        <v>1468524340</v>
      </c>
      <c r="J1219" s="12">
        <v>1465932340</v>
      </c>
      <c r="K1219" t="b">
        <v>0</v>
      </c>
      <c r="L1219">
        <v>183</v>
      </c>
      <c r="M1219" t="b">
        <v>1</v>
      </c>
      <c r="N1219" t="s">
        <v>8294</v>
      </c>
      <c r="O1219" t="s">
        <v>8295</v>
      </c>
      <c r="P1219">
        <f>ROUND((E1219/D1219)*100,0)</f>
        <v>103</v>
      </c>
      <c r="Q1219">
        <f>IFERROR(ROUND(E1219/L1219,2),0)</f>
        <v>148.57</v>
      </c>
      <c r="R1219" s="10">
        <f t="shared" ref="R1219:R1282" si="56">(((J1219/60)/60)/24)+DATE(1970,1,1)</f>
        <v>42535.809490740736</v>
      </c>
      <c r="S1219">
        <f t="shared" ref="S1219:S1282" si="57">(((I1219/60)/60)/24)+DATE(1970,1,1)</f>
        <v>42565.809490740736</v>
      </c>
    </row>
    <row r="1220" spans="1:19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 s="12">
        <v>1446346800</v>
      </c>
      <c r="J1220" s="12">
        <v>1443714800</v>
      </c>
      <c r="K1220" t="b">
        <v>0</v>
      </c>
      <c r="L1220">
        <v>89</v>
      </c>
      <c r="M1220" t="b">
        <v>1</v>
      </c>
      <c r="N1220" t="s">
        <v>8294</v>
      </c>
      <c r="O1220" t="s">
        <v>8295</v>
      </c>
      <c r="P1220">
        <f>ROUND((E1220/D1220)*100,0)</f>
        <v>172</v>
      </c>
      <c r="Q1220">
        <f>IFERROR(ROUND(E1220/L1220,2),0)</f>
        <v>174.21</v>
      </c>
      <c r="R1220" s="10">
        <f t="shared" si="56"/>
        <v>42278.662037037036</v>
      </c>
      <c r="S1220">
        <f t="shared" si="57"/>
        <v>42309.125</v>
      </c>
    </row>
    <row r="1221" spans="1:19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 s="12">
        <v>1476961513</v>
      </c>
      <c r="J1221" s="12">
        <v>1474369513</v>
      </c>
      <c r="K1221" t="b">
        <v>0</v>
      </c>
      <c r="L1221">
        <v>253</v>
      </c>
      <c r="M1221" t="b">
        <v>1</v>
      </c>
      <c r="N1221" t="s">
        <v>8294</v>
      </c>
      <c r="O1221" t="s">
        <v>8295</v>
      </c>
      <c r="P1221">
        <f>ROUND((E1221/D1221)*100,0)</f>
        <v>159</v>
      </c>
      <c r="Q1221">
        <f>IFERROR(ROUND(E1221/L1221,2),0)</f>
        <v>102.86</v>
      </c>
      <c r="R1221" s="10">
        <f t="shared" si="56"/>
        <v>42633.461956018517</v>
      </c>
      <c r="S1221">
        <f t="shared" si="57"/>
        <v>42663.461956018517</v>
      </c>
    </row>
    <row r="1222" spans="1:19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 s="12">
        <v>1440515112</v>
      </c>
      <c r="J1222" s="12">
        <v>1437923112</v>
      </c>
      <c r="K1222" t="b">
        <v>0</v>
      </c>
      <c r="L1222">
        <v>140</v>
      </c>
      <c r="M1222" t="b">
        <v>1</v>
      </c>
      <c r="N1222" t="s">
        <v>8294</v>
      </c>
      <c r="O1222" t="s">
        <v>8295</v>
      </c>
      <c r="P1222">
        <f>ROUND((E1222/D1222)*100,0)</f>
        <v>104</v>
      </c>
      <c r="Q1222">
        <f>IFERROR(ROUND(E1222/L1222,2),0)</f>
        <v>111.18</v>
      </c>
      <c r="R1222" s="10">
        <f t="shared" si="56"/>
        <v>42211.628611111111</v>
      </c>
      <c r="S1222">
        <f t="shared" si="57"/>
        <v>42241.628611111111</v>
      </c>
    </row>
    <row r="1223" spans="1:19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 s="12">
        <v>1480809600</v>
      </c>
      <c r="J1223" s="12">
        <v>1478431488</v>
      </c>
      <c r="K1223" t="b">
        <v>0</v>
      </c>
      <c r="L1223">
        <v>103</v>
      </c>
      <c r="M1223" t="b">
        <v>1</v>
      </c>
      <c r="N1223" t="s">
        <v>8294</v>
      </c>
      <c r="O1223" t="s">
        <v>8295</v>
      </c>
      <c r="P1223">
        <f>ROUND((E1223/D1223)*100,0)</f>
        <v>111</v>
      </c>
      <c r="Q1223">
        <f>IFERROR(ROUND(E1223/L1223,2),0)</f>
        <v>23.8</v>
      </c>
      <c r="R1223" s="10">
        <f t="shared" si="56"/>
        <v>42680.47555555556</v>
      </c>
      <c r="S1223">
        <f t="shared" si="57"/>
        <v>42708</v>
      </c>
    </row>
    <row r="1224" spans="1:19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 s="12">
        <v>1459483200</v>
      </c>
      <c r="J1224" s="12">
        <v>1456852647</v>
      </c>
      <c r="K1224" t="b">
        <v>0</v>
      </c>
      <c r="L1224">
        <v>138</v>
      </c>
      <c r="M1224" t="b">
        <v>1</v>
      </c>
      <c r="N1224" t="s">
        <v>8294</v>
      </c>
      <c r="O1224" t="s">
        <v>8295</v>
      </c>
      <c r="P1224">
        <f>ROUND((E1224/D1224)*100,0)</f>
        <v>280</v>
      </c>
      <c r="Q1224">
        <f>IFERROR(ROUND(E1224/L1224,2),0)</f>
        <v>81.27</v>
      </c>
      <c r="R1224" s="10">
        <f t="shared" si="56"/>
        <v>42430.720451388886</v>
      </c>
      <c r="S1224">
        <f t="shared" si="57"/>
        <v>42461.166666666672</v>
      </c>
    </row>
    <row r="1225" spans="1:19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 s="12">
        <v>1478754909</v>
      </c>
      <c r="J1225" s="12">
        <v>1476159309</v>
      </c>
      <c r="K1225" t="b">
        <v>0</v>
      </c>
      <c r="L1225">
        <v>191</v>
      </c>
      <c r="M1225" t="b">
        <v>1</v>
      </c>
      <c r="N1225" t="s">
        <v>8294</v>
      </c>
      <c r="O1225" t="s">
        <v>8295</v>
      </c>
      <c r="P1225">
        <f>ROUND((E1225/D1225)*100,0)</f>
        <v>112</v>
      </c>
      <c r="Q1225">
        <f>IFERROR(ROUND(E1225/L1225,2),0)</f>
        <v>116.21</v>
      </c>
      <c r="R1225" s="10">
        <f t="shared" si="56"/>
        <v>42654.177187499998</v>
      </c>
      <c r="S1225">
        <f t="shared" si="57"/>
        <v>42684.218854166669</v>
      </c>
    </row>
    <row r="1226" spans="1:19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 s="12">
        <v>1402060302</v>
      </c>
      <c r="J1226" s="12">
        <v>1396876302</v>
      </c>
      <c r="K1226" t="b">
        <v>0</v>
      </c>
      <c r="L1226">
        <v>18</v>
      </c>
      <c r="M1226" t="b">
        <v>0</v>
      </c>
      <c r="N1226" t="s">
        <v>8281</v>
      </c>
      <c r="O1226" t="s">
        <v>8296</v>
      </c>
      <c r="P1226">
        <f>ROUND((E1226/D1226)*100,0)</f>
        <v>7</v>
      </c>
      <c r="Q1226">
        <f>IFERROR(ROUND(E1226/L1226,2),0)</f>
        <v>58.89</v>
      </c>
      <c r="R1226" s="10">
        <f t="shared" si="56"/>
        <v>41736.549791666665</v>
      </c>
      <c r="S1226">
        <f t="shared" si="57"/>
        <v>41796.549791666665</v>
      </c>
    </row>
    <row r="1227" spans="1:19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 s="12">
        <v>1382478278</v>
      </c>
      <c r="J1227" s="12">
        <v>1377294278</v>
      </c>
      <c r="K1227" t="b">
        <v>0</v>
      </c>
      <c r="L1227">
        <v>3</v>
      </c>
      <c r="M1227" t="b">
        <v>0</v>
      </c>
      <c r="N1227" t="s">
        <v>8281</v>
      </c>
      <c r="O1227" t="s">
        <v>8296</v>
      </c>
      <c r="P1227">
        <f>ROUND((E1227/D1227)*100,0)</f>
        <v>4</v>
      </c>
      <c r="Q1227">
        <f>IFERROR(ROUND(E1227/L1227,2),0)</f>
        <v>44</v>
      </c>
      <c r="R1227" s="10">
        <f t="shared" si="56"/>
        <v>41509.905995370369</v>
      </c>
      <c r="S1227">
        <f t="shared" si="57"/>
        <v>41569.905995370369</v>
      </c>
    </row>
    <row r="1228" spans="1:19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 s="12">
        <v>1398042000</v>
      </c>
      <c r="J1228" s="12">
        <v>1395089981</v>
      </c>
      <c r="K1228" t="b">
        <v>0</v>
      </c>
      <c r="L1228">
        <v>40</v>
      </c>
      <c r="M1228" t="b">
        <v>0</v>
      </c>
      <c r="N1228" t="s">
        <v>8281</v>
      </c>
      <c r="O1228" t="s">
        <v>8296</v>
      </c>
      <c r="P1228">
        <f>ROUND((E1228/D1228)*100,0)</f>
        <v>4</v>
      </c>
      <c r="Q1228">
        <f>IFERROR(ROUND(E1228/L1228,2),0)</f>
        <v>48.43</v>
      </c>
      <c r="R1228" s="10">
        <f t="shared" si="56"/>
        <v>41715.874780092592</v>
      </c>
      <c r="S1228">
        <f t="shared" si="57"/>
        <v>41750.041666666664</v>
      </c>
    </row>
    <row r="1229" spans="1:19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 s="12">
        <v>1407394800</v>
      </c>
      <c r="J1229" s="12">
        <v>1404770616</v>
      </c>
      <c r="K1229" t="b">
        <v>0</v>
      </c>
      <c r="L1229">
        <v>0</v>
      </c>
      <c r="M1229" t="b">
        <v>0</v>
      </c>
      <c r="N1229" t="s">
        <v>8281</v>
      </c>
      <c r="O1229" t="s">
        <v>8296</v>
      </c>
      <c r="P1229">
        <f>ROUND((E1229/D1229)*100,0)</f>
        <v>0</v>
      </c>
      <c r="Q1229">
        <f>IFERROR(ROUND(E1229/L1229,2),0)</f>
        <v>0</v>
      </c>
      <c r="R1229" s="10">
        <f t="shared" si="56"/>
        <v>41827.919166666667</v>
      </c>
      <c r="S1229">
        <f t="shared" si="57"/>
        <v>41858.291666666664</v>
      </c>
    </row>
    <row r="1230" spans="1:19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 s="12">
        <v>1317231008</v>
      </c>
      <c r="J1230" s="12">
        <v>1312047008</v>
      </c>
      <c r="K1230" t="b">
        <v>0</v>
      </c>
      <c r="L1230">
        <v>24</v>
      </c>
      <c r="M1230" t="b">
        <v>0</v>
      </c>
      <c r="N1230" t="s">
        <v>8281</v>
      </c>
      <c r="O1230" t="s">
        <v>8296</v>
      </c>
      <c r="P1230">
        <f>ROUND((E1230/D1230)*100,0)</f>
        <v>29</v>
      </c>
      <c r="Q1230">
        <f>IFERROR(ROUND(E1230/L1230,2),0)</f>
        <v>61.04</v>
      </c>
      <c r="R1230" s="10">
        <f t="shared" si="56"/>
        <v>40754.729259259257</v>
      </c>
      <c r="S1230">
        <f t="shared" si="57"/>
        <v>40814.729259259257</v>
      </c>
    </row>
    <row r="1231" spans="1:19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 s="12">
        <v>1334592000</v>
      </c>
      <c r="J1231" s="12">
        <v>1331982127</v>
      </c>
      <c r="K1231" t="b">
        <v>0</v>
      </c>
      <c r="L1231">
        <v>1</v>
      </c>
      <c r="M1231" t="b">
        <v>0</v>
      </c>
      <c r="N1231" t="s">
        <v>8281</v>
      </c>
      <c r="O1231" t="s">
        <v>8296</v>
      </c>
      <c r="P1231">
        <f>ROUND((E1231/D1231)*100,0)</f>
        <v>1</v>
      </c>
      <c r="Q1231">
        <f>IFERROR(ROUND(E1231/L1231,2),0)</f>
        <v>25</v>
      </c>
      <c r="R1231" s="10">
        <f t="shared" si="56"/>
        <v>40985.459803240738</v>
      </c>
      <c r="S1231">
        <f t="shared" si="57"/>
        <v>41015.666666666664</v>
      </c>
    </row>
    <row r="1232" spans="1:19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 s="12">
        <v>1298589630</v>
      </c>
      <c r="J1232" s="12">
        <v>1295997630</v>
      </c>
      <c r="K1232" t="b">
        <v>0</v>
      </c>
      <c r="L1232">
        <v>0</v>
      </c>
      <c r="M1232" t="b">
        <v>0</v>
      </c>
      <c r="N1232" t="s">
        <v>8281</v>
      </c>
      <c r="O1232" t="s">
        <v>8296</v>
      </c>
      <c r="P1232">
        <f>ROUND((E1232/D1232)*100,0)</f>
        <v>0</v>
      </c>
      <c r="Q1232">
        <f>IFERROR(ROUND(E1232/L1232,2),0)</f>
        <v>0</v>
      </c>
      <c r="R1232" s="10">
        <f t="shared" si="56"/>
        <v>40568.972569444442</v>
      </c>
      <c r="S1232">
        <f t="shared" si="57"/>
        <v>40598.972569444442</v>
      </c>
    </row>
    <row r="1233" spans="1:19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 s="12">
        <v>1440723600</v>
      </c>
      <c r="J1233" s="12">
        <v>1436394968</v>
      </c>
      <c r="K1233" t="b">
        <v>0</v>
      </c>
      <c r="L1233">
        <v>0</v>
      </c>
      <c r="M1233" t="b">
        <v>0</v>
      </c>
      <c r="N1233" t="s">
        <v>8281</v>
      </c>
      <c r="O1233" t="s">
        <v>8296</v>
      </c>
      <c r="P1233">
        <f>ROUND((E1233/D1233)*100,0)</f>
        <v>0</v>
      </c>
      <c r="Q1233">
        <f>IFERROR(ROUND(E1233/L1233,2),0)</f>
        <v>0</v>
      </c>
      <c r="R1233" s="10">
        <f t="shared" si="56"/>
        <v>42193.941759259258</v>
      </c>
      <c r="S1233">
        <f t="shared" si="57"/>
        <v>42244.041666666672</v>
      </c>
    </row>
    <row r="1234" spans="1:19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 s="12">
        <v>1381090870</v>
      </c>
      <c r="J1234" s="12">
        <v>1377030070</v>
      </c>
      <c r="K1234" t="b">
        <v>0</v>
      </c>
      <c r="L1234">
        <v>1</v>
      </c>
      <c r="M1234" t="b">
        <v>0</v>
      </c>
      <c r="N1234" t="s">
        <v>8281</v>
      </c>
      <c r="O1234" t="s">
        <v>8296</v>
      </c>
      <c r="P1234">
        <f>ROUND((E1234/D1234)*100,0)</f>
        <v>1</v>
      </c>
      <c r="Q1234">
        <f>IFERROR(ROUND(E1234/L1234,2),0)</f>
        <v>40</v>
      </c>
      <c r="R1234" s="10">
        <f t="shared" si="56"/>
        <v>41506.848032407412</v>
      </c>
      <c r="S1234">
        <f t="shared" si="57"/>
        <v>41553.848032407412</v>
      </c>
    </row>
    <row r="1235" spans="1:19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 s="12">
        <v>1329864374</v>
      </c>
      <c r="J1235" s="12">
        <v>1328049974</v>
      </c>
      <c r="K1235" t="b">
        <v>0</v>
      </c>
      <c r="L1235">
        <v>6</v>
      </c>
      <c r="M1235" t="b">
        <v>0</v>
      </c>
      <c r="N1235" t="s">
        <v>8281</v>
      </c>
      <c r="O1235" t="s">
        <v>8296</v>
      </c>
      <c r="P1235">
        <f>ROUND((E1235/D1235)*100,0)</f>
        <v>12</v>
      </c>
      <c r="Q1235">
        <f>IFERROR(ROUND(E1235/L1235,2),0)</f>
        <v>19.329999999999998</v>
      </c>
      <c r="R1235" s="10">
        <f t="shared" si="56"/>
        <v>40939.948773148149</v>
      </c>
      <c r="S1235">
        <f t="shared" si="57"/>
        <v>40960.948773148149</v>
      </c>
    </row>
    <row r="1236" spans="1:19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 s="12">
        <v>1422903342</v>
      </c>
      <c r="J1236" s="12">
        <v>1420311342</v>
      </c>
      <c r="K1236" t="b">
        <v>0</v>
      </c>
      <c r="L1236">
        <v>0</v>
      </c>
      <c r="M1236" t="b">
        <v>0</v>
      </c>
      <c r="N1236" t="s">
        <v>8281</v>
      </c>
      <c r="O1236" t="s">
        <v>8296</v>
      </c>
      <c r="P1236">
        <f>ROUND((E1236/D1236)*100,0)</f>
        <v>0</v>
      </c>
      <c r="Q1236">
        <f>IFERROR(ROUND(E1236/L1236,2),0)</f>
        <v>0</v>
      </c>
      <c r="R1236" s="10">
        <f t="shared" si="56"/>
        <v>42007.788680555561</v>
      </c>
      <c r="S1236">
        <f t="shared" si="57"/>
        <v>42037.788680555561</v>
      </c>
    </row>
    <row r="1237" spans="1:19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 s="12">
        <v>1387077299</v>
      </c>
      <c r="J1237" s="12">
        <v>1383621299</v>
      </c>
      <c r="K1237" t="b">
        <v>0</v>
      </c>
      <c r="L1237">
        <v>6</v>
      </c>
      <c r="M1237" t="b">
        <v>0</v>
      </c>
      <c r="N1237" t="s">
        <v>8281</v>
      </c>
      <c r="O1237" t="s">
        <v>8296</v>
      </c>
      <c r="P1237">
        <f>ROUND((E1237/D1237)*100,0)</f>
        <v>3</v>
      </c>
      <c r="Q1237">
        <f>IFERROR(ROUND(E1237/L1237,2),0)</f>
        <v>35</v>
      </c>
      <c r="R1237" s="10">
        <f t="shared" si="56"/>
        <v>41583.135405092595</v>
      </c>
      <c r="S1237">
        <f t="shared" si="57"/>
        <v>41623.135405092595</v>
      </c>
    </row>
    <row r="1238" spans="1:19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 s="12">
        <v>1343491200</v>
      </c>
      <c r="J1238" s="12">
        <v>1342801164</v>
      </c>
      <c r="K1238" t="b">
        <v>0</v>
      </c>
      <c r="L1238">
        <v>0</v>
      </c>
      <c r="M1238" t="b">
        <v>0</v>
      </c>
      <c r="N1238" t="s">
        <v>8281</v>
      </c>
      <c r="O1238" t="s">
        <v>8296</v>
      </c>
      <c r="P1238">
        <f>ROUND((E1238/D1238)*100,0)</f>
        <v>0</v>
      </c>
      <c r="Q1238">
        <f>IFERROR(ROUND(E1238/L1238,2),0)</f>
        <v>0</v>
      </c>
      <c r="R1238" s="10">
        <f t="shared" si="56"/>
        <v>41110.680138888885</v>
      </c>
      <c r="S1238">
        <f t="shared" si="57"/>
        <v>41118.666666666664</v>
      </c>
    </row>
    <row r="1239" spans="1:19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 s="12">
        <v>1345790865</v>
      </c>
      <c r="J1239" s="12">
        <v>1344062865</v>
      </c>
      <c r="K1239" t="b">
        <v>0</v>
      </c>
      <c r="L1239">
        <v>0</v>
      </c>
      <c r="M1239" t="b">
        <v>0</v>
      </c>
      <c r="N1239" t="s">
        <v>8281</v>
      </c>
      <c r="O1239" t="s">
        <v>8296</v>
      </c>
      <c r="P1239">
        <f>ROUND((E1239/D1239)*100,0)</f>
        <v>0</v>
      </c>
      <c r="Q1239">
        <f>IFERROR(ROUND(E1239/L1239,2),0)</f>
        <v>0</v>
      </c>
      <c r="R1239" s="10">
        <f t="shared" si="56"/>
        <v>41125.283159722225</v>
      </c>
      <c r="S1239">
        <f t="shared" si="57"/>
        <v>41145.283159722225</v>
      </c>
    </row>
    <row r="1240" spans="1:19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 s="12">
        <v>1312641536</v>
      </c>
      <c r="J1240" s="12">
        <v>1310049536</v>
      </c>
      <c r="K1240" t="b">
        <v>0</v>
      </c>
      <c r="L1240">
        <v>3</v>
      </c>
      <c r="M1240" t="b">
        <v>0</v>
      </c>
      <c r="N1240" t="s">
        <v>8281</v>
      </c>
      <c r="O1240" t="s">
        <v>8296</v>
      </c>
      <c r="P1240">
        <f>ROUND((E1240/D1240)*100,0)</f>
        <v>18</v>
      </c>
      <c r="Q1240">
        <f>IFERROR(ROUND(E1240/L1240,2),0)</f>
        <v>59.33</v>
      </c>
      <c r="R1240" s="10">
        <f t="shared" si="56"/>
        <v>40731.61037037037</v>
      </c>
      <c r="S1240">
        <f t="shared" si="57"/>
        <v>40761.61037037037</v>
      </c>
    </row>
    <row r="1241" spans="1:19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 s="12">
        <v>1325804767</v>
      </c>
      <c r="J1241" s="12">
        <v>1323212767</v>
      </c>
      <c r="K1241" t="b">
        <v>0</v>
      </c>
      <c r="L1241">
        <v>0</v>
      </c>
      <c r="M1241" t="b">
        <v>0</v>
      </c>
      <c r="N1241" t="s">
        <v>8281</v>
      </c>
      <c r="O1241" t="s">
        <v>8296</v>
      </c>
      <c r="P1241">
        <f>ROUND((E1241/D1241)*100,0)</f>
        <v>0</v>
      </c>
      <c r="Q1241">
        <f>IFERROR(ROUND(E1241/L1241,2),0)</f>
        <v>0</v>
      </c>
      <c r="R1241" s="10">
        <f t="shared" si="56"/>
        <v>40883.962581018517</v>
      </c>
      <c r="S1241">
        <f t="shared" si="57"/>
        <v>40913.962581018517</v>
      </c>
    </row>
    <row r="1242" spans="1:19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 s="12">
        <v>1373665860</v>
      </c>
      <c r="J1242" s="12">
        <v>1368579457</v>
      </c>
      <c r="K1242" t="b">
        <v>0</v>
      </c>
      <c r="L1242">
        <v>8</v>
      </c>
      <c r="M1242" t="b">
        <v>0</v>
      </c>
      <c r="N1242" t="s">
        <v>8281</v>
      </c>
      <c r="O1242" t="s">
        <v>8296</v>
      </c>
      <c r="P1242">
        <f>ROUND((E1242/D1242)*100,0)</f>
        <v>3</v>
      </c>
      <c r="Q1242">
        <f>IFERROR(ROUND(E1242/L1242,2),0)</f>
        <v>30.13</v>
      </c>
      <c r="R1242" s="10">
        <f t="shared" si="56"/>
        <v>41409.040011574078</v>
      </c>
      <c r="S1242">
        <f t="shared" si="57"/>
        <v>41467.910416666666</v>
      </c>
    </row>
    <row r="1243" spans="1:19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 s="12">
        <v>1414994340</v>
      </c>
      <c r="J1243" s="12">
        <v>1413057980</v>
      </c>
      <c r="K1243" t="b">
        <v>0</v>
      </c>
      <c r="L1243">
        <v>34</v>
      </c>
      <c r="M1243" t="b">
        <v>0</v>
      </c>
      <c r="N1243" t="s">
        <v>8281</v>
      </c>
      <c r="O1243" t="s">
        <v>8296</v>
      </c>
      <c r="P1243">
        <f>ROUND((E1243/D1243)*100,0)</f>
        <v>51</v>
      </c>
      <c r="Q1243">
        <f>IFERROR(ROUND(E1243/L1243,2),0)</f>
        <v>74.62</v>
      </c>
      <c r="R1243" s="10">
        <f t="shared" si="56"/>
        <v>41923.837731481479</v>
      </c>
      <c r="S1243">
        <f t="shared" si="57"/>
        <v>41946.249305555553</v>
      </c>
    </row>
    <row r="1244" spans="1:19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 s="12">
        <v>1315747080</v>
      </c>
      <c r="J1244" s="12">
        <v>1314417502</v>
      </c>
      <c r="K1244" t="b">
        <v>0</v>
      </c>
      <c r="L1244">
        <v>1</v>
      </c>
      <c r="M1244" t="b">
        <v>0</v>
      </c>
      <c r="N1244" t="s">
        <v>8281</v>
      </c>
      <c r="O1244" t="s">
        <v>8296</v>
      </c>
      <c r="P1244">
        <f>ROUND((E1244/D1244)*100,0)</f>
        <v>1</v>
      </c>
      <c r="Q1244">
        <f>IFERROR(ROUND(E1244/L1244,2),0)</f>
        <v>5</v>
      </c>
      <c r="R1244" s="10">
        <f t="shared" si="56"/>
        <v>40782.165532407409</v>
      </c>
      <c r="S1244">
        <f t="shared" si="57"/>
        <v>40797.554166666669</v>
      </c>
    </row>
    <row r="1245" spans="1:19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 s="12">
        <v>1310158800</v>
      </c>
      <c r="J1245" s="12">
        <v>1304888771</v>
      </c>
      <c r="K1245" t="b">
        <v>0</v>
      </c>
      <c r="L1245">
        <v>38</v>
      </c>
      <c r="M1245" t="b">
        <v>0</v>
      </c>
      <c r="N1245" t="s">
        <v>8281</v>
      </c>
      <c r="O1245" t="s">
        <v>8296</v>
      </c>
      <c r="P1245">
        <f>ROUND((E1245/D1245)*100,0)</f>
        <v>14</v>
      </c>
      <c r="Q1245">
        <f>IFERROR(ROUND(E1245/L1245,2),0)</f>
        <v>44.5</v>
      </c>
      <c r="R1245" s="10">
        <f t="shared" si="56"/>
        <v>40671.879293981481</v>
      </c>
      <c r="S1245">
        <f t="shared" si="57"/>
        <v>40732.875</v>
      </c>
    </row>
    <row r="1246" spans="1:19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 s="12">
        <v>1366664400</v>
      </c>
      <c r="J1246" s="12">
        <v>1363981723</v>
      </c>
      <c r="K1246" t="b">
        <v>1</v>
      </c>
      <c r="L1246">
        <v>45</v>
      </c>
      <c r="M1246" t="b">
        <v>1</v>
      </c>
      <c r="N1246" t="s">
        <v>8281</v>
      </c>
      <c r="O1246" t="s">
        <v>8282</v>
      </c>
      <c r="P1246">
        <f>ROUND((E1246/D1246)*100,0)</f>
        <v>104</v>
      </c>
      <c r="Q1246">
        <f>IFERROR(ROUND(E1246/L1246,2),0)</f>
        <v>46.13</v>
      </c>
      <c r="R1246" s="10">
        <f t="shared" si="56"/>
        <v>41355.825497685182</v>
      </c>
      <c r="S1246">
        <f t="shared" si="57"/>
        <v>41386.875</v>
      </c>
    </row>
    <row r="1247" spans="1:19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 s="12">
        <v>1402755834</v>
      </c>
      <c r="J1247" s="12">
        <v>1400163834</v>
      </c>
      <c r="K1247" t="b">
        <v>1</v>
      </c>
      <c r="L1247">
        <v>17</v>
      </c>
      <c r="M1247" t="b">
        <v>1</v>
      </c>
      <c r="N1247" t="s">
        <v>8281</v>
      </c>
      <c r="O1247" t="s">
        <v>8282</v>
      </c>
      <c r="P1247">
        <f>ROUND((E1247/D1247)*100,0)</f>
        <v>120</v>
      </c>
      <c r="Q1247">
        <f>IFERROR(ROUND(E1247/L1247,2),0)</f>
        <v>141.47</v>
      </c>
      <c r="R1247" s="10">
        <f t="shared" si="56"/>
        <v>41774.599930555552</v>
      </c>
      <c r="S1247">
        <f t="shared" si="57"/>
        <v>41804.599930555552</v>
      </c>
    </row>
    <row r="1248" spans="1:19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 s="12">
        <v>1323136949</v>
      </c>
      <c r="J1248" s="12">
        <v>1319245349</v>
      </c>
      <c r="K1248" t="b">
        <v>1</v>
      </c>
      <c r="L1248">
        <v>31</v>
      </c>
      <c r="M1248" t="b">
        <v>1</v>
      </c>
      <c r="N1248" t="s">
        <v>8281</v>
      </c>
      <c r="O1248" t="s">
        <v>8282</v>
      </c>
      <c r="P1248">
        <f>ROUND((E1248/D1248)*100,0)</f>
        <v>117</v>
      </c>
      <c r="Q1248">
        <f>IFERROR(ROUND(E1248/L1248,2),0)</f>
        <v>75.48</v>
      </c>
      <c r="R1248" s="10">
        <f t="shared" si="56"/>
        <v>40838.043391203704</v>
      </c>
      <c r="S1248">
        <f t="shared" si="57"/>
        <v>40883.085057870368</v>
      </c>
    </row>
    <row r="1249" spans="1:19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 s="12">
        <v>1367823655</v>
      </c>
      <c r="J1249" s="12">
        <v>1365231655</v>
      </c>
      <c r="K1249" t="b">
        <v>1</v>
      </c>
      <c r="L1249">
        <v>50</v>
      </c>
      <c r="M1249" t="b">
        <v>1</v>
      </c>
      <c r="N1249" t="s">
        <v>8281</v>
      </c>
      <c r="O1249" t="s">
        <v>8282</v>
      </c>
      <c r="P1249">
        <f>ROUND((E1249/D1249)*100,0)</f>
        <v>122</v>
      </c>
      <c r="Q1249">
        <f>IFERROR(ROUND(E1249/L1249,2),0)</f>
        <v>85.5</v>
      </c>
      <c r="R1249" s="10">
        <f t="shared" si="56"/>
        <v>41370.292303240742</v>
      </c>
      <c r="S1249">
        <f t="shared" si="57"/>
        <v>41400.292303240742</v>
      </c>
    </row>
    <row r="1250" spans="1:19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 s="12">
        <v>1402642740</v>
      </c>
      <c r="J1250" s="12">
        <v>1399563953</v>
      </c>
      <c r="K1250" t="b">
        <v>1</v>
      </c>
      <c r="L1250">
        <v>59</v>
      </c>
      <c r="M1250" t="b">
        <v>1</v>
      </c>
      <c r="N1250" t="s">
        <v>8281</v>
      </c>
      <c r="O1250" t="s">
        <v>8282</v>
      </c>
      <c r="P1250">
        <f>ROUND((E1250/D1250)*100,0)</f>
        <v>152</v>
      </c>
      <c r="Q1250">
        <f>IFERROR(ROUND(E1250/L1250,2),0)</f>
        <v>64.25</v>
      </c>
      <c r="R1250" s="10">
        <f t="shared" si="56"/>
        <v>41767.656863425924</v>
      </c>
      <c r="S1250">
        <f t="shared" si="57"/>
        <v>41803.290972222225</v>
      </c>
    </row>
    <row r="1251" spans="1:19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 s="12">
        <v>1341683211</v>
      </c>
      <c r="J1251" s="12">
        <v>1339091211</v>
      </c>
      <c r="K1251" t="b">
        <v>1</v>
      </c>
      <c r="L1251">
        <v>81</v>
      </c>
      <c r="M1251" t="b">
        <v>1</v>
      </c>
      <c r="N1251" t="s">
        <v>8281</v>
      </c>
      <c r="O1251" t="s">
        <v>8282</v>
      </c>
      <c r="P1251">
        <f>ROUND((E1251/D1251)*100,0)</f>
        <v>104</v>
      </c>
      <c r="Q1251">
        <f>IFERROR(ROUND(E1251/L1251,2),0)</f>
        <v>64.47</v>
      </c>
      <c r="R1251" s="10">
        <f t="shared" si="56"/>
        <v>41067.74086805556</v>
      </c>
      <c r="S1251">
        <f t="shared" si="57"/>
        <v>41097.74086805556</v>
      </c>
    </row>
    <row r="1252" spans="1:19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 s="12">
        <v>1410017131</v>
      </c>
      <c r="J1252" s="12">
        <v>1406129131</v>
      </c>
      <c r="K1252" t="b">
        <v>1</v>
      </c>
      <c r="L1252">
        <v>508</v>
      </c>
      <c r="M1252" t="b">
        <v>1</v>
      </c>
      <c r="N1252" t="s">
        <v>8281</v>
      </c>
      <c r="O1252" t="s">
        <v>8282</v>
      </c>
      <c r="P1252">
        <f>ROUND((E1252/D1252)*100,0)</f>
        <v>200</v>
      </c>
      <c r="Q1252">
        <f>IFERROR(ROUND(E1252/L1252,2),0)</f>
        <v>118.2</v>
      </c>
      <c r="R1252" s="10">
        <f t="shared" si="56"/>
        <v>41843.64271990741</v>
      </c>
      <c r="S1252">
        <f t="shared" si="57"/>
        <v>41888.64271990741</v>
      </c>
    </row>
    <row r="1253" spans="1:19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 s="12">
        <v>1316979167</v>
      </c>
      <c r="J1253" s="12">
        <v>1311795167</v>
      </c>
      <c r="K1253" t="b">
        <v>1</v>
      </c>
      <c r="L1253">
        <v>74</v>
      </c>
      <c r="M1253" t="b">
        <v>1</v>
      </c>
      <c r="N1253" t="s">
        <v>8281</v>
      </c>
      <c r="O1253" t="s">
        <v>8282</v>
      </c>
      <c r="P1253">
        <f>ROUND((E1253/D1253)*100,0)</f>
        <v>102</v>
      </c>
      <c r="Q1253">
        <f>IFERROR(ROUND(E1253/L1253,2),0)</f>
        <v>82.54</v>
      </c>
      <c r="R1253" s="10">
        <f t="shared" si="56"/>
        <v>40751.814432870371</v>
      </c>
      <c r="S1253">
        <f t="shared" si="57"/>
        <v>40811.814432870371</v>
      </c>
    </row>
    <row r="1254" spans="1:19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 s="12">
        <v>1382658169</v>
      </c>
      <c r="J1254" s="12">
        <v>1380238969</v>
      </c>
      <c r="K1254" t="b">
        <v>1</v>
      </c>
      <c r="L1254">
        <v>141</v>
      </c>
      <c r="M1254" t="b">
        <v>1</v>
      </c>
      <c r="N1254" t="s">
        <v>8281</v>
      </c>
      <c r="O1254" t="s">
        <v>8282</v>
      </c>
      <c r="P1254">
        <f>ROUND((E1254/D1254)*100,0)</f>
        <v>138</v>
      </c>
      <c r="Q1254">
        <f>IFERROR(ROUND(E1254/L1254,2),0)</f>
        <v>34.17</v>
      </c>
      <c r="R1254" s="10">
        <f t="shared" si="56"/>
        <v>41543.988067129627</v>
      </c>
      <c r="S1254">
        <f t="shared" si="57"/>
        <v>41571.988067129627</v>
      </c>
    </row>
    <row r="1255" spans="1:19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 s="12">
        <v>1409770107</v>
      </c>
      <c r="J1255" s="12">
        <v>1407178107</v>
      </c>
      <c r="K1255" t="b">
        <v>1</v>
      </c>
      <c r="L1255">
        <v>711</v>
      </c>
      <c r="M1255" t="b">
        <v>1</v>
      </c>
      <c r="N1255" t="s">
        <v>8281</v>
      </c>
      <c r="O1255" t="s">
        <v>8282</v>
      </c>
      <c r="P1255">
        <f>ROUND((E1255/D1255)*100,0)</f>
        <v>303833</v>
      </c>
      <c r="Q1255">
        <f>IFERROR(ROUND(E1255/L1255,2),0)</f>
        <v>42.73</v>
      </c>
      <c r="R1255" s="10">
        <f t="shared" si="56"/>
        <v>41855.783645833333</v>
      </c>
      <c r="S1255">
        <f t="shared" si="57"/>
        <v>41885.783645833333</v>
      </c>
    </row>
    <row r="1256" spans="1:19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 s="12">
        <v>1293857940</v>
      </c>
      <c r="J1256" s="12">
        <v>1288968886</v>
      </c>
      <c r="K1256" t="b">
        <v>1</v>
      </c>
      <c r="L1256">
        <v>141</v>
      </c>
      <c r="M1256" t="b">
        <v>1</v>
      </c>
      <c r="N1256" t="s">
        <v>8281</v>
      </c>
      <c r="O1256" t="s">
        <v>8282</v>
      </c>
      <c r="P1256">
        <f>ROUND((E1256/D1256)*100,0)</f>
        <v>199</v>
      </c>
      <c r="Q1256">
        <f>IFERROR(ROUND(E1256/L1256,2),0)</f>
        <v>94.49</v>
      </c>
      <c r="R1256" s="10">
        <f t="shared" si="56"/>
        <v>40487.621365740742</v>
      </c>
      <c r="S1256">
        <f t="shared" si="57"/>
        <v>40544.207638888889</v>
      </c>
    </row>
    <row r="1257" spans="1:19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 s="12">
        <v>1385932652</v>
      </c>
      <c r="J1257" s="12">
        <v>1383337052</v>
      </c>
      <c r="K1257" t="b">
        <v>1</v>
      </c>
      <c r="L1257">
        <v>109</v>
      </c>
      <c r="M1257" t="b">
        <v>1</v>
      </c>
      <c r="N1257" t="s">
        <v>8281</v>
      </c>
      <c r="O1257" t="s">
        <v>8282</v>
      </c>
      <c r="P1257">
        <f>ROUND((E1257/D1257)*100,0)</f>
        <v>202</v>
      </c>
      <c r="Q1257">
        <f>IFERROR(ROUND(E1257/L1257,2),0)</f>
        <v>55.7</v>
      </c>
      <c r="R1257" s="10">
        <f t="shared" si="56"/>
        <v>41579.845509259263</v>
      </c>
      <c r="S1257">
        <f t="shared" si="57"/>
        <v>41609.887175925927</v>
      </c>
    </row>
    <row r="1258" spans="1:19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 s="12">
        <v>1329084231</v>
      </c>
      <c r="J1258" s="12">
        <v>1326492231</v>
      </c>
      <c r="K1258" t="b">
        <v>1</v>
      </c>
      <c r="L1258">
        <v>361</v>
      </c>
      <c r="M1258" t="b">
        <v>1</v>
      </c>
      <c r="N1258" t="s">
        <v>8281</v>
      </c>
      <c r="O1258" t="s">
        <v>8282</v>
      </c>
      <c r="P1258">
        <f>ROUND((E1258/D1258)*100,0)</f>
        <v>118</v>
      </c>
      <c r="Q1258">
        <f>IFERROR(ROUND(E1258/L1258,2),0)</f>
        <v>98.03</v>
      </c>
      <c r="R1258" s="10">
        <f t="shared" si="56"/>
        <v>40921.919340277782</v>
      </c>
      <c r="S1258">
        <f t="shared" si="57"/>
        <v>40951.919340277782</v>
      </c>
    </row>
    <row r="1259" spans="1:19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 s="12">
        <v>1301792590</v>
      </c>
      <c r="J1259" s="12">
        <v>1297562590</v>
      </c>
      <c r="K1259" t="b">
        <v>1</v>
      </c>
      <c r="L1259">
        <v>176</v>
      </c>
      <c r="M1259" t="b">
        <v>1</v>
      </c>
      <c r="N1259" t="s">
        <v>8281</v>
      </c>
      <c r="O1259" t="s">
        <v>8282</v>
      </c>
      <c r="P1259">
        <f>ROUND((E1259/D1259)*100,0)</f>
        <v>295</v>
      </c>
      <c r="Q1259">
        <f>IFERROR(ROUND(E1259/L1259,2),0)</f>
        <v>92.1</v>
      </c>
      <c r="R1259" s="10">
        <f t="shared" si="56"/>
        <v>40587.085532407407</v>
      </c>
      <c r="S1259">
        <f t="shared" si="57"/>
        <v>40636.043865740743</v>
      </c>
    </row>
    <row r="1260" spans="1:19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 s="12">
        <v>1377960012</v>
      </c>
      <c r="J1260" s="12">
        <v>1375368012</v>
      </c>
      <c r="K1260" t="b">
        <v>1</v>
      </c>
      <c r="L1260">
        <v>670</v>
      </c>
      <c r="M1260" t="b">
        <v>1</v>
      </c>
      <c r="N1260" t="s">
        <v>8281</v>
      </c>
      <c r="O1260" t="s">
        <v>8282</v>
      </c>
      <c r="P1260">
        <f>ROUND((E1260/D1260)*100,0)</f>
        <v>213</v>
      </c>
      <c r="Q1260">
        <f>IFERROR(ROUND(E1260/L1260,2),0)</f>
        <v>38.18</v>
      </c>
      <c r="R1260" s="10">
        <f t="shared" si="56"/>
        <v>41487.611250000002</v>
      </c>
      <c r="S1260">
        <f t="shared" si="57"/>
        <v>41517.611250000002</v>
      </c>
    </row>
    <row r="1261" spans="1:19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 s="12">
        <v>1402286340</v>
      </c>
      <c r="J1261" s="12">
        <v>1399504664</v>
      </c>
      <c r="K1261" t="b">
        <v>1</v>
      </c>
      <c r="L1261">
        <v>96</v>
      </c>
      <c r="M1261" t="b">
        <v>1</v>
      </c>
      <c r="N1261" t="s">
        <v>8281</v>
      </c>
      <c r="O1261" t="s">
        <v>8282</v>
      </c>
      <c r="P1261">
        <f>ROUND((E1261/D1261)*100,0)</f>
        <v>104</v>
      </c>
      <c r="Q1261">
        <f>IFERROR(ROUND(E1261/L1261,2),0)</f>
        <v>27.15</v>
      </c>
      <c r="R1261" s="10">
        <f t="shared" si="56"/>
        <v>41766.970648148148</v>
      </c>
      <c r="S1261">
        <f t="shared" si="57"/>
        <v>41799.165972222225</v>
      </c>
    </row>
    <row r="1262" spans="1:19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 s="12">
        <v>1393445620</v>
      </c>
      <c r="J1262" s="12">
        <v>1390853620</v>
      </c>
      <c r="K1262" t="b">
        <v>1</v>
      </c>
      <c r="L1262">
        <v>74</v>
      </c>
      <c r="M1262" t="b">
        <v>1</v>
      </c>
      <c r="N1262" t="s">
        <v>8281</v>
      </c>
      <c r="O1262" t="s">
        <v>8282</v>
      </c>
      <c r="P1262">
        <f>ROUND((E1262/D1262)*100,0)</f>
        <v>114</v>
      </c>
      <c r="Q1262">
        <f>IFERROR(ROUND(E1262/L1262,2),0)</f>
        <v>50.69</v>
      </c>
      <c r="R1262" s="10">
        <f t="shared" si="56"/>
        <v>41666.842824074076</v>
      </c>
      <c r="S1262">
        <f t="shared" si="57"/>
        <v>41696.842824074076</v>
      </c>
    </row>
    <row r="1263" spans="1:19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 s="12">
        <v>1390983227</v>
      </c>
      <c r="J1263" s="12">
        <v>1388391227</v>
      </c>
      <c r="K1263" t="b">
        <v>1</v>
      </c>
      <c r="L1263">
        <v>52</v>
      </c>
      <c r="M1263" t="b">
        <v>1</v>
      </c>
      <c r="N1263" t="s">
        <v>8281</v>
      </c>
      <c r="O1263" t="s">
        <v>8282</v>
      </c>
      <c r="P1263">
        <f>ROUND((E1263/D1263)*100,0)</f>
        <v>101</v>
      </c>
      <c r="Q1263">
        <f>IFERROR(ROUND(E1263/L1263,2),0)</f>
        <v>38.94</v>
      </c>
      <c r="R1263" s="10">
        <f t="shared" si="56"/>
        <v>41638.342905092592</v>
      </c>
      <c r="S1263">
        <f t="shared" si="57"/>
        <v>41668.342905092592</v>
      </c>
    </row>
    <row r="1264" spans="1:19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 s="12">
        <v>1392574692</v>
      </c>
      <c r="J1264" s="12">
        <v>1389982692</v>
      </c>
      <c r="K1264" t="b">
        <v>1</v>
      </c>
      <c r="L1264">
        <v>105</v>
      </c>
      <c r="M1264" t="b">
        <v>1</v>
      </c>
      <c r="N1264" t="s">
        <v>8281</v>
      </c>
      <c r="O1264" t="s">
        <v>8282</v>
      </c>
      <c r="P1264">
        <f>ROUND((E1264/D1264)*100,0)</f>
        <v>125</v>
      </c>
      <c r="Q1264">
        <f>IFERROR(ROUND(E1264/L1264,2),0)</f>
        <v>77.64</v>
      </c>
      <c r="R1264" s="10">
        <f t="shared" si="56"/>
        <v>41656.762638888889</v>
      </c>
      <c r="S1264">
        <f t="shared" si="57"/>
        <v>41686.762638888889</v>
      </c>
    </row>
    <row r="1265" spans="1:19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 s="12">
        <v>1396054800</v>
      </c>
      <c r="J1265" s="12">
        <v>1393034470</v>
      </c>
      <c r="K1265" t="b">
        <v>1</v>
      </c>
      <c r="L1265">
        <v>41</v>
      </c>
      <c r="M1265" t="b">
        <v>1</v>
      </c>
      <c r="N1265" t="s">
        <v>8281</v>
      </c>
      <c r="O1265" t="s">
        <v>8282</v>
      </c>
      <c r="P1265">
        <f>ROUND((E1265/D1265)*100,0)</f>
        <v>119</v>
      </c>
      <c r="Q1265">
        <f>IFERROR(ROUND(E1265/L1265,2),0)</f>
        <v>43.54</v>
      </c>
      <c r="R1265" s="10">
        <f t="shared" si="56"/>
        <v>41692.084143518521</v>
      </c>
      <c r="S1265">
        <f t="shared" si="57"/>
        <v>41727.041666666664</v>
      </c>
    </row>
    <row r="1266" spans="1:19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 s="12">
        <v>1383062083</v>
      </c>
      <c r="J1266" s="12">
        <v>1380556483</v>
      </c>
      <c r="K1266" t="b">
        <v>1</v>
      </c>
      <c r="L1266">
        <v>34</v>
      </c>
      <c r="M1266" t="b">
        <v>1</v>
      </c>
      <c r="N1266" t="s">
        <v>8281</v>
      </c>
      <c r="O1266" t="s">
        <v>8282</v>
      </c>
      <c r="P1266">
        <f>ROUND((E1266/D1266)*100,0)</f>
        <v>166</v>
      </c>
      <c r="Q1266">
        <f>IFERROR(ROUND(E1266/L1266,2),0)</f>
        <v>31.82</v>
      </c>
      <c r="R1266" s="10">
        <f t="shared" si="56"/>
        <v>41547.662997685184</v>
      </c>
      <c r="S1266">
        <f t="shared" si="57"/>
        <v>41576.662997685184</v>
      </c>
    </row>
    <row r="1267" spans="1:19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 s="12">
        <v>1291131815</v>
      </c>
      <c r="J1267" s="12">
        <v>1287071015</v>
      </c>
      <c r="K1267" t="b">
        <v>1</v>
      </c>
      <c r="L1267">
        <v>66</v>
      </c>
      <c r="M1267" t="b">
        <v>1</v>
      </c>
      <c r="N1267" t="s">
        <v>8281</v>
      </c>
      <c r="O1267" t="s">
        <v>8282</v>
      </c>
      <c r="P1267">
        <f>ROUND((E1267/D1267)*100,0)</f>
        <v>119</v>
      </c>
      <c r="Q1267">
        <f>IFERROR(ROUND(E1267/L1267,2),0)</f>
        <v>63.18</v>
      </c>
      <c r="R1267" s="10">
        <f t="shared" si="56"/>
        <v>40465.655266203699</v>
      </c>
      <c r="S1267">
        <f t="shared" si="57"/>
        <v>40512.655266203699</v>
      </c>
    </row>
    <row r="1268" spans="1:19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 s="12">
        <v>1389474145</v>
      </c>
      <c r="J1268" s="12">
        <v>1386882145</v>
      </c>
      <c r="K1268" t="b">
        <v>1</v>
      </c>
      <c r="L1268">
        <v>50</v>
      </c>
      <c r="M1268" t="b">
        <v>1</v>
      </c>
      <c r="N1268" t="s">
        <v>8281</v>
      </c>
      <c r="O1268" t="s">
        <v>8282</v>
      </c>
      <c r="P1268">
        <f>ROUND((E1268/D1268)*100,0)</f>
        <v>100</v>
      </c>
      <c r="Q1268">
        <f>IFERROR(ROUND(E1268/L1268,2),0)</f>
        <v>190.9</v>
      </c>
      <c r="R1268" s="10">
        <f t="shared" si="56"/>
        <v>41620.87667824074</v>
      </c>
      <c r="S1268">
        <f t="shared" si="57"/>
        <v>41650.87667824074</v>
      </c>
    </row>
    <row r="1269" spans="1:19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 s="12">
        <v>1374674558</v>
      </c>
      <c r="J1269" s="12">
        <v>1372082558</v>
      </c>
      <c r="K1269" t="b">
        <v>1</v>
      </c>
      <c r="L1269">
        <v>159</v>
      </c>
      <c r="M1269" t="b">
        <v>1</v>
      </c>
      <c r="N1269" t="s">
        <v>8281</v>
      </c>
      <c r="O1269" t="s">
        <v>8282</v>
      </c>
      <c r="P1269">
        <f>ROUND((E1269/D1269)*100,0)</f>
        <v>102</v>
      </c>
      <c r="Q1269">
        <f>IFERROR(ROUND(E1269/L1269,2),0)</f>
        <v>140.86000000000001</v>
      </c>
      <c r="R1269" s="10">
        <f t="shared" si="56"/>
        <v>41449.585162037038</v>
      </c>
      <c r="S1269">
        <f t="shared" si="57"/>
        <v>41479.585162037038</v>
      </c>
    </row>
    <row r="1270" spans="1:19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 s="12">
        <v>1379708247</v>
      </c>
      <c r="J1270" s="12">
        <v>1377116247</v>
      </c>
      <c r="K1270" t="b">
        <v>1</v>
      </c>
      <c r="L1270">
        <v>182</v>
      </c>
      <c r="M1270" t="b">
        <v>1</v>
      </c>
      <c r="N1270" t="s">
        <v>8281</v>
      </c>
      <c r="O1270" t="s">
        <v>8282</v>
      </c>
      <c r="P1270">
        <f>ROUND((E1270/D1270)*100,0)</f>
        <v>117</v>
      </c>
      <c r="Q1270">
        <f>IFERROR(ROUND(E1270/L1270,2),0)</f>
        <v>76.92</v>
      </c>
      <c r="R1270" s="10">
        <f t="shared" si="56"/>
        <v>41507.845451388886</v>
      </c>
      <c r="S1270">
        <f t="shared" si="57"/>
        <v>41537.845451388886</v>
      </c>
    </row>
    <row r="1271" spans="1:19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 s="12">
        <v>1460764800</v>
      </c>
      <c r="J1271" s="12">
        <v>1458157512</v>
      </c>
      <c r="K1271" t="b">
        <v>1</v>
      </c>
      <c r="L1271">
        <v>206</v>
      </c>
      <c r="M1271" t="b">
        <v>1</v>
      </c>
      <c r="N1271" t="s">
        <v>8281</v>
      </c>
      <c r="O1271" t="s">
        <v>8282</v>
      </c>
      <c r="P1271">
        <f>ROUND((E1271/D1271)*100,0)</f>
        <v>109</v>
      </c>
      <c r="Q1271">
        <f>IFERROR(ROUND(E1271/L1271,2),0)</f>
        <v>99.16</v>
      </c>
      <c r="R1271" s="10">
        <f t="shared" si="56"/>
        <v>42445.823055555549</v>
      </c>
      <c r="S1271">
        <f t="shared" si="57"/>
        <v>42476</v>
      </c>
    </row>
    <row r="1272" spans="1:19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 s="12">
        <v>1332704042</v>
      </c>
      <c r="J1272" s="12">
        <v>1327523642</v>
      </c>
      <c r="K1272" t="b">
        <v>1</v>
      </c>
      <c r="L1272">
        <v>169</v>
      </c>
      <c r="M1272" t="b">
        <v>1</v>
      </c>
      <c r="N1272" t="s">
        <v>8281</v>
      </c>
      <c r="O1272" t="s">
        <v>8282</v>
      </c>
      <c r="P1272">
        <f>ROUND((E1272/D1272)*100,0)</f>
        <v>115</v>
      </c>
      <c r="Q1272">
        <f>IFERROR(ROUND(E1272/L1272,2),0)</f>
        <v>67.88</v>
      </c>
      <c r="R1272" s="10">
        <f t="shared" si="56"/>
        <v>40933.856967592597</v>
      </c>
      <c r="S1272">
        <f t="shared" si="57"/>
        <v>40993.815300925926</v>
      </c>
    </row>
    <row r="1273" spans="1:19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 s="12">
        <v>1384363459</v>
      </c>
      <c r="J1273" s="12">
        <v>1381767859</v>
      </c>
      <c r="K1273" t="b">
        <v>1</v>
      </c>
      <c r="L1273">
        <v>31</v>
      </c>
      <c r="M1273" t="b">
        <v>1</v>
      </c>
      <c r="N1273" t="s">
        <v>8281</v>
      </c>
      <c r="O1273" t="s">
        <v>8282</v>
      </c>
      <c r="P1273">
        <f>ROUND((E1273/D1273)*100,0)</f>
        <v>102</v>
      </c>
      <c r="Q1273">
        <f>IFERROR(ROUND(E1273/L1273,2),0)</f>
        <v>246.29</v>
      </c>
      <c r="R1273" s="10">
        <f t="shared" si="56"/>
        <v>41561.683553240742</v>
      </c>
      <c r="S1273">
        <f t="shared" si="57"/>
        <v>41591.725219907406</v>
      </c>
    </row>
    <row r="1274" spans="1:19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 s="12">
        <v>1276574400</v>
      </c>
      <c r="J1274" s="12">
        <v>1270576379</v>
      </c>
      <c r="K1274" t="b">
        <v>1</v>
      </c>
      <c r="L1274">
        <v>28</v>
      </c>
      <c r="M1274" t="b">
        <v>1</v>
      </c>
      <c r="N1274" t="s">
        <v>8281</v>
      </c>
      <c r="O1274" t="s">
        <v>8282</v>
      </c>
      <c r="P1274">
        <f>ROUND((E1274/D1274)*100,0)</f>
        <v>106</v>
      </c>
      <c r="Q1274">
        <f>IFERROR(ROUND(E1274/L1274,2),0)</f>
        <v>189.29</v>
      </c>
      <c r="R1274" s="10">
        <f t="shared" si="56"/>
        <v>40274.745127314818</v>
      </c>
      <c r="S1274">
        <f t="shared" si="57"/>
        <v>40344.166666666664</v>
      </c>
    </row>
    <row r="1275" spans="1:19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 s="12">
        <v>1409506291</v>
      </c>
      <c r="J1275" s="12">
        <v>1406914291</v>
      </c>
      <c r="K1275" t="b">
        <v>1</v>
      </c>
      <c r="L1275">
        <v>54</v>
      </c>
      <c r="M1275" t="b">
        <v>1</v>
      </c>
      <c r="N1275" t="s">
        <v>8281</v>
      </c>
      <c r="O1275" t="s">
        <v>8282</v>
      </c>
      <c r="P1275">
        <f>ROUND((E1275/D1275)*100,0)</f>
        <v>104</v>
      </c>
      <c r="Q1275">
        <f>IFERROR(ROUND(E1275/L1275,2),0)</f>
        <v>76.67</v>
      </c>
      <c r="R1275" s="10">
        <f t="shared" si="56"/>
        <v>41852.730219907404</v>
      </c>
      <c r="S1275">
        <f t="shared" si="57"/>
        <v>41882.730219907404</v>
      </c>
    </row>
    <row r="1276" spans="1:19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 s="12">
        <v>1346344425</v>
      </c>
      <c r="J1276" s="12">
        <v>1343320425</v>
      </c>
      <c r="K1276" t="b">
        <v>1</v>
      </c>
      <c r="L1276">
        <v>467</v>
      </c>
      <c r="M1276" t="b">
        <v>1</v>
      </c>
      <c r="N1276" t="s">
        <v>8281</v>
      </c>
      <c r="O1276" t="s">
        <v>8282</v>
      </c>
      <c r="P1276">
        <f>ROUND((E1276/D1276)*100,0)</f>
        <v>155</v>
      </c>
      <c r="Q1276">
        <f>IFERROR(ROUND(E1276/L1276,2),0)</f>
        <v>82.96</v>
      </c>
      <c r="R1276" s="10">
        <f t="shared" si="56"/>
        <v>41116.690104166664</v>
      </c>
      <c r="S1276">
        <f t="shared" si="57"/>
        <v>41151.690104166664</v>
      </c>
    </row>
    <row r="1277" spans="1:19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 s="12">
        <v>1375908587</v>
      </c>
      <c r="J1277" s="12">
        <v>1372884587</v>
      </c>
      <c r="K1277" t="b">
        <v>1</v>
      </c>
      <c r="L1277">
        <v>389</v>
      </c>
      <c r="M1277" t="b">
        <v>1</v>
      </c>
      <c r="N1277" t="s">
        <v>8281</v>
      </c>
      <c r="O1277" t="s">
        <v>8282</v>
      </c>
      <c r="P1277">
        <f>ROUND((E1277/D1277)*100,0)</f>
        <v>162</v>
      </c>
      <c r="Q1277">
        <f>IFERROR(ROUND(E1277/L1277,2),0)</f>
        <v>62.52</v>
      </c>
      <c r="R1277" s="10">
        <f t="shared" si="56"/>
        <v>41458.867905092593</v>
      </c>
      <c r="S1277">
        <f t="shared" si="57"/>
        <v>41493.867905092593</v>
      </c>
    </row>
    <row r="1278" spans="1:19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 s="12">
        <v>1251777600</v>
      </c>
      <c r="J1278" s="12">
        <v>1247504047</v>
      </c>
      <c r="K1278" t="b">
        <v>1</v>
      </c>
      <c r="L1278">
        <v>68</v>
      </c>
      <c r="M1278" t="b">
        <v>1</v>
      </c>
      <c r="N1278" t="s">
        <v>8281</v>
      </c>
      <c r="O1278" t="s">
        <v>8282</v>
      </c>
      <c r="P1278">
        <f>ROUND((E1278/D1278)*100,0)</f>
        <v>104</v>
      </c>
      <c r="Q1278">
        <f>IFERROR(ROUND(E1278/L1278,2),0)</f>
        <v>46.07</v>
      </c>
      <c r="R1278" s="10">
        <f t="shared" si="56"/>
        <v>40007.704247685186</v>
      </c>
      <c r="S1278">
        <f t="shared" si="57"/>
        <v>40057.166666666664</v>
      </c>
    </row>
    <row r="1279" spans="1:19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 s="12">
        <v>1346765347</v>
      </c>
      <c r="J1279" s="12">
        <v>1343741347</v>
      </c>
      <c r="K1279" t="b">
        <v>1</v>
      </c>
      <c r="L1279">
        <v>413</v>
      </c>
      <c r="M1279" t="b">
        <v>1</v>
      </c>
      <c r="N1279" t="s">
        <v>8281</v>
      </c>
      <c r="O1279" t="s">
        <v>8282</v>
      </c>
      <c r="P1279">
        <f>ROUND((E1279/D1279)*100,0)</f>
        <v>106</v>
      </c>
      <c r="Q1279">
        <f>IFERROR(ROUND(E1279/L1279,2),0)</f>
        <v>38.54</v>
      </c>
      <c r="R1279" s="10">
        <f t="shared" si="56"/>
        <v>41121.561886574076</v>
      </c>
      <c r="S1279">
        <f t="shared" si="57"/>
        <v>41156.561886574076</v>
      </c>
    </row>
    <row r="1280" spans="1:19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 s="12">
        <v>1403661600</v>
      </c>
      <c r="J1280" s="12">
        <v>1401196766</v>
      </c>
      <c r="K1280" t="b">
        <v>1</v>
      </c>
      <c r="L1280">
        <v>190</v>
      </c>
      <c r="M1280" t="b">
        <v>1</v>
      </c>
      <c r="N1280" t="s">
        <v>8281</v>
      </c>
      <c r="O1280" t="s">
        <v>8282</v>
      </c>
      <c r="P1280">
        <f>ROUND((E1280/D1280)*100,0)</f>
        <v>155</v>
      </c>
      <c r="Q1280">
        <f>IFERROR(ROUND(E1280/L1280,2),0)</f>
        <v>53.01</v>
      </c>
      <c r="R1280" s="10">
        <f t="shared" si="56"/>
        <v>41786.555162037039</v>
      </c>
      <c r="S1280">
        <f t="shared" si="57"/>
        <v>41815.083333333336</v>
      </c>
    </row>
    <row r="1281" spans="1:19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 s="12">
        <v>1395624170</v>
      </c>
      <c r="J1281" s="12">
        <v>1392171770</v>
      </c>
      <c r="K1281" t="b">
        <v>1</v>
      </c>
      <c r="L1281">
        <v>189</v>
      </c>
      <c r="M1281" t="b">
        <v>1</v>
      </c>
      <c r="N1281" t="s">
        <v>8281</v>
      </c>
      <c r="O1281" t="s">
        <v>8282</v>
      </c>
      <c r="P1281">
        <f>ROUND((E1281/D1281)*100,0)</f>
        <v>111</v>
      </c>
      <c r="Q1281">
        <f>IFERROR(ROUND(E1281/L1281,2),0)</f>
        <v>73.36</v>
      </c>
      <c r="R1281" s="10">
        <f t="shared" si="56"/>
        <v>41682.099189814813</v>
      </c>
      <c r="S1281">
        <f t="shared" si="57"/>
        <v>41722.057523148149</v>
      </c>
    </row>
    <row r="1282" spans="1:19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 s="12">
        <v>1299003054</v>
      </c>
      <c r="J1282" s="12">
        <v>1291227054</v>
      </c>
      <c r="K1282" t="b">
        <v>1</v>
      </c>
      <c r="L1282">
        <v>130</v>
      </c>
      <c r="M1282" t="b">
        <v>1</v>
      </c>
      <c r="N1282" t="s">
        <v>8281</v>
      </c>
      <c r="O1282" t="s">
        <v>8282</v>
      </c>
      <c r="P1282">
        <f>ROUND((E1282/D1282)*100,0)</f>
        <v>111</v>
      </c>
      <c r="Q1282">
        <f>IFERROR(ROUND(E1282/L1282,2),0)</f>
        <v>127.98</v>
      </c>
      <c r="R1282" s="10">
        <f t="shared" si="56"/>
        <v>40513.757569444446</v>
      </c>
      <c r="S1282">
        <f t="shared" si="57"/>
        <v>40603.757569444446</v>
      </c>
    </row>
    <row r="1283" spans="1:19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 s="12">
        <v>1375033836</v>
      </c>
      <c r="J1283" s="12">
        <v>1373305836</v>
      </c>
      <c r="K1283" t="b">
        <v>1</v>
      </c>
      <c r="L1283">
        <v>74</v>
      </c>
      <c r="M1283" t="b">
        <v>1</v>
      </c>
      <c r="N1283" t="s">
        <v>8281</v>
      </c>
      <c r="O1283" t="s">
        <v>8282</v>
      </c>
      <c r="P1283">
        <f>ROUND((E1283/D1283)*100,0)</f>
        <v>111</v>
      </c>
      <c r="Q1283">
        <f>IFERROR(ROUND(E1283/L1283,2),0)</f>
        <v>104.73</v>
      </c>
      <c r="R1283" s="10">
        <f t="shared" ref="R1283:R1346" si="58">(((J1283/60)/60)/24)+DATE(1970,1,1)</f>
        <v>41463.743472222224</v>
      </c>
      <c r="S1283">
        <f t="shared" ref="S1283:S1346" si="59">(((I1283/60)/60)/24)+DATE(1970,1,1)</f>
        <v>41483.743472222224</v>
      </c>
    </row>
    <row r="1284" spans="1:19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 s="12">
        <v>1386565140</v>
      </c>
      <c r="J1284" s="12">
        <v>1383909855</v>
      </c>
      <c r="K1284" t="b">
        <v>1</v>
      </c>
      <c r="L1284">
        <v>274</v>
      </c>
      <c r="M1284" t="b">
        <v>1</v>
      </c>
      <c r="N1284" t="s">
        <v>8281</v>
      </c>
      <c r="O1284" t="s">
        <v>8282</v>
      </c>
      <c r="P1284">
        <f>ROUND((E1284/D1284)*100,0)</f>
        <v>124</v>
      </c>
      <c r="Q1284">
        <f>IFERROR(ROUND(E1284/L1284,2),0)</f>
        <v>67.67</v>
      </c>
      <c r="R1284" s="10">
        <f t="shared" si="58"/>
        <v>41586.475173611114</v>
      </c>
      <c r="S1284">
        <f t="shared" si="59"/>
        <v>41617.207638888889</v>
      </c>
    </row>
    <row r="1285" spans="1:19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 s="12">
        <v>1362974400</v>
      </c>
      <c r="J1285" s="12">
        <v>1360948389</v>
      </c>
      <c r="K1285" t="b">
        <v>1</v>
      </c>
      <c r="L1285">
        <v>22</v>
      </c>
      <c r="M1285" t="b">
        <v>1</v>
      </c>
      <c r="N1285" t="s">
        <v>8281</v>
      </c>
      <c r="O1285" t="s">
        <v>8282</v>
      </c>
      <c r="P1285">
        <f>ROUND((E1285/D1285)*100,0)</f>
        <v>211</v>
      </c>
      <c r="Q1285">
        <f>IFERROR(ROUND(E1285/L1285,2),0)</f>
        <v>95.93</v>
      </c>
      <c r="R1285" s="10">
        <f t="shared" si="58"/>
        <v>41320.717465277776</v>
      </c>
      <c r="S1285">
        <f t="shared" si="59"/>
        <v>41344.166666666664</v>
      </c>
    </row>
    <row r="1286" spans="1:19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 s="12">
        <v>1483203540</v>
      </c>
      <c r="J1286" s="12">
        <v>1481175482</v>
      </c>
      <c r="K1286" t="b">
        <v>0</v>
      </c>
      <c r="L1286">
        <v>31</v>
      </c>
      <c r="M1286" t="b">
        <v>1</v>
      </c>
      <c r="N1286" t="s">
        <v>8273</v>
      </c>
      <c r="O1286" t="s">
        <v>8274</v>
      </c>
      <c r="P1286">
        <f>ROUND((E1286/D1286)*100,0)</f>
        <v>101</v>
      </c>
      <c r="Q1286">
        <f>IFERROR(ROUND(E1286/L1286,2),0)</f>
        <v>65.16</v>
      </c>
      <c r="R1286" s="10">
        <f t="shared" si="58"/>
        <v>42712.23474537037</v>
      </c>
      <c r="S1286">
        <f t="shared" si="59"/>
        <v>42735.707638888889</v>
      </c>
    </row>
    <row r="1287" spans="1:19" ht="48" x14ac:dyDescent="0.2">
      <c r="A1287">
        <v>3429</v>
      </c>
      <c r="B1287" s="3" t="s">
        <v>3428</v>
      </c>
      <c r="C1287" s="3" t="s">
        <v>7539</v>
      </c>
      <c r="D1287" s="6">
        <v>150</v>
      </c>
      <c r="E1287" s="8">
        <v>195</v>
      </c>
      <c r="F1287" t="s">
        <v>8218</v>
      </c>
      <c r="G1287" t="s">
        <v>8224</v>
      </c>
      <c r="H1287" t="s">
        <v>8246</v>
      </c>
      <c r="I1287" s="12">
        <v>1478046661</v>
      </c>
      <c r="J1287" s="12">
        <v>1476837061</v>
      </c>
      <c r="K1287" t="b">
        <v>0</v>
      </c>
      <c r="L1287">
        <v>12</v>
      </c>
      <c r="M1287" t="b">
        <v>1</v>
      </c>
      <c r="N1287" t="s">
        <v>8273</v>
      </c>
      <c r="O1287" t="s">
        <v>8274</v>
      </c>
      <c r="P1287">
        <f>ROUND((E1287/D1287)*100,0)</f>
        <v>130</v>
      </c>
      <c r="Q1287">
        <f>IFERROR(ROUND(E1287/L1287,2),0)</f>
        <v>16.25</v>
      </c>
      <c r="R1287" s="10">
        <f t="shared" si="58"/>
        <v>42662.021539351852</v>
      </c>
      <c r="S1287">
        <f t="shared" si="59"/>
        <v>42676.021539351852</v>
      </c>
    </row>
    <row r="1288" spans="1:19" ht="48" x14ac:dyDescent="0.2">
      <c r="A1288">
        <v>3536</v>
      </c>
      <c r="B1288" s="3" t="s">
        <v>3535</v>
      </c>
      <c r="C1288" s="3" t="s">
        <v>7646</v>
      </c>
      <c r="D1288" s="6">
        <v>150</v>
      </c>
      <c r="E1288" s="8">
        <v>230</v>
      </c>
      <c r="F1288" t="s">
        <v>8218</v>
      </c>
      <c r="G1288" t="s">
        <v>8224</v>
      </c>
      <c r="H1288" t="s">
        <v>8246</v>
      </c>
      <c r="I1288" s="12">
        <v>1450612740</v>
      </c>
      <c r="J1288" s="12">
        <v>1448040425</v>
      </c>
      <c r="K1288" t="b">
        <v>0</v>
      </c>
      <c r="L1288">
        <v>17</v>
      </c>
      <c r="M1288" t="b">
        <v>1</v>
      </c>
      <c r="N1288" t="s">
        <v>8273</v>
      </c>
      <c r="O1288" t="s">
        <v>8274</v>
      </c>
      <c r="P1288">
        <f>ROUND((E1288/D1288)*100,0)</f>
        <v>153</v>
      </c>
      <c r="Q1288">
        <f>IFERROR(ROUND(E1288/L1288,2),0)</f>
        <v>13.53</v>
      </c>
      <c r="R1288" s="10">
        <f t="shared" si="58"/>
        <v>42328.727141203708</v>
      </c>
      <c r="S1288">
        <f t="shared" si="59"/>
        <v>42358.499305555553</v>
      </c>
    </row>
    <row r="1289" spans="1:19" ht="48" x14ac:dyDescent="0.2">
      <c r="A1289">
        <v>2820</v>
      </c>
      <c r="B1289" s="3" t="s">
        <v>2820</v>
      </c>
      <c r="C1289" s="3" t="s">
        <v>6930</v>
      </c>
      <c r="D1289" s="6">
        <v>200</v>
      </c>
      <c r="E1289" s="8">
        <v>272</v>
      </c>
      <c r="F1289" t="s">
        <v>8218</v>
      </c>
      <c r="G1289" t="s">
        <v>8224</v>
      </c>
      <c r="H1289" t="s">
        <v>8246</v>
      </c>
      <c r="I1289" s="12">
        <v>1456444800</v>
      </c>
      <c r="J1289" s="12">
        <v>1454337589</v>
      </c>
      <c r="K1289" t="b">
        <v>0</v>
      </c>
      <c r="L1289">
        <v>20</v>
      </c>
      <c r="M1289" t="b">
        <v>1</v>
      </c>
      <c r="N1289" t="s">
        <v>8273</v>
      </c>
      <c r="O1289" t="s">
        <v>8274</v>
      </c>
      <c r="P1289">
        <f>ROUND((E1289/D1289)*100,0)</f>
        <v>136</v>
      </c>
      <c r="Q1289">
        <f>IFERROR(ROUND(E1289/L1289,2),0)</f>
        <v>13.6</v>
      </c>
      <c r="R1289" s="10">
        <f t="shared" si="58"/>
        <v>42401.610983796301</v>
      </c>
      <c r="S1289">
        <f t="shared" si="59"/>
        <v>42426</v>
      </c>
    </row>
    <row r="1290" spans="1:19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 s="12">
        <v>1470801600</v>
      </c>
      <c r="J1290" s="12">
        <v>1468122163</v>
      </c>
      <c r="K1290" t="b">
        <v>0</v>
      </c>
      <c r="L1290">
        <v>61</v>
      </c>
      <c r="M1290" t="b">
        <v>1</v>
      </c>
      <c r="N1290" t="s">
        <v>8273</v>
      </c>
      <c r="O1290" t="s">
        <v>8274</v>
      </c>
      <c r="P1290">
        <f>ROUND((E1290/D1290)*100,0)</f>
        <v>100</v>
      </c>
      <c r="Q1290">
        <f>IFERROR(ROUND(E1290/L1290,2),0)</f>
        <v>65.87</v>
      </c>
      <c r="R1290" s="10">
        <f t="shared" si="58"/>
        <v>42561.154664351852</v>
      </c>
      <c r="S1290">
        <f t="shared" si="59"/>
        <v>42592.166666666672</v>
      </c>
    </row>
    <row r="1291" spans="1:19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 s="12">
        <v>1483499645</v>
      </c>
      <c r="J1291" s="12">
        <v>1480907645</v>
      </c>
      <c r="K1291" t="b">
        <v>0</v>
      </c>
      <c r="L1291">
        <v>52</v>
      </c>
      <c r="M1291" t="b">
        <v>1</v>
      </c>
      <c r="N1291" t="s">
        <v>8273</v>
      </c>
      <c r="O1291" t="s">
        <v>8274</v>
      </c>
      <c r="P1291">
        <f>ROUND((E1291/D1291)*100,0)</f>
        <v>125</v>
      </c>
      <c r="Q1291">
        <f>IFERROR(ROUND(E1291/L1291,2),0)</f>
        <v>36.08</v>
      </c>
      <c r="R1291" s="10">
        <f t="shared" si="58"/>
        <v>42709.134780092587</v>
      </c>
      <c r="S1291">
        <f t="shared" si="59"/>
        <v>42739.134780092587</v>
      </c>
    </row>
    <row r="1292" spans="1:19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 s="12">
        <v>1429772340</v>
      </c>
      <c r="J1292" s="12">
        <v>1427121931</v>
      </c>
      <c r="K1292" t="b">
        <v>0</v>
      </c>
      <c r="L1292">
        <v>86</v>
      </c>
      <c r="M1292" t="b">
        <v>1</v>
      </c>
      <c r="N1292" t="s">
        <v>8273</v>
      </c>
      <c r="O1292" t="s">
        <v>8274</v>
      </c>
      <c r="P1292">
        <f>ROUND((E1292/D1292)*100,0)</f>
        <v>109</v>
      </c>
      <c r="Q1292">
        <f>IFERROR(ROUND(E1292/L1292,2),0)</f>
        <v>44.19</v>
      </c>
      <c r="R1292" s="10">
        <f t="shared" si="58"/>
        <v>42086.614942129629</v>
      </c>
      <c r="S1292">
        <f t="shared" si="59"/>
        <v>42117.290972222225</v>
      </c>
    </row>
    <row r="1293" spans="1:19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 s="12">
        <v>1428390000</v>
      </c>
      <c r="J1293" s="12">
        <v>1425224391</v>
      </c>
      <c r="K1293" t="b">
        <v>0</v>
      </c>
      <c r="L1293">
        <v>42</v>
      </c>
      <c r="M1293" t="b">
        <v>1</v>
      </c>
      <c r="N1293" t="s">
        <v>8273</v>
      </c>
      <c r="O1293" t="s">
        <v>8274</v>
      </c>
      <c r="P1293">
        <f>ROUND((E1293/D1293)*100,0)</f>
        <v>146</v>
      </c>
      <c r="Q1293">
        <f>IFERROR(ROUND(E1293/L1293,2),0)</f>
        <v>104.07</v>
      </c>
      <c r="R1293" s="10">
        <f t="shared" si="58"/>
        <v>42064.652673611112</v>
      </c>
      <c r="S1293">
        <f t="shared" si="59"/>
        <v>42101.291666666672</v>
      </c>
    </row>
    <row r="1294" spans="1:19" ht="48" x14ac:dyDescent="0.2">
      <c r="A1294">
        <v>3588</v>
      </c>
      <c r="B1294" s="3" t="s">
        <v>3587</v>
      </c>
      <c r="C1294" s="3" t="s">
        <v>7698</v>
      </c>
      <c r="D1294" s="6">
        <v>200</v>
      </c>
      <c r="E1294" s="8">
        <v>201</v>
      </c>
      <c r="F1294" t="s">
        <v>8218</v>
      </c>
      <c r="G1294" t="s">
        <v>8224</v>
      </c>
      <c r="H1294" t="s">
        <v>8246</v>
      </c>
      <c r="I1294" s="12">
        <v>1430348400</v>
      </c>
      <c r="J1294" s="12">
        <v>1428436410</v>
      </c>
      <c r="K1294" t="b">
        <v>0</v>
      </c>
      <c r="L1294">
        <v>11</v>
      </c>
      <c r="M1294" t="b">
        <v>1</v>
      </c>
      <c r="N1294" t="s">
        <v>8273</v>
      </c>
      <c r="O1294" t="s">
        <v>8274</v>
      </c>
      <c r="P1294">
        <f>ROUND((E1294/D1294)*100,0)</f>
        <v>101</v>
      </c>
      <c r="Q1294">
        <f>IFERROR(ROUND(E1294/L1294,2),0)</f>
        <v>18.27</v>
      </c>
      <c r="R1294" s="10">
        <f t="shared" si="58"/>
        <v>42101.828819444447</v>
      </c>
      <c r="S1294">
        <f t="shared" si="59"/>
        <v>42123.958333333328</v>
      </c>
    </row>
    <row r="1295" spans="1:19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 s="12">
        <v>1447523371</v>
      </c>
      <c r="J1295" s="12">
        <v>1444927771</v>
      </c>
      <c r="K1295" t="b">
        <v>0</v>
      </c>
      <c r="L1295">
        <v>120</v>
      </c>
      <c r="M1295" t="b">
        <v>1</v>
      </c>
      <c r="N1295" t="s">
        <v>8273</v>
      </c>
      <c r="O1295" t="s">
        <v>8274</v>
      </c>
      <c r="P1295">
        <f>ROUND((E1295/D1295)*100,0)</f>
        <v>102</v>
      </c>
      <c r="Q1295">
        <f>IFERROR(ROUND(E1295/L1295,2),0)</f>
        <v>127.79</v>
      </c>
      <c r="R1295" s="10">
        <f t="shared" si="58"/>
        <v>42292.701053240744</v>
      </c>
      <c r="S1295">
        <f t="shared" si="59"/>
        <v>42322.742719907401</v>
      </c>
    </row>
    <row r="1296" spans="1:19" ht="32" x14ac:dyDescent="0.2">
      <c r="A1296">
        <v>3719</v>
      </c>
      <c r="B1296" s="3" t="s">
        <v>3716</v>
      </c>
      <c r="C1296" s="3" t="s">
        <v>7829</v>
      </c>
      <c r="D1296" s="6">
        <v>200</v>
      </c>
      <c r="E1296" s="8">
        <v>420</v>
      </c>
      <c r="F1296" t="s">
        <v>8218</v>
      </c>
      <c r="G1296" t="s">
        <v>8224</v>
      </c>
      <c r="H1296" t="s">
        <v>8246</v>
      </c>
      <c r="I1296" s="12">
        <v>1434994266</v>
      </c>
      <c r="J1296" s="12">
        <v>1432402266</v>
      </c>
      <c r="K1296" t="b">
        <v>0</v>
      </c>
      <c r="L1296">
        <v>4</v>
      </c>
      <c r="M1296" t="b">
        <v>1</v>
      </c>
      <c r="N1296" t="s">
        <v>8273</v>
      </c>
      <c r="O1296" t="s">
        <v>8274</v>
      </c>
      <c r="P1296">
        <f>ROUND((E1296/D1296)*100,0)</f>
        <v>210</v>
      </c>
      <c r="Q1296">
        <f>IFERROR(ROUND(E1296/L1296,2),0)</f>
        <v>105</v>
      </c>
      <c r="R1296" s="10">
        <f t="shared" si="58"/>
        <v>42147.729930555557</v>
      </c>
      <c r="S1296">
        <f t="shared" si="59"/>
        <v>42177.729930555557</v>
      </c>
    </row>
    <row r="1297" spans="1:19" ht="48" x14ac:dyDescent="0.2">
      <c r="A1297">
        <v>3835</v>
      </c>
      <c r="B1297" s="3" t="s">
        <v>3832</v>
      </c>
      <c r="C1297" s="3" t="s">
        <v>7944</v>
      </c>
      <c r="D1297" s="6">
        <v>200</v>
      </c>
      <c r="E1297" s="8">
        <v>320</v>
      </c>
      <c r="F1297" t="s">
        <v>8218</v>
      </c>
      <c r="G1297" t="s">
        <v>8224</v>
      </c>
      <c r="H1297" t="s">
        <v>8246</v>
      </c>
      <c r="I1297" s="12">
        <v>1461278208</v>
      </c>
      <c r="J1297" s="12">
        <v>1459463808</v>
      </c>
      <c r="K1297" t="b">
        <v>0</v>
      </c>
      <c r="L1297">
        <v>8</v>
      </c>
      <c r="M1297" t="b">
        <v>1</v>
      </c>
      <c r="N1297" t="s">
        <v>8273</v>
      </c>
      <c r="O1297" t="s">
        <v>8274</v>
      </c>
      <c r="P1297">
        <f>ROUND((E1297/D1297)*100,0)</f>
        <v>160</v>
      </c>
      <c r="Q1297">
        <f>IFERROR(ROUND(E1297/L1297,2),0)</f>
        <v>40</v>
      </c>
      <c r="R1297" s="10">
        <f t="shared" si="58"/>
        <v>42460.94222222222</v>
      </c>
      <c r="S1297">
        <f t="shared" si="59"/>
        <v>42481.94222222222</v>
      </c>
    </row>
    <row r="1298" spans="1:19" ht="48" x14ac:dyDescent="0.2">
      <c r="A1298">
        <v>3670</v>
      </c>
      <c r="B1298" s="3" t="s">
        <v>3667</v>
      </c>
      <c r="C1298" s="3" t="s">
        <v>7780</v>
      </c>
      <c r="D1298" s="6">
        <v>220</v>
      </c>
      <c r="E1298" s="8">
        <v>241</v>
      </c>
      <c r="F1298" t="s">
        <v>8218</v>
      </c>
      <c r="G1298" t="s">
        <v>8224</v>
      </c>
      <c r="H1298" t="s">
        <v>8246</v>
      </c>
      <c r="I1298" s="12">
        <v>1433113200</v>
      </c>
      <c r="J1298" s="12">
        <v>1431951611</v>
      </c>
      <c r="K1298" t="b">
        <v>0</v>
      </c>
      <c r="L1298">
        <v>12</v>
      </c>
      <c r="M1298" t="b">
        <v>1</v>
      </c>
      <c r="N1298" t="s">
        <v>8273</v>
      </c>
      <c r="O1298" t="s">
        <v>8274</v>
      </c>
      <c r="P1298">
        <f>ROUND((E1298/D1298)*100,0)</f>
        <v>110</v>
      </c>
      <c r="Q1298">
        <f>IFERROR(ROUND(E1298/L1298,2),0)</f>
        <v>20.079999999999998</v>
      </c>
      <c r="R1298" s="10">
        <f t="shared" si="58"/>
        <v>42142.514016203699</v>
      </c>
      <c r="S1298">
        <f t="shared" si="59"/>
        <v>42155.958333333328</v>
      </c>
    </row>
    <row r="1299" spans="1:19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 s="12">
        <v>1462125358</v>
      </c>
      <c r="J1299" s="12">
        <v>1459533358</v>
      </c>
      <c r="K1299" t="b">
        <v>0</v>
      </c>
      <c r="L1299">
        <v>238</v>
      </c>
      <c r="M1299" t="b">
        <v>1</v>
      </c>
      <c r="N1299" t="s">
        <v>8273</v>
      </c>
      <c r="O1299" t="s">
        <v>8274</v>
      </c>
      <c r="P1299">
        <f>ROUND((E1299/D1299)*100,0)</f>
        <v>110</v>
      </c>
      <c r="Q1299">
        <f>IFERROR(ROUND(E1299/L1299,2),0)</f>
        <v>92.04</v>
      </c>
      <c r="R1299" s="10">
        <f t="shared" si="58"/>
        <v>42461.747199074074</v>
      </c>
      <c r="S1299">
        <f t="shared" si="59"/>
        <v>42491.747199074074</v>
      </c>
    </row>
    <row r="1300" spans="1:19" ht="48" x14ac:dyDescent="0.2">
      <c r="A1300">
        <v>3663</v>
      </c>
      <c r="B1300" s="3" t="s">
        <v>3660</v>
      </c>
      <c r="C1300" s="3" t="s">
        <v>7773</v>
      </c>
      <c r="D1300" s="6">
        <v>225</v>
      </c>
      <c r="E1300" s="8">
        <v>234</v>
      </c>
      <c r="F1300" t="s">
        <v>8218</v>
      </c>
      <c r="G1300" t="s">
        <v>8224</v>
      </c>
      <c r="H1300" t="s">
        <v>8246</v>
      </c>
      <c r="I1300" s="12">
        <v>1482321030</v>
      </c>
      <c r="J1300" s="12">
        <v>1477133430</v>
      </c>
      <c r="K1300" t="b">
        <v>0</v>
      </c>
      <c r="L1300">
        <v>9</v>
      </c>
      <c r="M1300" t="b">
        <v>1</v>
      </c>
      <c r="N1300" t="s">
        <v>8273</v>
      </c>
      <c r="O1300" t="s">
        <v>8274</v>
      </c>
      <c r="P1300">
        <f>ROUND((E1300/D1300)*100,0)</f>
        <v>104</v>
      </c>
      <c r="Q1300">
        <f>IFERROR(ROUND(E1300/L1300,2),0)</f>
        <v>26</v>
      </c>
      <c r="R1300" s="10">
        <f t="shared" si="58"/>
        <v>42665.451736111107</v>
      </c>
      <c r="S1300">
        <f t="shared" si="59"/>
        <v>42725.493402777778</v>
      </c>
    </row>
    <row r="1301" spans="1:19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 s="12">
        <v>1436902359</v>
      </c>
      <c r="J1301" s="12">
        <v>1434310359</v>
      </c>
      <c r="K1301" t="b">
        <v>0</v>
      </c>
      <c r="L1301">
        <v>32</v>
      </c>
      <c r="M1301" t="b">
        <v>1</v>
      </c>
      <c r="N1301" t="s">
        <v>8273</v>
      </c>
      <c r="O1301" t="s">
        <v>8274</v>
      </c>
      <c r="P1301">
        <f>ROUND((E1301/D1301)*100,0)</f>
        <v>124</v>
      </c>
      <c r="Q1301">
        <f>IFERROR(ROUND(E1301/L1301,2),0)</f>
        <v>135.63</v>
      </c>
      <c r="R1301" s="10">
        <f t="shared" si="58"/>
        <v>42169.814340277779</v>
      </c>
      <c r="S1301">
        <f t="shared" si="59"/>
        <v>42199.814340277779</v>
      </c>
    </row>
    <row r="1302" spans="1:19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 s="12">
        <v>1464807420</v>
      </c>
      <c r="J1302" s="12">
        <v>1461427938</v>
      </c>
      <c r="K1302" t="b">
        <v>0</v>
      </c>
      <c r="L1302">
        <v>24</v>
      </c>
      <c r="M1302" t="b">
        <v>1</v>
      </c>
      <c r="N1302" t="s">
        <v>8273</v>
      </c>
      <c r="O1302" t="s">
        <v>8274</v>
      </c>
      <c r="P1302">
        <f>ROUND((E1302/D1302)*100,0)</f>
        <v>135</v>
      </c>
      <c r="Q1302">
        <f>IFERROR(ROUND(E1302/L1302,2),0)</f>
        <v>168.75</v>
      </c>
      <c r="R1302" s="10">
        <f t="shared" si="58"/>
        <v>42483.675208333334</v>
      </c>
      <c r="S1302">
        <f t="shared" si="59"/>
        <v>42522.789583333331</v>
      </c>
    </row>
    <row r="1303" spans="1:19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 s="12">
        <v>1437447600</v>
      </c>
      <c r="J1303" s="12">
        <v>1436551178</v>
      </c>
      <c r="K1303" t="b">
        <v>0</v>
      </c>
      <c r="L1303">
        <v>29</v>
      </c>
      <c r="M1303" t="b">
        <v>1</v>
      </c>
      <c r="N1303" t="s">
        <v>8273</v>
      </c>
      <c r="O1303" t="s">
        <v>8274</v>
      </c>
      <c r="P1303">
        <f>ROUND((E1303/D1303)*100,0)</f>
        <v>103</v>
      </c>
      <c r="Q1303">
        <f>IFERROR(ROUND(E1303/L1303,2),0)</f>
        <v>70.86</v>
      </c>
      <c r="R1303" s="10">
        <f t="shared" si="58"/>
        <v>42195.749745370369</v>
      </c>
      <c r="S1303">
        <f t="shared" si="59"/>
        <v>42206.125</v>
      </c>
    </row>
    <row r="1304" spans="1:19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 s="12">
        <v>1480559011</v>
      </c>
      <c r="J1304" s="12">
        <v>1477963411</v>
      </c>
      <c r="K1304" t="b">
        <v>0</v>
      </c>
      <c r="L1304">
        <v>50</v>
      </c>
      <c r="M1304" t="b">
        <v>1</v>
      </c>
      <c r="N1304" t="s">
        <v>8273</v>
      </c>
      <c r="O1304" t="s">
        <v>8274</v>
      </c>
      <c r="P1304">
        <f>ROUND((E1304/D1304)*100,0)</f>
        <v>100</v>
      </c>
      <c r="Q1304">
        <f>IFERROR(ROUND(E1304/L1304,2),0)</f>
        <v>50</v>
      </c>
      <c r="R1304" s="10">
        <f t="shared" si="58"/>
        <v>42675.057997685188</v>
      </c>
      <c r="S1304">
        <f t="shared" si="59"/>
        <v>42705.099664351852</v>
      </c>
    </row>
    <row r="1305" spans="1:19" ht="64" x14ac:dyDescent="0.2">
      <c r="A1305">
        <v>1287</v>
      </c>
      <c r="B1305" s="3" t="s">
        <v>1288</v>
      </c>
      <c r="C1305" s="3" t="s">
        <v>5397</v>
      </c>
      <c r="D1305" s="6">
        <v>250</v>
      </c>
      <c r="E1305" s="8">
        <v>605</v>
      </c>
      <c r="F1305" t="s">
        <v>8218</v>
      </c>
      <c r="G1305" t="s">
        <v>8224</v>
      </c>
      <c r="H1305" t="s">
        <v>8246</v>
      </c>
      <c r="I1305" s="12">
        <v>1434120856</v>
      </c>
      <c r="J1305" s="12">
        <v>1428936856</v>
      </c>
      <c r="K1305" t="b">
        <v>0</v>
      </c>
      <c r="L1305">
        <v>25</v>
      </c>
      <c r="M1305" t="b">
        <v>1</v>
      </c>
      <c r="N1305" t="s">
        <v>8273</v>
      </c>
      <c r="O1305" t="s">
        <v>8274</v>
      </c>
      <c r="P1305">
        <f>ROUND((E1305/D1305)*100,0)</f>
        <v>242</v>
      </c>
      <c r="Q1305">
        <f>IFERROR(ROUND(E1305/L1305,2),0)</f>
        <v>24.2</v>
      </c>
      <c r="R1305" s="10">
        <f t="shared" si="58"/>
        <v>42107.621018518519</v>
      </c>
      <c r="S1305">
        <f t="shared" si="59"/>
        <v>42167.621018518519</v>
      </c>
    </row>
    <row r="1306" spans="1:19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 s="12">
        <v>1489376405</v>
      </c>
      <c r="J1306" s="12">
        <v>1484196005</v>
      </c>
      <c r="K1306" t="b">
        <v>0</v>
      </c>
      <c r="L1306">
        <v>104</v>
      </c>
      <c r="M1306" t="b">
        <v>0</v>
      </c>
      <c r="N1306" t="s">
        <v>8275</v>
      </c>
      <c r="O1306" t="s">
        <v>8277</v>
      </c>
      <c r="P1306">
        <f>ROUND((E1306/D1306)*100,0)</f>
        <v>40</v>
      </c>
      <c r="Q1306">
        <f>IFERROR(ROUND(E1306/L1306,2),0)</f>
        <v>152.41</v>
      </c>
      <c r="R1306" s="10">
        <f t="shared" si="58"/>
        <v>42747.194502314815</v>
      </c>
      <c r="S1306">
        <f t="shared" si="59"/>
        <v>42807.152835648143</v>
      </c>
    </row>
    <row r="1307" spans="1:19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 s="12">
        <v>1469122200</v>
      </c>
      <c r="J1307" s="12">
        <v>1466611108</v>
      </c>
      <c r="K1307" t="b">
        <v>0</v>
      </c>
      <c r="L1307">
        <v>86</v>
      </c>
      <c r="M1307" t="b">
        <v>0</v>
      </c>
      <c r="N1307" t="s">
        <v>8275</v>
      </c>
      <c r="O1307" t="s">
        <v>8277</v>
      </c>
      <c r="P1307">
        <f>ROUND((E1307/D1307)*100,0)</f>
        <v>26</v>
      </c>
      <c r="Q1307">
        <f>IFERROR(ROUND(E1307/L1307,2),0)</f>
        <v>90.62</v>
      </c>
      <c r="R1307" s="10">
        <f t="shared" si="58"/>
        <v>42543.665601851855</v>
      </c>
      <c r="S1307">
        <f t="shared" si="59"/>
        <v>42572.729166666672</v>
      </c>
    </row>
    <row r="1308" spans="1:19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 s="12">
        <v>1417690734</v>
      </c>
      <c r="J1308" s="12">
        <v>1415098734</v>
      </c>
      <c r="K1308" t="b">
        <v>0</v>
      </c>
      <c r="L1308">
        <v>356</v>
      </c>
      <c r="M1308" t="b">
        <v>0</v>
      </c>
      <c r="N1308" t="s">
        <v>8275</v>
      </c>
      <c r="O1308" t="s">
        <v>8277</v>
      </c>
      <c r="P1308">
        <f>ROUND((E1308/D1308)*100,0)</f>
        <v>65</v>
      </c>
      <c r="Q1308">
        <f>IFERROR(ROUND(E1308/L1308,2),0)</f>
        <v>201.6</v>
      </c>
      <c r="R1308" s="10">
        <f t="shared" si="58"/>
        <v>41947.457569444443</v>
      </c>
      <c r="S1308">
        <f t="shared" si="59"/>
        <v>41977.457569444443</v>
      </c>
    </row>
    <row r="1309" spans="1:19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 s="12">
        <v>1455710679</v>
      </c>
      <c r="J1309" s="12">
        <v>1453118679</v>
      </c>
      <c r="K1309" t="b">
        <v>0</v>
      </c>
      <c r="L1309">
        <v>45</v>
      </c>
      <c r="M1309" t="b">
        <v>0</v>
      </c>
      <c r="N1309" t="s">
        <v>8275</v>
      </c>
      <c r="O1309" t="s">
        <v>8277</v>
      </c>
      <c r="P1309">
        <f>ROUND((E1309/D1309)*100,0)</f>
        <v>12</v>
      </c>
      <c r="Q1309">
        <f>IFERROR(ROUND(E1309/L1309,2),0)</f>
        <v>127.93</v>
      </c>
      <c r="R1309" s="10">
        <f t="shared" si="58"/>
        <v>42387.503229166665</v>
      </c>
      <c r="S1309">
        <f t="shared" si="59"/>
        <v>42417.503229166665</v>
      </c>
    </row>
    <row r="1310" spans="1:19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 s="12">
        <v>1475937812</v>
      </c>
      <c r="J1310" s="12">
        <v>1472481812</v>
      </c>
      <c r="K1310" t="b">
        <v>0</v>
      </c>
      <c r="L1310">
        <v>38</v>
      </c>
      <c r="M1310" t="b">
        <v>0</v>
      </c>
      <c r="N1310" t="s">
        <v>8275</v>
      </c>
      <c r="O1310" t="s">
        <v>8277</v>
      </c>
      <c r="P1310">
        <f>ROUND((E1310/D1310)*100,0)</f>
        <v>11</v>
      </c>
      <c r="Q1310">
        <f>IFERROR(ROUND(E1310/L1310,2),0)</f>
        <v>29.89</v>
      </c>
      <c r="R1310" s="10">
        <f t="shared" si="58"/>
        <v>42611.613564814819</v>
      </c>
      <c r="S1310">
        <f t="shared" si="59"/>
        <v>42651.613564814819</v>
      </c>
    </row>
    <row r="1311" spans="1:19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 s="12">
        <v>1444943468</v>
      </c>
      <c r="J1311" s="12">
        <v>1441919468</v>
      </c>
      <c r="K1311" t="b">
        <v>0</v>
      </c>
      <c r="L1311">
        <v>35</v>
      </c>
      <c r="M1311" t="b">
        <v>0</v>
      </c>
      <c r="N1311" t="s">
        <v>8275</v>
      </c>
      <c r="O1311" t="s">
        <v>8277</v>
      </c>
      <c r="P1311">
        <f>ROUND((E1311/D1311)*100,0)</f>
        <v>112</v>
      </c>
      <c r="Q1311">
        <f>IFERROR(ROUND(E1311/L1311,2),0)</f>
        <v>367.97</v>
      </c>
      <c r="R1311" s="10">
        <f t="shared" si="58"/>
        <v>42257.882731481484</v>
      </c>
      <c r="S1311">
        <f t="shared" si="59"/>
        <v>42292.882731481484</v>
      </c>
    </row>
    <row r="1312" spans="1:19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 s="12">
        <v>1471622450</v>
      </c>
      <c r="J1312" s="12">
        <v>1467734450</v>
      </c>
      <c r="K1312" t="b">
        <v>0</v>
      </c>
      <c r="L1312">
        <v>24</v>
      </c>
      <c r="M1312" t="b">
        <v>0</v>
      </c>
      <c r="N1312" t="s">
        <v>8275</v>
      </c>
      <c r="O1312" t="s">
        <v>8277</v>
      </c>
      <c r="P1312">
        <f>ROUND((E1312/D1312)*100,0)</f>
        <v>16</v>
      </c>
      <c r="Q1312">
        <f>IFERROR(ROUND(E1312/L1312,2),0)</f>
        <v>129.16999999999999</v>
      </c>
      <c r="R1312" s="10">
        <f t="shared" si="58"/>
        <v>42556.667245370365</v>
      </c>
      <c r="S1312">
        <f t="shared" si="59"/>
        <v>42601.667245370365</v>
      </c>
    </row>
    <row r="1313" spans="1:19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 s="12">
        <v>1480536919</v>
      </c>
      <c r="J1313" s="12">
        <v>1477509319</v>
      </c>
      <c r="K1313" t="b">
        <v>0</v>
      </c>
      <c r="L1313">
        <v>100</v>
      </c>
      <c r="M1313" t="b">
        <v>0</v>
      </c>
      <c r="N1313" t="s">
        <v>8275</v>
      </c>
      <c r="O1313" t="s">
        <v>8277</v>
      </c>
      <c r="P1313">
        <f>ROUND((E1313/D1313)*100,0)</f>
        <v>32</v>
      </c>
      <c r="Q1313">
        <f>IFERROR(ROUND(E1313/L1313,2),0)</f>
        <v>800.7</v>
      </c>
      <c r="R1313" s="10">
        <f t="shared" si="58"/>
        <v>42669.802303240736</v>
      </c>
      <c r="S1313">
        <f t="shared" si="59"/>
        <v>42704.843969907408</v>
      </c>
    </row>
    <row r="1314" spans="1:19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 s="12">
        <v>1429375922</v>
      </c>
      <c r="J1314" s="12">
        <v>1426783922</v>
      </c>
      <c r="K1314" t="b">
        <v>0</v>
      </c>
      <c r="L1314">
        <v>1</v>
      </c>
      <c r="M1314" t="b">
        <v>0</v>
      </c>
      <c r="N1314" t="s">
        <v>8275</v>
      </c>
      <c r="O1314" t="s">
        <v>8277</v>
      </c>
      <c r="P1314">
        <f>ROUND((E1314/D1314)*100,0)</f>
        <v>1</v>
      </c>
      <c r="Q1314">
        <f>IFERROR(ROUND(E1314/L1314,2),0)</f>
        <v>28</v>
      </c>
      <c r="R1314" s="10">
        <f t="shared" si="58"/>
        <v>42082.702800925923</v>
      </c>
      <c r="S1314">
        <f t="shared" si="59"/>
        <v>42112.702800925923</v>
      </c>
    </row>
    <row r="1315" spans="1:19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 s="12">
        <v>1457024514</v>
      </c>
      <c r="J1315" s="12">
        <v>1454432514</v>
      </c>
      <c r="K1315" t="b">
        <v>0</v>
      </c>
      <c r="L1315">
        <v>122</v>
      </c>
      <c r="M1315" t="b">
        <v>0</v>
      </c>
      <c r="N1315" t="s">
        <v>8275</v>
      </c>
      <c r="O1315" t="s">
        <v>8277</v>
      </c>
      <c r="P1315">
        <f>ROUND((E1315/D1315)*100,0)</f>
        <v>31</v>
      </c>
      <c r="Q1315">
        <f>IFERROR(ROUND(E1315/L1315,2),0)</f>
        <v>102.02</v>
      </c>
      <c r="R1315" s="10">
        <f t="shared" si="58"/>
        <v>42402.709652777776</v>
      </c>
      <c r="S1315">
        <f t="shared" si="59"/>
        <v>42432.709652777776</v>
      </c>
    </row>
    <row r="1316" spans="1:19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 s="12">
        <v>1477065860</v>
      </c>
      <c r="J1316" s="12">
        <v>1471881860</v>
      </c>
      <c r="K1316" t="b">
        <v>0</v>
      </c>
      <c r="L1316">
        <v>11</v>
      </c>
      <c r="M1316" t="b">
        <v>0</v>
      </c>
      <c r="N1316" t="s">
        <v>8275</v>
      </c>
      <c r="O1316" t="s">
        <v>8277</v>
      </c>
      <c r="P1316">
        <f>ROUND((E1316/D1316)*100,0)</f>
        <v>1</v>
      </c>
      <c r="Q1316">
        <f>IFERROR(ROUND(E1316/L1316,2),0)</f>
        <v>184.36</v>
      </c>
      <c r="R1316" s="10">
        <f t="shared" si="58"/>
        <v>42604.669675925921</v>
      </c>
      <c r="S1316">
        <f t="shared" si="59"/>
        <v>42664.669675925921</v>
      </c>
    </row>
    <row r="1317" spans="1:19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 s="12">
        <v>1446771600</v>
      </c>
      <c r="J1317" s="12">
        <v>1443700648</v>
      </c>
      <c r="K1317" t="b">
        <v>0</v>
      </c>
      <c r="L1317">
        <v>248</v>
      </c>
      <c r="M1317" t="b">
        <v>0</v>
      </c>
      <c r="N1317" t="s">
        <v>8275</v>
      </c>
      <c r="O1317" t="s">
        <v>8277</v>
      </c>
      <c r="P1317">
        <f>ROUND((E1317/D1317)*100,0)</f>
        <v>40</v>
      </c>
      <c r="Q1317">
        <f>IFERROR(ROUND(E1317/L1317,2),0)</f>
        <v>162.91999999999999</v>
      </c>
      <c r="R1317" s="10">
        <f t="shared" si="58"/>
        <v>42278.498240740737</v>
      </c>
      <c r="S1317">
        <f t="shared" si="59"/>
        <v>42314.041666666672</v>
      </c>
    </row>
    <row r="1318" spans="1:19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 s="12">
        <v>1456700709</v>
      </c>
      <c r="J1318" s="12">
        <v>1453676709</v>
      </c>
      <c r="K1318" t="b">
        <v>0</v>
      </c>
      <c r="L1318">
        <v>1</v>
      </c>
      <c r="M1318" t="b">
        <v>0</v>
      </c>
      <c r="N1318" t="s">
        <v>8275</v>
      </c>
      <c r="O1318" t="s">
        <v>8277</v>
      </c>
      <c r="P1318">
        <f>ROUND((E1318/D1318)*100,0)</f>
        <v>0</v>
      </c>
      <c r="Q1318">
        <f>IFERROR(ROUND(E1318/L1318,2),0)</f>
        <v>1</v>
      </c>
      <c r="R1318" s="10">
        <f t="shared" si="58"/>
        <v>42393.961909722217</v>
      </c>
      <c r="S1318">
        <f t="shared" si="59"/>
        <v>42428.961909722217</v>
      </c>
    </row>
    <row r="1319" spans="1:19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 s="12">
        <v>1469109600</v>
      </c>
      <c r="J1319" s="12">
        <v>1464586746</v>
      </c>
      <c r="K1319" t="b">
        <v>0</v>
      </c>
      <c r="L1319">
        <v>19</v>
      </c>
      <c r="M1319" t="b">
        <v>0</v>
      </c>
      <c r="N1319" t="s">
        <v>8275</v>
      </c>
      <c r="O1319" t="s">
        <v>8277</v>
      </c>
      <c r="P1319">
        <f>ROUND((E1319/D1319)*100,0)</f>
        <v>6</v>
      </c>
      <c r="Q1319">
        <f>IFERROR(ROUND(E1319/L1319,2),0)</f>
        <v>603.53</v>
      </c>
      <c r="R1319" s="10">
        <f t="shared" si="58"/>
        <v>42520.235486111109</v>
      </c>
      <c r="S1319">
        <f t="shared" si="59"/>
        <v>42572.583333333328</v>
      </c>
    </row>
    <row r="1320" spans="1:19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 s="12">
        <v>1420938172</v>
      </c>
      <c r="J1320" s="12">
        <v>1418346172</v>
      </c>
      <c r="K1320" t="b">
        <v>0</v>
      </c>
      <c r="L1320">
        <v>135</v>
      </c>
      <c r="M1320" t="b">
        <v>0</v>
      </c>
      <c r="N1320" t="s">
        <v>8275</v>
      </c>
      <c r="O1320" t="s">
        <v>8277</v>
      </c>
      <c r="P1320">
        <f>ROUND((E1320/D1320)*100,0)</f>
        <v>15</v>
      </c>
      <c r="Q1320">
        <f>IFERROR(ROUND(E1320/L1320,2),0)</f>
        <v>45.41</v>
      </c>
      <c r="R1320" s="10">
        <f t="shared" si="58"/>
        <v>41985.043657407412</v>
      </c>
      <c r="S1320">
        <f t="shared" si="59"/>
        <v>42015.043657407412</v>
      </c>
    </row>
    <row r="1321" spans="1:19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 s="12">
        <v>1405094400</v>
      </c>
      <c r="J1321" s="12">
        <v>1403810965</v>
      </c>
      <c r="K1321" t="b">
        <v>0</v>
      </c>
      <c r="L1321">
        <v>9</v>
      </c>
      <c r="M1321" t="b">
        <v>0</v>
      </c>
      <c r="N1321" t="s">
        <v>8275</v>
      </c>
      <c r="O1321" t="s">
        <v>8277</v>
      </c>
      <c r="P1321">
        <f>ROUND((E1321/D1321)*100,0)</f>
        <v>15</v>
      </c>
      <c r="Q1321">
        <f>IFERROR(ROUND(E1321/L1321,2),0)</f>
        <v>97.33</v>
      </c>
      <c r="R1321" s="10">
        <f t="shared" si="58"/>
        <v>41816.812094907407</v>
      </c>
      <c r="S1321">
        <f t="shared" si="59"/>
        <v>41831.666666666664</v>
      </c>
    </row>
    <row r="1322" spans="1:19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 s="12">
        <v>1483138800</v>
      </c>
      <c r="J1322" s="12">
        <v>1480610046</v>
      </c>
      <c r="K1322" t="b">
        <v>0</v>
      </c>
      <c r="L1322">
        <v>3</v>
      </c>
      <c r="M1322" t="b">
        <v>0</v>
      </c>
      <c r="N1322" t="s">
        <v>8275</v>
      </c>
      <c r="O1322" t="s">
        <v>8277</v>
      </c>
      <c r="P1322">
        <f>ROUND((E1322/D1322)*100,0)</f>
        <v>1</v>
      </c>
      <c r="Q1322">
        <f>IFERROR(ROUND(E1322/L1322,2),0)</f>
        <v>167.67</v>
      </c>
      <c r="R1322" s="10">
        <f t="shared" si="58"/>
        <v>42705.690347222218</v>
      </c>
      <c r="S1322">
        <f t="shared" si="59"/>
        <v>42734.958333333328</v>
      </c>
    </row>
    <row r="1323" spans="1:19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 s="12">
        <v>1482515937</v>
      </c>
      <c r="J1323" s="12">
        <v>1479923937</v>
      </c>
      <c r="K1323" t="b">
        <v>0</v>
      </c>
      <c r="L1323">
        <v>7</v>
      </c>
      <c r="M1323" t="b">
        <v>0</v>
      </c>
      <c r="N1323" t="s">
        <v>8275</v>
      </c>
      <c r="O1323" t="s">
        <v>8277</v>
      </c>
      <c r="P1323">
        <f>ROUND((E1323/D1323)*100,0)</f>
        <v>1</v>
      </c>
      <c r="Q1323">
        <f>IFERROR(ROUND(E1323/L1323,2),0)</f>
        <v>859.86</v>
      </c>
      <c r="R1323" s="10">
        <f t="shared" si="58"/>
        <v>42697.74927083333</v>
      </c>
      <c r="S1323">
        <f t="shared" si="59"/>
        <v>42727.74927083333</v>
      </c>
    </row>
    <row r="1324" spans="1:19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 s="12">
        <v>1432223125</v>
      </c>
      <c r="J1324" s="12">
        <v>1429631125</v>
      </c>
      <c r="K1324" t="b">
        <v>0</v>
      </c>
      <c r="L1324">
        <v>4</v>
      </c>
      <c r="M1324" t="b">
        <v>0</v>
      </c>
      <c r="N1324" t="s">
        <v>8275</v>
      </c>
      <c r="O1324" t="s">
        <v>8277</v>
      </c>
      <c r="P1324">
        <f>ROUND((E1324/D1324)*100,0)</f>
        <v>0</v>
      </c>
      <c r="Q1324">
        <f>IFERROR(ROUND(E1324/L1324,2),0)</f>
        <v>26.5</v>
      </c>
      <c r="R1324" s="10">
        <f t="shared" si="58"/>
        <v>42115.656539351854</v>
      </c>
      <c r="S1324">
        <f t="shared" si="59"/>
        <v>42145.656539351854</v>
      </c>
    </row>
    <row r="1325" spans="1:19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 s="12">
        <v>1461653700</v>
      </c>
      <c r="J1325" s="12">
        <v>1458665146</v>
      </c>
      <c r="K1325" t="b">
        <v>0</v>
      </c>
      <c r="L1325">
        <v>44</v>
      </c>
      <c r="M1325" t="b">
        <v>0</v>
      </c>
      <c r="N1325" t="s">
        <v>8275</v>
      </c>
      <c r="O1325" t="s">
        <v>8277</v>
      </c>
      <c r="P1325">
        <f>ROUND((E1325/D1325)*100,0)</f>
        <v>9</v>
      </c>
      <c r="Q1325">
        <f>IFERROR(ROUND(E1325/L1325,2),0)</f>
        <v>30.27</v>
      </c>
      <c r="R1325" s="10">
        <f t="shared" si="58"/>
        <v>42451.698449074072</v>
      </c>
      <c r="S1325">
        <f t="shared" si="59"/>
        <v>42486.288194444445</v>
      </c>
    </row>
    <row r="1326" spans="1:19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 s="12">
        <v>1476371552</v>
      </c>
      <c r="J1326" s="12">
        <v>1473779552</v>
      </c>
      <c r="K1326" t="b">
        <v>0</v>
      </c>
      <c r="L1326">
        <v>90</v>
      </c>
      <c r="M1326" t="b">
        <v>0</v>
      </c>
      <c r="N1326" t="s">
        <v>8275</v>
      </c>
      <c r="O1326" t="s">
        <v>8277</v>
      </c>
      <c r="P1326">
        <f>ROUND((E1326/D1326)*100,0)</f>
        <v>10</v>
      </c>
      <c r="Q1326">
        <f>IFERROR(ROUND(E1326/L1326,2),0)</f>
        <v>54.67</v>
      </c>
      <c r="R1326" s="10">
        <f t="shared" si="58"/>
        <v>42626.633703703701</v>
      </c>
      <c r="S1326">
        <f t="shared" si="59"/>
        <v>42656.633703703701</v>
      </c>
    </row>
    <row r="1327" spans="1:19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 s="12">
        <v>1483063435</v>
      </c>
      <c r="J1327" s="12">
        <v>1480471435</v>
      </c>
      <c r="K1327" t="b">
        <v>0</v>
      </c>
      <c r="L1327">
        <v>8</v>
      </c>
      <c r="M1327" t="b">
        <v>0</v>
      </c>
      <c r="N1327" t="s">
        <v>8275</v>
      </c>
      <c r="O1327" t="s">
        <v>8277</v>
      </c>
      <c r="P1327">
        <f>ROUND((E1327/D1327)*100,0)</f>
        <v>2</v>
      </c>
      <c r="Q1327">
        <f>IFERROR(ROUND(E1327/L1327,2),0)</f>
        <v>60.75</v>
      </c>
      <c r="R1327" s="10">
        <f t="shared" si="58"/>
        <v>42704.086053240739</v>
      </c>
      <c r="S1327">
        <f t="shared" si="59"/>
        <v>42734.086053240739</v>
      </c>
    </row>
    <row r="1328" spans="1:19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 s="12">
        <v>1421348428</v>
      </c>
      <c r="J1328" s="12">
        <v>1417460428</v>
      </c>
      <c r="K1328" t="b">
        <v>0</v>
      </c>
      <c r="L1328">
        <v>11</v>
      </c>
      <c r="M1328" t="b">
        <v>0</v>
      </c>
      <c r="N1328" t="s">
        <v>8275</v>
      </c>
      <c r="O1328" t="s">
        <v>8277</v>
      </c>
      <c r="P1328">
        <f>ROUND((E1328/D1328)*100,0)</f>
        <v>1</v>
      </c>
      <c r="Q1328">
        <f>IFERROR(ROUND(E1328/L1328,2),0)</f>
        <v>102.73</v>
      </c>
      <c r="R1328" s="10">
        <f t="shared" si="58"/>
        <v>41974.791990740734</v>
      </c>
      <c r="S1328">
        <f t="shared" si="59"/>
        <v>42019.791990740734</v>
      </c>
    </row>
    <row r="1329" spans="1:19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 s="12">
        <v>1432916235</v>
      </c>
      <c r="J1329" s="12">
        <v>1430324235</v>
      </c>
      <c r="K1329" t="b">
        <v>0</v>
      </c>
      <c r="L1329">
        <v>41</v>
      </c>
      <c r="M1329" t="b">
        <v>0</v>
      </c>
      <c r="N1329" t="s">
        <v>8275</v>
      </c>
      <c r="O1329" t="s">
        <v>8277</v>
      </c>
      <c r="P1329">
        <f>ROUND((E1329/D1329)*100,0)</f>
        <v>4</v>
      </c>
      <c r="Q1329">
        <f>IFERROR(ROUND(E1329/L1329,2),0)</f>
        <v>41.59</v>
      </c>
      <c r="R1329" s="10">
        <f t="shared" si="58"/>
        <v>42123.678645833337</v>
      </c>
      <c r="S1329">
        <f t="shared" si="59"/>
        <v>42153.678645833337</v>
      </c>
    </row>
    <row r="1330" spans="1:19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 s="12">
        <v>1476458734</v>
      </c>
      <c r="J1330" s="12">
        <v>1472570734</v>
      </c>
      <c r="K1330" t="b">
        <v>0</v>
      </c>
      <c r="L1330">
        <v>15</v>
      </c>
      <c r="M1330" t="b">
        <v>0</v>
      </c>
      <c r="N1330" t="s">
        <v>8275</v>
      </c>
      <c r="O1330" t="s">
        <v>8277</v>
      </c>
      <c r="P1330">
        <f>ROUND((E1330/D1330)*100,0)</f>
        <v>2</v>
      </c>
      <c r="Q1330">
        <f>IFERROR(ROUND(E1330/L1330,2),0)</f>
        <v>116.53</v>
      </c>
      <c r="R1330" s="10">
        <f t="shared" si="58"/>
        <v>42612.642754629633</v>
      </c>
      <c r="S1330">
        <f t="shared" si="59"/>
        <v>42657.642754629633</v>
      </c>
    </row>
    <row r="1331" spans="1:19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 s="12">
        <v>1417501145</v>
      </c>
      <c r="J1331" s="12">
        <v>1414041545</v>
      </c>
      <c r="K1331" t="b">
        <v>0</v>
      </c>
      <c r="L1331">
        <v>9</v>
      </c>
      <c r="M1331" t="b">
        <v>0</v>
      </c>
      <c r="N1331" t="s">
        <v>8275</v>
      </c>
      <c r="O1331" t="s">
        <v>8277</v>
      </c>
      <c r="P1331">
        <f>ROUND((E1331/D1331)*100,0)</f>
        <v>1</v>
      </c>
      <c r="Q1331">
        <f>IFERROR(ROUND(E1331/L1331,2),0)</f>
        <v>45.33</v>
      </c>
      <c r="R1331" s="10">
        <f t="shared" si="58"/>
        <v>41935.221585648149</v>
      </c>
      <c r="S1331">
        <f t="shared" si="59"/>
        <v>41975.263252314813</v>
      </c>
    </row>
    <row r="1332" spans="1:19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 s="12">
        <v>1467432000</v>
      </c>
      <c r="J1332" s="12">
        <v>1464763109</v>
      </c>
      <c r="K1332" t="b">
        <v>0</v>
      </c>
      <c r="L1332">
        <v>50</v>
      </c>
      <c r="M1332" t="b">
        <v>0</v>
      </c>
      <c r="N1332" t="s">
        <v>8275</v>
      </c>
      <c r="O1332" t="s">
        <v>8277</v>
      </c>
      <c r="P1332">
        <f>ROUND((E1332/D1332)*100,0)</f>
        <v>22</v>
      </c>
      <c r="Q1332">
        <f>IFERROR(ROUND(E1332/L1332,2),0)</f>
        <v>157.46</v>
      </c>
      <c r="R1332" s="10">
        <f t="shared" si="58"/>
        <v>42522.276724537034</v>
      </c>
      <c r="S1332">
        <f t="shared" si="59"/>
        <v>42553.166666666672</v>
      </c>
    </row>
    <row r="1333" spans="1:19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 s="12">
        <v>1471435554</v>
      </c>
      <c r="J1333" s="12">
        <v>1468843554</v>
      </c>
      <c r="K1333" t="b">
        <v>0</v>
      </c>
      <c r="L1333">
        <v>34</v>
      </c>
      <c r="M1333" t="b">
        <v>0</v>
      </c>
      <c r="N1333" t="s">
        <v>8275</v>
      </c>
      <c r="O1333" t="s">
        <v>8277</v>
      </c>
      <c r="P1333">
        <f>ROUND((E1333/D1333)*100,0)</f>
        <v>1</v>
      </c>
      <c r="Q1333">
        <f>IFERROR(ROUND(E1333/L1333,2),0)</f>
        <v>100.5</v>
      </c>
      <c r="R1333" s="10">
        <f t="shared" si="58"/>
        <v>42569.50409722222</v>
      </c>
      <c r="S1333">
        <f t="shared" si="59"/>
        <v>42599.50409722222</v>
      </c>
    </row>
    <row r="1334" spans="1:19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 s="12">
        <v>1485480408</v>
      </c>
      <c r="J1334" s="12">
        <v>1482888408</v>
      </c>
      <c r="K1334" t="b">
        <v>0</v>
      </c>
      <c r="L1334">
        <v>0</v>
      </c>
      <c r="M1334" t="b">
        <v>0</v>
      </c>
      <c r="N1334" t="s">
        <v>8275</v>
      </c>
      <c r="O1334" t="s">
        <v>8277</v>
      </c>
      <c r="P1334">
        <f>ROUND((E1334/D1334)*100,0)</f>
        <v>0</v>
      </c>
      <c r="Q1334">
        <f>IFERROR(ROUND(E1334/L1334,2),0)</f>
        <v>0</v>
      </c>
      <c r="R1334" s="10">
        <f t="shared" si="58"/>
        <v>42732.060277777782</v>
      </c>
      <c r="S1334">
        <f t="shared" si="59"/>
        <v>42762.060277777782</v>
      </c>
    </row>
    <row r="1335" spans="1:19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 s="12">
        <v>1405478025</v>
      </c>
      <c r="J1335" s="12">
        <v>1402886025</v>
      </c>
      <c r="K1335" t="b">
        <v>0</v>
      </c>
      <c r="L1335">
        <v>0</v>
      </c>
      <c r="M1335" t="b">
        <v>0</v>
      </c>
      <c r="N1335" t="s">
        <v>8275</v>
      </c>
      <c r="O1335" t="s">
        <v>8277</v>
      </c>
      <c r="P1335">
        <f>ROUND((E1335/D1335)*100,0)</f>
        <v>0</v>
      </c>
      <c r="Q1335">
        <f>IFERROR(ROUND(E1335/L1335,2),0)</f>
        <v>0</v>
      </c>
      <c r="R1335" s="10">
        <f t="shared" si="58"/>
        <v>41806.106770833336</v>
      </c>
      <c r="S1335">
        <f t="shared" si="59"/>
        <v>41836.106770833336</v>
      </c>
    </row>
    <row r="1336" spans="1:19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 s="12">
        <v>1457721287</v>
      </c>
      <c r="J1336" s="12">
        <v>1455129287</v>
      </c>
      <c r="K1336" t="b">
        <v>0</v>
      </c>
      <c r="L1336">
        <v>276</v>
      </c>
      <c r="M1336" t="b">
        <v>0</v>
      </c>
      <c r="N1336" t="s">
        <v>8275</v>
      </c>
      <c r="O1336" t="s">
        <v>8277</v>
      </c>
      <c r="P1336">
        <f>ROUND((E1336/D1336)*100,0)</f>
        <v>11</v>
      </c>
      <c r="Q1336">
        <f>IFERROR(ROUND(E1336/L1336,2),0)</f>
        <v>51.82</v>
      </c>
      <c r="R1336" s="10">
        <f t="shared" si="58"/>
        <v>42410.774155092593</v>
      </c>
      <c r="S1336">
        <f t="shared" si="59"/>
        <v>42440.774155092593</v>
      </c>
    </row>
    <row r="1337" spans="1:19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 s="12">
        <v>1449354502</v>
      </c>
      <c r="J1337" s="12">
        <v>1446762502</v>
      </c>
      <c r="K1337" t="b">
        <v>0</v>
      </c>
      <c r="L1337">
        <v>16</v>
      </c>
      <c r="M1337" t="b">
        <v>0</v>
      </c>
      <c r="N1337" t="s">
        <v>8275</v>
      </c>
      <c r="O1337" t="s">
        <v>8277</v>
      </c>
      <c r="P1337">
        <f>ROUND((E1337/D1337)*100,0)</f>
        <v>20</v>
      </c>
      <c r="Q1337">
        <f>IFERROR(ROUND(E1337/L1337,2),0)</f>
        <v>308.75</v>
      </c>
      <c r="R1337" s="10">
        <f t="shared" si="58"/>
        <v>42313.936365740738</v>
      </c>
      <c r="S1337">
        <f t="shared" si="59"/>
        <v>42343.936365740738</v>
      </c>
    </row>
    <row r="1338" spans="1:19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 s="12">
        <v>1418849028</v>
      </c>
      <c r="J1338" s="12">
        <v>1415825028</v>
      </c>
      <c r="K1338" t="b">
        <v>0</v>
      </c>
      <c r="L1338">
        <v>224</v>
      </c>
      <c r="M1338" t="b">
        <v>0</v>
      </c>
      <c r="N1338" t="s">
        <v>8275</v>
      </c>
      <c r="O1338" t="s">
        <v>8277</v>
      </c>
      <c r="P1338">
        <f>ROUND((E1338/D1338)*100,0)</f>
        <v>85</v>
      </c>
      <c r="Q1338">
        <f>IFERROR(ROUND(E1338/L1338,2),0)</f>
        <v>379.23</v>
      </c>
      <c r="R1338" s="10">
        <f t="shared" si="58"/>
        <v>41955.863750000004</v>
      </c>
      <c r="S1338">
        <f t="shared" si="59"/>
        <v>41990.863750000004</v>
      </c>
    </row>
    <row r="1339" spans="1:19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 s="12">
        <v>1488549079</v>
      </c>
      <c r="J1339" s="12">
        <v>1485957079</v>
      </c>
      <c r="K1339" t="b">
        <v>0</v>
      </c>
      <c r="L1339">
        <v>140</v>
      </c>
      <c r="M1339" t="b">
        <v>0</v>
      </c>
      <c r="N1339" t="s">
        <v>8275</v>
      </c>
      <c r="O1339" t="s">
        <v>8277</v>
      </c>
      <c r="P1339">
        <f>ROUND((E1339/D1339)*100,0)</f>
        <v>49</v>
      </c>
      <c r="Q1339">
        <f>IFERROR(ROUND(E1339/L1339,2),0)</f>
        <v>176.36</v>
      </c>
      <c r="R1339" s="10">
        <f t="shared" si="58"/>
        <v>42767.577303240745</v>
      </c>
      <c r="S1339">
        <f t="shared" si="59"/>
        <v>42797.577303240745</v>
      </c>
    </row>
    <row r="1340" spans="1:19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 s="12">
        <v>1438543033</v>
      </c>
      <c r="J1340" s="12">
        <v>1435951033</v>
      </c>
      <c r="K1340" t="b">
        <v>0</v>
      </c>
      <c r="L1340">
        <v>15</v>
      </c>
      <c r="M1340" t="b">
        <v>0</v>
      </c>
      <c r="N1340" t="s">
        <v>8275</v>
      </c>
      <c r="O1340" t="s">
        <v>8277</v>
      </c>
      <c r="P1340">
        <f>ROUND((E1340/D1340)*100,0)</f>
        <v>3</v>
      </c>
      <c r="Q1340">
        <f>IFERROR(ROUND(E1340/L1340,2),0)</f>
        <v>66.069999999999993</v>
      </c>
      <c r="R1340" s="10">
        <f t="shared" si="58"/>
        <v>42188.803622685184</v>
      </c>
      <c r="S1340">
        <f t="shared" si="59"/>
        <v>42218.803622685184</v>
      </c>
    </row>
    <row r="1341" spans="1:19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 s="12">
        <v>1418056315</v>
      </c>
      <c r="J1341" s="12">
        <v>1414164715</v>
      </c>
      <c r="K1341" t="b">
        <v>0</v>
      </c>
      <c r="L1341">
        <v>37</v>
      </c>
      <c r="M1341" t="b">
        <v>0</v>
      </c>
      <c r="N1341" t="s">
        <v>8275</v>
      </c>
      <c r="O1341" t="s">
        <v>8277</v>
      </c>
      <c r="P1341">
        <f>ROUND((E1341/D1341)*100,0)</f>
        <v>7</v>
      </c>
      <c r="Q1341">
        <f>IFERROR(ROUND(E1341/L1341,2),0)</f>
        <v>89.65</v>
      </c>
      <c r="R1341" s="10">
        <f t="shared" si="58"/>
        <v>41936.647164351853</v>
      </c>
      <c r="S1341">
        <f t="shared" si="59"/>
        <v>41981.688831018517</v>
      </c>
    </row>
    <row r="1342" spans="1:19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 s="12">
        <v>1408112253</v>
      </c>
      <c r="J1342" s="12">
        <v>1405520253</v>
      </c>
      <c r="K1342" t="b">
        <v>0</v>
      </c>
      <c r="L1342">
        <v>0</v>
      </c>
      <c r="M1342" t="b">
        <v>0</v>
      </c>
      <c r="N1342" t="s">
        <v>8275</v>
      </c>
      <c r="O1342" t="s">
        <v>8277</v>
      </c>
      <c r="P1342">
        <f>ROUND((E1342/D1342)*100,0)</f>
        <v>0</v>
      </c>
      <c r="Q1342">
        <f>IFERROR(ROUND(E1342/L1342,2),0)</f>
        <v>0</v>
      </c>
      <c r="R1342" s="10">
        <f t="shared" si="58"/>
        <v>41836.595520833333</v>
      </c>
      <c r="S1342">
        <f t="shared" si="59"/>
        <v>41866.595520833333</v>
      </c>
    </row>
    <row r="1343" spans="1:19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 s="12">
        <v>1475333917</v>
      </c>
      <c r="J1343" s="12">
        <v>1472569117</v>
      </c>
      <c r="K1343" t="b">
        <v>0</v>
      </c>
      <c r="L1343">
        <v>46</v>
      </c>
      <c r="M1343" t="b">
        <v>0</v>
      </c>
      <c r="N1343" t="s">
        <v>8275</v>
      </c>
      <c r="O1343" t="s">
        <v>8277</v>
      </c>
      <c r="P1343">
        <f>ROUND((E1343/D1343)*100,0)</f>
        <v>70</v>
      </c>
      <c r="Q1343">
        <f>IFERROR(ROUND(E1343/L1343,2),0)</f>
        <v>382.39</v>
      </c>
      <c r="R1343" s="10">
        <f t="shared" si="58"/>
        <v>42612.624039351853</v>
      </c>
      <c r="S1343">
        <f t="shared" si="59"/>
        <v>42644.624039351853</v>
      </c>
    </row>
    <row r="1344" spans="1:19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 s="12">
        <v>1437161739</v>
      </c>
      <c r="J1344" s="12">
        <v>1434569739</v>
      </c>
      <c r="K1344" t="b">
        <v>0</v>
      </c>
      <c r="L1344">
        <v>1</v>
      </c>
      <c r="M1344" t="b">
        <v>0</v>
      </c>
      <c r="N1344" t="s">
        <v>8275</v>
      </c>
      <c r="O1344" t="s">
        <v>8277</v>
      </c>
      <c r="P1344">
        <f>ROUND((E1344/D1344)*100,0)</f>
        <v>0</v>
      </c>
      <c r="Q1344">
        <f>IFERROR(ROUND(E1344/L1344,2),0)</f>
        <v>100</v>
      </c>
      <c r="R1344" s="10">
        <f t="shared" si="58"/>
        <v>42172.816423611104</v>
      </c>
      <c r="S1344">
        <f t="shared" si="59"/>
        <v>42202.816423611104</v>
      </c>
    </row>
    <row r="1345" spans="1:19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 s="12">
        <v>1471579140</v>
      </c>
      <c r="J1345" s="12">
        <v>1466512683</v>
      </c>
      <c r="K1345" t="b">
        <v>0</v>
      </c>
      <c r="L1345">
        <v>323</v>
      </c>
      <c r="M1345" t="b">
        <v>0</v>
      </c>
      <c r="N1345" t="s">
        <v>8275</v>
      </c>
      <c r="O1345" t="s">
        <v>8277</v>
      </c>
      <c r="P1345">
        <f>ROUND((E1345/D1345)*100,0)</f>
        <v>102</v>
      </c>
      <c r="Q1345">
        <f>IFERROR(ROUND(E1345/L1345,2),0)</f>
        <v>158.36000000000001</v>
      </c>
      <c r="R1345" s="10">
        <f t="shared" si="58"/>
        <v>42542.526423611111</v>
      </c>
      <c r="S1345">
        <f t="shared" si="59"/>
        <v>42601.165972222225</v>
      </c>
    </row>
    <row r="1346" spans="1:19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 s="12">
        <v>1467313039</v>
      </c>
      <c r="J1346" s="12">
        <v>1464807439</v>
      </c>
      <c r="K1346" t="b">
        <v>0</v>
      </c>
      <c r="L1346">
        <v>139</v>
      </c>
      <c r="M1346" t="b">
        <v>1</v>
      </c>
      <c r="N1346" t="s">
        <v>8278</v>
      </c>
      <c r="O1346" t="s">
        <v>8279</v>
      </c>
      <c r="P1346">
        <f>ROUND((E1346/D1346)*100,0)</f>
        <v>378</v>
      </c>
      <c r="Q1346">
        <f>IFERROR(ROUND(E1346/L1346,2),0)</f>
        <v>40.76</v>
      </c>
      <c r="R1346" s="10">
        <f t="shared" si="58"/>
        <v>42522.789803240739</v>
      </c>
      <c r="S1346">
        <f t="shared" si="59"/>
        <v>42551.789803240739</v>
      </c>
    </row>
    <row r="1347" spans="1:19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 s="12">
        <v>1405366359</v>
      </c>
      <c r="J1347" s="12">
        <v>1402342359</v>
      </c>
      <c r="K1347" t="b">
        <v>0</v>
      </c>
      <c r="L1347">
        <v>7</v>
      </c>
      <c r="M1347" t="b">
        <v>1</v>
      </c>
      <c r="N1347" t="s">
        <v>8278</v>
      </c>
      <c r="O1347" t="s">
        <v>8279</v>
      </c>
      <c r="P1347">
        <f>ROUND((E1347/D1347)*100,0)</f>
        <v>125</v>
      </c>
      <c r="Q1347">
        <f>IFERROR(ROUND(E1347/L1347,2),0)</f>
        <v>53.57</v>
      </c>
      <c r="R1347" s="10">
        <f t="shared" ref="R1347:R1410" si="60">(((J1347/60)/60)/24)+DATE(1970,1,1)</f>
        <v>41799.814340277779</v>
      </c>
      <c r="S1347">
        <f t="shared" ref="S1347:S1410" si="61">(((I1347/60)/60)/24)+DATE(1970,1,1)</f>
        <v>41834.814340277779</v>
      </c>
    </row>
    <row r="1348" spans="1:19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 s="12">
        <v>1372297751</v>
      </c>
      <c r="J1348" s="12">
        <v>1369705751</v>
      </c>
      <c r="K1348" t="b">
        <v>0</v>
      </c>
      <c r="L1348">
        <v>149</v>
      </c>
      <c r="M1348" t="b">
        <v>1</v>
      </c>
      <c r="N1348" t="s">
        <v>8278</v>
      </c>
      <c r="O1348" t="s">
        <v>8279</v>
      </c>
      <c r="P1348">
        <f>ROUND((E1348/D1348)*100,0)</f>
        <v>147</v>
      </c>
      <c r="Q1348">
        <f>IFERROR(ROUND(E1348/L1348,2),0)</f>
        <v>48.45</v>
      </c>
      <c r="R1348" s="10">
        <f t="shared" si="60"/>
        <v>41422.075821759259</v>
      </c>
      <c r="S1348">
        <f t="shared" si="61"/>
        <v>41452.075821759259</v>
      </c>
    </row>
    <row r="1349" spans="1:19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 s="12">
        <v>1425741525</v>
      </c>
      <c r="J1349" s="12">
        <v>1423149525</v>
      </c>
      <c r="K1349" t="b">
        <v>0</v>
      </c>
      <c r="L1349">
        <v>31</v>
      </c>
      <c r="M1349" t="b">
        <v>1</v>
      </c>
      <c r="N1349" t="s">
        <v>8278</v>
      </c>
      <c r="O1349" t="s">
        <v>8279</v>
      </c>
      <c r="P1349">
        <f>ROUND((E1349/D1349)*100,0)</f>
        <v>102</v>
      </c>
      <c r="Q1349">
        <f>IFERROR(ROUND(E1349/L1349,2),0)</f>
        <v>82.42</v>
      </c>
      <c r="R1349" s="10">
        <f t="shared" si="60"/>
        <v>42040.638020833328</v>
      </c>
      <c r="S1349">
        <f t="shared" si="61"/>
        <v>42070.638020833328</v>
      </c>
    </row>
    <row r="1350" spans="1:19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 s="12">
        <v>1418904533</v>
      </c>
      <c r="J1350" s="12">
        <v>1416485333</v>
      </c>
      <c r="K1350" t="b">
        <v>0</v>
      </c>
      <c r="L1350">
        <v>26</v>
      </c>
      <c r="M1350" t="b">
        <v>1</v>
      </c>
      <c r="N1350" t="s">
        <v>8278</v>
      </c>
      <c r="O1350" t="s">
        <v>8279</v>
      </c>
      <c r="P1350">
        <f>ROUND((E1350/D1350)*100,0)</f>
        <v>102</v>
      </c>
      <c r="Q1350">
        <f>IFERROR(ROUND(E1350/L1350,2),0)</f>
        <v>230.19</v>
      </c>
      <c r="R1350" s="10">
        <f t="shared" si="60"/>
        <v>41963.506168981476</v>
      </c>
      <c r="S1350">
        <f t="shared" si="61"/>
        <v>41991.506168981476</v>
      </c>
    </row>
    <row r="1351" spans="1:19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 s="12">
        <v>1450249140</v>
      </c>
      <c r="J1351" s="12">
        <v>1447055935</v>
      </c>
      <c r="K1351" t="b">
        <v>0</v>
      </c>
      <c r="L1351">
        <v>172</v>
      </c>
      <c r="M1351" t="b">
        <v>1</v>
      </c>
      <c r="N1351" t="s">
        <v>8278</v>
      </c>
      <c r="O1351" t="s">
        <v>8279</v>
      </c>
      <c r="P1351">
        <f>ROUND((E1351/D1351)*100,0)</f>
        <v>204</v>
      </c>
      <c r="Q1351">
        <f>IFERROR(ROUND(E1351/L1351,2),0)</f>
        <v>59.36</v>
      </c>
      <c r="R1351" s="10">
        <f t="shared" si="60"/>
        <v>42317.33258101852</v>
      </c>
      <c r="S1351">
        <f t="shared" si="61"/>
        <v>42354.290972222225</v>
      </c>
    </row>
    <row r="1352" spans="1:19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 s="12">
        <v>1451089134</v>
      </c>
      <c r="J1352" s="12">
        <v>1448497134</v>
      </c>
      <c r="K1352" t="b">
        <v>0</v>
      </c>
      <c r="L1352">
        <v>78</v>
      </c>
      <c r="M1352" t="b">
        <v>1</v>
      </c>
      <c r="N1352" t="s">
        <v>8278</v>
      </c>
      <c r="O1352" t="s">
        <v>8279</v>
      </c>
      <c r="P1352">
        <f>ROUND((E1352/D1352)*100,0)</f>
        <v>104</v>
      </c>
      <c r="Q1352">
        <f>IFERROR(ROUND(E1352/L1352,2),0)</f>
        <v>66.7</v>
      </c>
      <c r="R1352" s="10">
        <f t="shared" si="60"/>
        <v>42334.013124999998</v>
      </c>
      <c r="S1352">
        <f t="shared" si="61"/>
        <v>42364.013124999998</v>
      </c>
    </row>
    <row r="1353" spans="1:19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 s="12">
        <v>1455299144</v>
      </c>
      <c r="J1353" s="12">
        <v>1452707144</v>
      </c>
      <c r="K1353" t="b">
        <v>0</v>
      </c>
      <c r="L1353">
        <v>120</v>
      </c>
      <c r="M1353" t="b">
        <v>1</v>
      </c>
      <c r="N1353" t="s">
        <v>8278</v>
      </c>
      <c r="O1353" t="s">
        <v>8279</v>
      </c>
      <c r="P1353">
        <f>ROUND((E1353/D1353)*100,0)</f>
        <v>101</v>
      </c>
      <c r="Q1353">
        <f>IFERROR(ROUND(E1353/L1353,2),0)</f>
        <v>168.78</v>
      </c>
      <c r="R1353" s="10">
        <f t="shared" si="60"/>
        <v>42382.74009259259</v>
      </c>
      <c r="S1353">
        <f t="shared" si="61"/>
        <v>42412.74009259259</v>
      </c>
    </row>
    <row r="1354" spans="1:19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 s="12">
        <v>1441425540</v>
      </c>
      <c r="J1354" s="12">
        <v>1436968366</v>
      </c>
      <c r="K1354" t="b">
        <v>0</v>
      </c>
      <c r="L1354">
        <v>227</v>
      </c>
      <c r="M1354" t="b">
        <v>1</v>
      </c>
      <c r="N1354" t="s">
        <v>8278</v>
      </c>
      <c r="O1354" t="s">
        <v>8279</v>
      </c>
      <c r="P1354">
        <f>ROUND((E1354/D1354)*100,0)</f>
        <v>136</v>
      </c>
      <c r="Q1354">
        <f>IFERROR(ROUND(E1354/L1354,2),0)</f>
        <v>59.97</v>
      </c>
      <c r="R1354" s="10">
        <f t="shared" si="60"/>
        <v>42200.578310185185</v>
      </c>
      <c r="S1354">
        <f t="shared" si="61"/>
        <v>42252.165972222225</v>
      </c>
    </row>
    <row r="1355" spans="1:19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 s="12">
        <v>1362960000</v>
      </c>
      <c r="J1355" s="12">
        <v>1359946188</v>
      </c>
      <c r="K1355" t="b">
        <v>0</v>
      </c>
      <c r="L1355">
        <v>42</v>
      </c>
      <c r="M1355" t="b">
        <v>1</v>
      </c>
      <c r="N1355" t="s">
        <v>8278</v>
      </c>
      <c r="O1355" t="s">
        <v>8279</v>
      </c>
      <c r="P1355">
        <f>ROUND((E1355/D1355)*100,0)</f>
        <v>134</v>
      </c>
      <c r="Q1355">
        <f>IFERROR(ROUND(E1355/L1355,2),0)</f>
        <v>31.81</v>
      </c>
      <c r="R1355" s="10">
        <f t="shared" si="60"/>
        <v>41309.11791666667</v>
      </c>
      <c r="S1355">
        <f t="shared" si="61"/>
        <v>41344</v>
      </c>
    </row>
    <row r="1356" spans="1:19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 s="12">
        <v>1465672979</v>
      </c>
      <c r="J1356" s="12">
        <v>1463080979</v>
      </c>
      <c r="K1356" t="b">
        <v>0</v>
      </c>
      <c r="L1356">
        <v>64</v>
      </c>
      <c r="M1356" t="b">
        <v>1</v>
      </c>
      <c r="N1356" t="s">
        <v>8278</v>
      </c>
      <c r="O1356" t="s">
        <v>8279</v>
      </c>
      <c r="P1356">
        <f>ROUND((E1356/D1356)*100,0)</f>
        <v>130</v>
      </c>
      <c r="Q1356">
        <f>IFERROR(ROUND(E1356/L1356,2),0)</f>
        <v>24.42</v>
      </c>
      <c r="R1356" s="10">
        <f t="shared" si="60"/>
        <v>42502.807627314818</v>
      </c>
      <c r="S1356">
        <f t="shared" si="61"/>
        <v>42532.807627314818</v>
      </c>
    </row>
    <row r="1357" spans="1:19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 s="12">
        <v>1354269600</v>
      </c>
      <c r="J1357" s="12">
        <v>1351663605</v>
      </c>
      <c r="K1357" t="b">
        <v>0</v>
      </c>
      <c r="L1357">
        <v>121</v>
      </c>
      <c r="M1357" t="b">
        <v>1</v>
      </c>
      <c r="N1357" t="s">
        <v>8278</v>
      </c>
      <c r="O1357" t="s">
        <v>8279</v>
      </c>
      <c r="P1357">
        <f>ROUND((E1357/D1357)*100,0)</f>
        <v>123</v>
      </c>
      <c r="Q1357">
        <f>IFERROR(ROUND(E1357/L1357,2),0)</f>
        <v>25.35</v>
      </c>
      <c r="R1357" s="10">
        <f t="shared" si="60"/>
        <v>41213.254687499997</v>
      </c>
      <c r="S1357">
        <f t="shared" si="61"/>
        <v>41243.416666666664</v>
      </c>
    </row>
    <row r="1358" spans="1:19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 s="12">
        <v>1372985760</v>
      </c>
      <c r="J1358" s="12">
        <v>1370393760</v>
      </c>
      <c r="K1358" t="b">
        <v>0</v>
      </c>
      <c r="L1358">
        <v>87</v>
      </c>
      <c r="M1358" t="b">
        <v>1</v>
      </c>
      <c r="N1358" t="s">
        <v>8278</v>
      </c>
      <c r="O1358" t="s">
        <v>8279</v>
      </c>
      <c r="P1358">
        <f>ROUND((E1358/D1358)*100,0)</f>
        <v>183</v>
      </c>
      <c r="Q1358">
        <f>IFERROR(ROUND(E1358/L1358,2),0)</f>
        <v>71.44</v>
      </c>
      <c r="R1358" s="10">
        <f t="shared" si="60"/>
        <v>41430.038888888892</v>
      </c>
      <c r="S1358">
        <f t="shared" si="61"/>
        <v>41460.038888888892</v>
      </c>
    </row>
    <row r="1359" spans="1:19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 s="12">
        <v>1362117540</v>
      </c>
      <c r="J1359" s="12">
        <v>1359587137</v>
      </c>
      <c r="K1359" t="b">
        <v>0</v>
      </c>
      <c r="L1359">
        <v>65</v>
      </c>
      <c r="M1359" t="b">
        <v>1</v>
      </c>
      <c r="N1359" t="s">
        <v>8278</v>
      </c>
      <c r="O1359" t="s">
        <v>8279</v>
      </c>
      <c r="P1359">
        <f>ROUND((E1359/D1359)*100,0)</f>
        <v>125</v>
      </c>
      <c r="Q1359">
        <f>IFERROR(ROUND(E1359/L1359,2),0)</f>
        <v>38.549999999999997</v>
      </c>
      <c r="R1359" s="10">
        <f t="shared" si="60"/>
        <v>41304.962233796294</v>
      </c>
      <c r="S1359">
        <f t="shared" si="61"/>
        <v>41334.249305555553</v>
      </c>
    </row>
    <row r="1360" spans="1:19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 s="12">
        <v>1309009323</v>
      </c>
      <c r="J1360" s="12">
        <v>1306417323</v>
      </c>
      <c r="K1360" t="b">
        <v>0</v>
      </c>
      <c r="L1360">
        <v>49</v>
      </c>
      <c r="M1360" t="b">
        <v>1</v>
      </c>
      <c r="N1360" t="s">
        <v>8278</v>
      </c>
      <c r="O1360" t="s">
        <v>8279</v>
      </c>
      <c r="P1360">
        <f>ROUND((E1360/D1360)*100,0)</f>
        <v>112</v>
      </c>
      <c r="Q1360">
        <f>IFERROR(ROUND(E1360/L1360,2),0)</f>
        <v>68.37</v>
      </c>
      <c r="R1360" s="10">
        <f t="shared" si="60"/>
        <v>40689.570868055554</v>
      </c>
      <c r="S1360">
        <f t="shared" si="61"/>
        <v>40719.570868055554</v>
      </c>
    </row>
    <row r="1361" spans="1:19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 s="12">
        <v>1309980790</v>
      </c>
      <c r="J1361" s="12">
        <v>1304623990</v>
      </c>
      <c r="K1361" t="b">
        <v>0</v>
      </c>
      <c r="L1361">
        <v>19</v>
      </c>
      <c r="M1361" t="b">
        <v>1</v>
      </c>
      <c r="N1361" t="s">
        <v>8278</v>
      </c>
      <c r="O1361" t="s">
        <v>8279</v>
      </c>
      <c r="P1361">
        <f>ROUND((E1361/D1361)*100,0)</f>
        <v>116</v>
      </c>
      <c r="Q1361">
        <f>IFERROR(ROUND(E1361/L1361,2),0)</f>
        <v>40.21</v>
      </c>
      <c r="R1361" s="10">
        <f t="shared" si="60"/>
        <v>40668.814699074072</v>
      </c>
      <c r="S1361">
        <f t="shared" si="61"/>
        <v>40730.814699074072</v>
      </c>
    </row>
    <row r="1362" spans="1:19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 s="12">
        <v>1343943420</v>
      </c>
      <c r="J1362" s="12">
        <v>1341524220</v>
      </c>
      <c r="K1362" t="b">
        <v>0</v>
      </c>
      <c r="L1362">
        <v>81</v>
      </c>
      <c r="M1362" t="b">
        <v>1</v>
      </c>
      <c r="N1362" t="s">
        <v>8278</v>
      </c>
      <c r="O1362" t="s">
        <v>8279</v>
      </c>
      <c r="P1362">
        <f>ROUND((E1362/D1362)*100,0)</f>
        <v>173</v>
      </c>
      <c r="Q1362">
        <f>IFERROR(ROUND(E1362/L1362,2),0)</f>
        <v>32.07</v>
      </c>
      <c r="R1362" s="10">
        <f t="shared" si="60"/>
        <v>41095.900694444441</v>
      </c>
      <c r="S1362">
        <f t="shared" si="61"/>
        <v>41123.900694444441</v>
      </c>
    </row>
    <row r="1363" spans="1:19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 s="12">
        <v>1403370772</v>
      </c>
      <c r="J1363" s="12">
        <v>1400778772</v>
      </c>
      <c r="K1363" t="b">
        <v>0</v>
      </c>
      <c r="L1363">
        <v>264</v>
      </c>
      <c r="M1363" t="b">
        <v>1</v>
      </c>
      <c r="N1363" t="s">
        <v>8278</v>
      </c>
      <c r="O1363" t="s">
        <v>8279</v>
      </c>
      <c r="P1363">
        <f>ROUND((E1363/D1363)*100,0)</f>
        <v>126</v>
      </c>
      <c r="Q1363">
        <f>IFERROR(ROUND(E1363/L1363,2),0)</f>
        <v>28.63</v>
      </c>
      <c r="R1363" s="10">
        <f t="shared" si="60"/>
        <v>41781.717268518521</v>
      </c>
      <c r="S1363">
        <f t="shared" si="61"/>
        <v>41811.717268518521</v>
      </c>
    </row>
    <row r="1364" spans="1:19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 s="12">
        <v>1378592731</v>
      </c>
      <c r="J1364" s="12">
        <v>1373408731</v>
      </c>
      <c r="K1364" t="b">
        <v>0</v>
      </c>
      <c r="L1364">
        <v>25</v>
      </c>
      <c r="M1364" t="b">
        <v>1</v>
      </c>
      <c r="N1364" t="s">
        <v>8278</v>
      </c>
      <c r="O1364" t="s">
        <v>8279</v>
      </c>
      <c r="P1364">
        <f>ROUND((E1364/D1364)*100,0)</f>
        <v>109</v>
      </c>
      <c r="Q1364">
        <f>IFERROR(ROUND(E1364/L1364,2),0)</f>
        <v>43.64</v>
      </c>
      <c r="R1364" s="10">
        <f t="shared" si="60"/>
        <v>41464.934386574074</v>
      </c>
      <c r="S1364">
        <f t="shared" si="61"/>
        <v>41524.934386574074</v>
      </c>
    </row>
    <row r="1365" spans="1:19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 s="12">
        <v>1455523140</v>
      </c>
      <c r="J1365" s="12">
        <v>1453925727</v>
      </c>
      <c r="K1365" t="b">
        <v>0</v>
      </c>
      <c r="L1365">
        <v>5</v>
      </c>
      <c r="M1365" t="b">
        <v>1</v>
      </c>
      <c r="N1365" t="s">
        <v>8278</v>
      </c>
      <c r="O1365" t="s">
        <v>8279</v>
      </c>
      <c r="P1365">
        <f>ROUND((E1365/D1365)*100,0)</f>
        <v>100</v>
      </c>
      <c r="Q1365">
        <f>IFERROR(ROUND(E1365/L1365,2),0)</f>
        <v>40</v>
      </c>
      <c r="R1365" s="10">
        <f t="shared" si="60"/>
        <v>42396.8440625</v>
      </c>
      <c r="S1365">
        <f t="shared" si="61"/>
        <v>42415.332638888889</v>
      </c>
    </row>
    <row r="1366" spans="1:19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 s="12">
        <v>1420648906</v>
      </c>
      <c r="J1366" s="12">
        <v>1415464906</v>
      </c>
      <c r="K1366" t="b">
        <v>0</v>
      </c>
      <c r="L1366">
        <v>144</v>
      </c>
      <c r="M1366" t="b">
        <v>1</v>
      </c>
      <c r="N1366" t="s">
        <v>8281</v>
      </c>
      <c r="O1366" t="s">
        <v>8282</v>
      </c>
      <c r="P1366">
        <f>ROUND((E1366/D1366)*100,0)</f>
        <v>119</v>
      </c>
      <c r="Q1366">
        <f>IFERROR(ROUND(E1366/L1366,2),0)</f>
        <v>346.04</v>
      </c>
      <c r="R1366" s="10">
        <f t="shared" si="60"/>
        <v>41951.695671296293</v>
      </c>
      <c r="S1366">
        <f t="shared" si="61"/>
        <v>42011.6956712963</v>
      </c>
    </row>
    <row r="1367" spans="1:19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 s="12">
        <v>1426523752</v>
      </c>
      <c r="J1367" s="12">
        <v>1423935352</v>
      </c>
      <c r="K1367" t="b">
        <v>0</v>
      </c>
      <c r="L1367">
        <v>92</v>
      </c>
      <c r="M1367" t="b">
        <v>1</v>
      </c>
      <c r="N1367" t="s">
        <v>8281</v>
      </c>
      <c r="O1367" t="s">
        <v>8282</v>
      </c>
      <c r="P1367">
        <f>ROUND((E1367/D1367)*100,0)</f>
        <v>100</v>
      </c>
      <c r="Q1367">
        <f>IFERROR(ROUND(E1367/L1367,2),0)</f>
        <v>81.739999999999995</v>
      </c>
      <c r="R1367" s="10">
        <f t="shared" si="60"/>
        <v>42049.733240740738</v>
      </c>
      <c r="S1367">
        <f t="shared" si="61"/>
        <v>42079.691574074073</v>
      </c>
    </row>
    <row r="1368" spans="1:19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 s="12">
        <v>1417049663</v>
      </c>
      <c r="J1368" s="12">
        <v>1413158063</v>
      </c>
      <c r="K1368" t="b">
        <v>0</v>
      </c>
      <c r="L1368">
        <v>147</v>
      </c>
      <c r="M1368" t="b">
        <v>1</v>
      </c>
      <c r="N1368" t="s">
        <v>8281</v>
      </c>
      <c r="O1368" t="s">
        <v>8282</v>
      </c>
      <c r="P1368">
        <f>ROUND((E1368/D1368)*100,0)</f>
        <v>126</v>
      </c>
      <c r="Q1368">
        <f>IFERROR(ROUND(E1368/L1368,2),0)</f>
        <v>64.540000000000006</v>
      </c>
      <c r="R1368" s="10">
        <f t="shared" si="60"/>
        <v>41924.996099537035</v>
      </c>
      <c r="S1368">
        <f t="shared" si="61"/>
        <v>41970.037766203706</v>
      </c>
    </row>
    <row r="1369" spans="1:19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 s="12">
        <v>1447463050</v>
      </c>
      <c r="J1369" s="12">
        <v>1444867450</v>
      </c>
      <c r="K1369" t="b">
        <v>0</v>
      </c>
      <c r="L1369">
        <v>90</v>
      </c>
      <c r="M1369" t="b">
        <v>1</v>
      </c>
      <c r="N1369" t="s">
        <v>8281</v>
      </c>
      <c r="O1369" t="s">
        <v>8282</v>
      </c>
      <c r="P1369">
        <f>ROUND((E1369/D1369)*100,0)</f>
        <v>114</v>
      </c>
      <c r="Q1369">
        <f>IFERROR(ROUND(E1369/L1369,2),0)</f>
        <v>63.48</v>
      </c>
      <c r="R1369" s="10">
        <f t="shared" si="60"/>
        <v>42292.002893518518</v>
      </c>
      <c r="S1369">
        <f t="shared" si="61"/>
        <v>42322.044560185182</v>
      </c>
    </row>
    <row r="1370" spans="1:19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 s="12">
        <v>1434342894</v>
      </c>
      <c r="J1370" s="12">
        <v>1432269294</v>
      </c>
      <c r="K1370" t="b">
        <v>0</v>
      </c>
      <c r="L1370">
        <v>87</v>
      </c>
      <c r="M1370" t="b">
        <v>1</v>
      </c>
      <c r="N1370" t="s">
        <v>8281</v>
      </c>
      <c r="O1370" t="s">
        <v>8282</v>
      </c>
      <c r="P1370">
        <f>ROUND((E1370/D1370)*100,0)</f>
        <v>111</v>
      </c>
      <c r="Q1370">
        <f>IFERROR(ROUND(E1370/L1370,2),0)</f>
        <v>63.62</v>
      </c>
      <c r="R1370" s="10">
        <f t="shared" si="60"/>
        <v>42146.190902777773</v>
      </c>
      <c r="S1370">
        <f t="shared" si="61"/>
        <v>42170.190902777773</v>
      </c>
    </row>
    <row r="1371" spans="1:19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 s="12">
        <v>1397225746</v>
      </c>
      <c r="J1371" s="12">
        <v>1394633746</v>
      </c>
      <c r="K1371" t="b">
        <v>0</v>
      </c>
      <c r="L1371">
        <v>406</v>
      </c>
      <c r="M1371" t="b">
        <v>1</v>
      </c>
      <c r="N1371" t="s">
        <v>8281</v>
      </c>
      <c r="O1371" t="s">
        <v>8282</v>
      </c>
      <c r="P1371">
        <f>ROUND((E1371/D1371)*100,0)</f>
        <v>105</v>
      </c>
      <c r="Q1371">
        <f>IFERROR(ROUND(E1371/L1371,2),0)</f>
        <v>83.97</v>
      </c>
      <c r="R1371" s="10">
        <f t="shared" si="60"/>
        <v>41710.594282407408</v>
      </c>
      <c r="S1371">
        <f t="shared" si="61"/>
        <v>41740.594282407408</v>
      </c>
    </row>
    <row r="1372" spans="1:19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 s="12">
        <v>1381881890</v>
      </c>
      <c r="J1372" s="12">
        <v>1380585890</v>
      </c>
      <c r="K1372" t="b">
        <v>0</v>
      </c>
      <c r="L1372">
        <v>20</v>
      </c>
      <c r="M1372" t="b">
        <v>1</v>
      </c>
      <c r="N1372" t="s">
        <v>8281</v>
      </c>
      <c r="O1372" t="s">
        <v>8282</v>
      </c>
      <c r="P1372">
        <f>ROUND((E1372/D1372)*100,0)</f>
        <v>104</v>
      </c>
      <c r="Q1372">
        <f>IFERROR(ROUND(E1372/L1372,2),0)</f>
        <v>77.75</v>
      </c>
      <c r="R1372" s="10">
        <f t="shared" si="60"/>
        <v>41548.00335648148</v>
      </c>
      <c r="S1372">
        <f t="shared" si="61"/>
        <v>41563.00335648148</v>
      </c>
    </row>
    <row r="1373" spans="1:19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 s="12">
        <v>1431022342</v>
      </c>
      <c r="J1373" s="12">
        <v>1428430342</v>
      </c>
      <c r="K1373" t="b">
        <v>0</v>
      </c>
      <c r="L1373">
        <v>70</v>
      </c>
      <c r="M1373" t="b">
        <v>1</v>
      </c>
      <c r="N1373" t="s">
        <v>8281</v>
      </c>
      <c r="O1373" t="s">
        <v>8282</v>
      </c>
      <c r="P1373">
        <f>ROUND((E1373/D1373)*100,0)</f>
        <v>107</v>
      </c>
      <c r="Q1373">
        <f>IFERROR(ROUND(E1373/L1373,2),0)</f>
        <v>107.07</v>
      </c>
      <c r="R1373" s="10">
        <f t="shared" si="60"/>
        <v>42101.758587962962</v>
      </c>
      <c r="S1373">
        <f t="shared" si="61"/>
        <v>42131.758587962962</v>
      </c>
    </row>
    <row r="1374" spans="1:19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 s="12">
        <v>1342115132</v>
      </c>
      <c r="J1374" s="12">
        <v>1339523132</v>
      </c>
      <c r="K1374" t="b">
        <v>0</v>
      </c>
      <c r="L1374">
        <v>16</v>
      </c>
      <c r="M1374" t="b">
        <v>1</v>
      </c>
      <c r="N1374" t="s">
        <v>8281</v>
      </c>
      <c r="O1374" t="s">
        <v>8282</v>
      </c>
      <c r="P1374">
        <f>ROUND((E1374/D1374)*100,0)</f>
        <v>124</v>
      </c>
      <c r="Q1374">
        <f>IFERROR(ROUND(E1374/L1374,2),0)</f>
        <v>38.75</v>
      </c>
      <c r="R1374" s="10">
        <f t="shared" si="60"/>
        <v>41072.739953703705</v>
      </c>
      <c r="S1374">
        <f t="shared" si="61"/>
        <v>41102.739953703705</v>
      </c>
    </row>
    <row r="1375" spans="1:19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 s="12">
        <v>1483138233</v>
      </c>
      <c r="J1375" s="12">
        <v>1480546233</v>
      </c>
      <c r="K1375" t="b">
        <v>0</v>
      </c>
      <c r="L1375">
        <v>52</v>
      </c>
      <c r="M1375" t="b">
        <v>1</v>
      </c>
      <c r="N1375" t="s">
        <v>8281</v>
      </c>
      <c r="O1375" t="s">
        <v>8282</v>
      </c>
      <c r="P1375">
        <f>ROUND((E1375/D1375)*100,0)</f>
        <v>105</v>
      </c>
      <c r="Q1375">
        <f>IFERROR(ROUND(E1375/L1375,2),0)</f>
        <v>201.94</v>
      </c>
      <c r="R1375" s="10">
        <f t="shared" si="60"/>
        <v>42704.95177083333</v>
      </c>
      <c r="S1375">
        <f t="shared" si="61"/>
        <v>42734.95177083333</v>
      </c>
    </row>
    <row r="1376" spans="1:19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 s="12">
        <v>1458874388</v>
      </c>
      <c r="J1376" s="12">
        <v>1456285988</v>
      </c>
      <c r="K1376" t="b">
        <v>0</v>
      </c>
      <c r="L1376">
        <v>66</v>
      </c>
      <c r="M1376" t="b">
        <v>1</v>
      </c>
      <c r="N1376" t="s">
        <v>8281</v>
      </c>
      <c r="O1376" t="s">
        <v>8282</v>
      </c>
      <c r="P1376">
        <f>ROUND((E1376/D1376)*100,0)</f>
        <v>189</v>
      </c>
      <c r="Q1376">
        <f>IFERROR(ROUND(E1376/L1376,2),0)</f>
        <v>43.06</v>
      </c>
      <c r="R1376" s="10">
        <f t="shared" si="60"/>
        <v>42424.161898148144</v>
      </c>
      <c r="S1376">
        <f t="shared" si="61"/>
        <v>42454.12023148148</v>
      </c>
    </row>
    <row r="1377" spans="1:19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 s="12">
        <v>1484444119</v>
      </c>
      <c r="J1377" s="12">
        <v>1481852119</v>
      </c>
      <c r="K1377" t="b">
        <v>0</v>
      </c>
      <c r="L1377">
        <v>109</v>
      </c>
      <c r="M1377" t="b">
        <v>1</v>
      </c>
      <c r="N1377" t="s">
        <v>8281</v>
      </c>
      <c r="O1377" t="s">
        <v>8282</v>
      </c>
      <c r="P1377">
        <f>ROUND((E1377/D1377)*100,0)</f>
        <v>171</v>
      </c>
      <c r="Q1377">
        <f>IFERROR(ROUND(E1377/L1377,2),0)</f>
        <v>62.87</v>
      </c>
      <c r="R1377" s="10">
        <f t="shared" si="60"/>
        <v>42720.066192129627</v>
      </c>
      <c r="S1377">
        <f t="shared" si="61"/>
        <v>42750.066192129627</v>
      </c>
    </row>
    <row r="1378" spans="1:19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 s="12">
        <v>1480784606</v>
      </c>
      <c r="J1378" s="12">
        <v>1478189006</v>
      </c>
      <c r="K1378" t="b">
        <v>0</v>
      </c>
      <c r="L1378">
        <v>168</v>
      </c>
      <c r="M1378" t="b">
        <v>1</v>
      </c>
      <c r="N1378" t="s">
        <v>8281</v>
      </c>
      <c r="O1378" t="s">
        <v>8282</v>
      </c>
      <c r="P1378">
        <f>ROUND((E1378/D1378)*100,0)</f>
        <v>252</v>
      </c>
      <c r="Q1378">
        <f>IFERROR(ROUND(E1378/L1378,2),0)</f>
        <v>55.61</v>
      </c>
      <c r="R1378" s="10">
        <f t="shared" si="60"/>
        <v>42677.669050925921</v>
      </c>
      <c r="S1378">
        <f t="shared" si="61"/>
        <v>42707.710717592592</v>
      </c>
    </row>
    <row r="1379" spans="1:19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 s="12">
        <v>1486095060</v>
      </c>
      <c r="J1379" s="12">
        <v>1484198170</v>
      </c>
      <c r="K1379" t="b">
        <v>0</v>
      </c>
      <c r="L1379">
        <v>31</v>
      </c>
      <c r="M1379" t="b">
        <v>1</v>
      </c>
      <c r="N1379" t="s">
        <v>8281</v>
      </c>
      <c r="O1379" t="s">
        <v>8282</v>
      </c>
      <c r="P1379">
        <f>ROUND((E1379/D1379)*100,0)</f>
        <v>116</v>
      </c>
      <c r="Q1379">
        <f>IFERROR(ROUND(E1379/L1379,2),0)</f>
        <v>48.71</v>
      </c>
      <c r="R1379" s="10">
        <f t="shared" si="60"/>
        <v>42747.219560185185</v>
      </c>
      <c r="S1379">
        <f t="shared" si="61"/>
        <v>42769.174305555556</v>
      </c>
    </row>
    <row r="1380" spans="1:19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 s="12">
        <v>1470075210</v>
      </c>
      <c r="J1380" s="12">
        <v>1468779210</v>
      </c>
      <c r="K1380" t="b">
        <v>0</v>
      </c>
      <c r="L1380">
        <v>133</v>
      </c>
      <c r="M1380" t="b">
        <v>1</v>
      </c>
      <c r="N1380" t="s">
        <v>8281</v>
      </c>
      <c r="O1380" t="s">
        <v>8282</v>
      </c>
      <c r="P1380">
        <f>ROUND((E1380/D1380)*100,0)</f>
        <v>203</v>
      </c>
      <c r="Q1380">
        <f>IFERROR(ROUND(E1380/L1380,2),0)</f>
        <v>30.58</v>
      </c>
      <c r="R1380" s="10">
        <f t="shared" si="60"/>
        <v>42568.759374999994</v>
      </c>
      <c r="S1380">
        <f t="shared" si="61"/>
        <v>42583.759374999994</v>
      </c>
    </row>
    <row r="1381" spans="1:19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 s="12">
        <v>1433504876</v>
      </c>
      <c r="J1381" s="12">
        <v>1430912876</v>
      </c>
      <c r="K1381" t="b">
        <v>0</v>
      </c>
      <c r="L1381">
        <v>151</v>
      </c>
      <c r="M1381" t="b">
        <v>1</v>
      </c>
      <c r="N1381" t="s">
        <v>8281</v>
      </c>
      <c r="O1381" t="s">
        <v>8282</v>
      </c>
      <c r="P1381">
        <f>ROUND((E1381/D1381)*100,0)</f>
        <v>112</v>
      </c>
      <c r="Q1381">
        <f>IFERROR(ROUND(E1381/L1381,2),0)</f>
        <v>73.91</v>
      </c>
      <c r="R1381" s="10">
        <f t="shared" si="60"/>
        <v>42130.491620370376</v>
      </c>
      <c r="S1381">
        <f t="shared" si="61"/>
        <v>42160.491620370376</v>
      </c>
    </row>
    <row r="1382" spans="1:19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 s="12">
        <v>1433815200</v>
      </c>
      <c r="J1382" s="12">
        <v>1431886706</v>
      </c>
      <c r="K1382" t="b">
        <v>0</v>
      </c>
      <c r="L1382">
        <v>5</v>
      </c>
      <c r="M1382" t="b">
        <v>1</v>
      </c>
      <c r="N1382" t="s">
        <v>8281</v>
      </c>
      <c r="O1382" t="s">
        <v>8282</v>
      </c>
      <c r="P1382">
        <f>ROUND((E1382/D1382)*100,0)</f>
        <v>424</v>
      </c>
      <c r="Q1382">
        <f>IFERROR(ROUND(E1382/L1382,2),0)</f>
        <v>21.2</v>
      </c>
      <c r="R1382" s="10">
        <f t="shared" si="60"/>
        <v>42141.762800925921</v>
      </c>
      <c r="S1382">
        <f t="shared" si="61"/>
        <v>42164.083333333328</v>
      </c>
    </row>
    <row r="1383" spans="1:19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 s="12">
        <v>1482988125</v>
      </c>
      <c r="J1383" s="12">
        <v>1480396125</v>
      </c>
      <c r="K1383" t="b">
        <v>0</v>
      </c>
      <c r="L1383">
        <v>73</v>
      </c>
      <c r="M1383" t="b">
        <v>1</v>
      </c>
      <c r="N1383" t="s">
        <v>8281</v>
      </c>
      <c r="O1383" t="s">
        <v>8282</v>
      </c>
      <c r="P1383">
        <f>ROUND((E1383/D1383)*100,0)</f>
        <v>107</v>
      </c>
      <c r="Q1383">
        <f>IFERROR(ROUND(E1383/L1383,2),0)</f>
        <v>73.36</v>
      </c>
      <c r="R1383" s="10">
        <f t="shared" si="60"/>
        <v>42703.214409722219</v>
      </c>
      <c r="S1383">
        <f t="shared" si="61"/>
        <v>42733.214409722219</v>
      </c>
    </row>
    <row r="1384" spans="1:19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 s="12">
        <v>1367867536</v>
      </c>
      <c r="J1384" s="12">
        <v>1365275536</v>
      </c>
      <c r="K1384" t="b">
        <v>0</v>
      </c>
      <c r="L1384">
        <v>148</v>
      </c>
      <c r="M1384" t="b">
        <v>1</v>
      </c>
      <c r="N1384" t="s">
        <v>8281</v>
      </c>
      <c r="O1384" t="s">
        <v>8282</v>
      </c>
      <c r="P1384">
        <f>ROUND((E1384/D1384)*100,0)</f>
        <v>104</v>
      </c>
      <c r="Q1384">
        <f>IFERROR(ROUND(E1384/L1384,2),0)</f>
        <v>56.41</v>
      </c>
      <c r="R1384" s="10">
        <f t="shared" si="60"/>
        <v>41370.800185185188</v>
      </c>
      <c r="S1384">
        <f t="shared" si="61"/>
        <v>41400.800185185188</v>
      </c>
    </row>
    <row r="1385" spans="1:19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 s="12">
        <v>1482457678</v>
      </c>
      <c r="J1385" s="12">
        <v>1480729678</v>
      </c>
      <c r="K1385" t="b">
        <v>0</v>
      </c>
      <c r="L1385">
        <v>93</v>
      </c>
      <c r="M1385" t="b">
        <v>1</v>
      </c>
      <c r="N1385" t="s">
        <v>8281</v>
      </c>
      <c r="O1385" t="s">
        <v>8282</v>
      </c>
      <c r="P1385">
        <f>ROUND((E1385/D1385)*100,0)</f>
        <v>212</v>
      </c>
      <c r="Q1385">
        <f>IFERROR(ROUND(E1385/L1385,2),0)</f>
        <v>50.25</v>
      </c>
      <c r="R1385" s="10">
        <f t="shared" si="60"/>
        <v>42707.074976851851</v>
      </c>
      <c r="S1385">
        <f t="shared" si="61"/>
        <v>42727.074976851851</v>
      </c>
    </row>
    <row r="1386" spans="1:19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 s="12">
        <v>1436117922</v>
      </c>
      <c r="J1386" s="12">
        <v>1433525922</v>
      </c>
      <c r="K1386" t="b">
        <v>0</v>
      </c>
      <c r="L1386">
        <v>63</v>
      </c>
      <c r="M1386" t="b">
        <v>1</v>
      </c>
      <c r="N1386" t="s">
        <v>8281</v>
      </c>
      <c r="O1386" t="s">
        <v>8282</v>
      </c>
      <c r="P1386">
        <f>ROUND((E1386/D1386)*100,0)</f>
        <v>124</v>
      </c>
      <c r="Q1386">
        <f>IFERROR(ROUND(E1386/L1386,2),0)</f>
        <v>68.94</v>
      </c>
      <c r="R1386" s="10">
        <f t="shared" si="60"/>
        <v>42160.735208333332</v>
      </c>
      <c r="S1386">
        <f t="shared" si="61"/>
        <v>42190.735208333332</v>
      </c>
    </row>
    <row r="1387" spans="1:19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 s="12">
        <v>1461931860</v>
      </c>
      <c r="J1387" s="12">
        <v>1457109121</v>
      </c>
      <c r="K1387" t="b">
        <v>0</v>
      </c>
      <c r="L1387">
        <v>134</v>
      </c>
      <c r="M1387" t="b">
        <v>1</v>
      </c>
      <c r="N1387" t="s">
        <v>8281</v>
      </c>
      <c r="O1387" t="s">
        <v>8282</v>
      </c>
      <c r="P1387">
        <f>ROUND((E1387/D1387)*100,0)</f>
        <v>110</v>
      </c>
      <c r="Q1387">
        <f>IFERROR(ROUND(E1387/L1387,2),0)</f>
        <v>65.91</v>
      </c>
      <c r="R1387" s="10">
        <f t="shared" si="60"/>
        <v>42433.688900462963</v>
      </c>
      <c r="S1387">
        <f t="shared" si="61"/>
        <v>42489.507638888885</v>
      </c>
    </row>
    <row r="1388" spans="1:19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 s="12">
        <v>1438183889</v>
      </c>
      <c r="J1388" s="12">
        <v>1435591889</v>
      </c>
      <c r="K1388" t="b">
        <v>0</v>
      </c>
      <c r="L1388">
        <v>14</v>
      </c>
      <c r="M1388" t="b">
        <v>1</v>
      </c>
      <c r="N1388" t="s">
        <v>8281</v>
      </c>
      <c r="O1388" t="s">
        <v>8282</v>
      </c>
      <c r="P1388">
        <f>ROUND((E1388/D1388)*100,0)</f>
        <v>219</v>
      </c>
      <c r="Q1388">
        <f>IFERROR(ROUND(E1388/L1388,2),0)</f>
        <v>62.5</v>
      </c>
      <c r="R1388" s="10">
        <f t="shared" si="60"/>
        <v>42184.646863425922</v>
      </c>
      <c r="S1388">
        <f t="shared" si="61"/>
        <v>42214.646863425922</v>
      </c>
    </row>
    <row r="1389" spans="1:19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 s="12">
        <v>1433305800</v>
      </c>
      <c r="J1389" s="12">
        <v>1430604395</v>
      </c>
      <c r="K1389" t="b">
        <v>0</v>
      </c>
      <c r="L1389">
        <v>78</v>
      </c>
      <c r="M1389" t="b">
        <v>1</v>
      </c>
      <c r="N1389" t="s">
        <v>8281</v>
      </c>
      <c r="O1389" t="s">
        <v>8282</v>
      </c>
      <c r="P1389">
        <f>ROUND((E1389/D1389)*100,0)</f>
        <v>137</v>
      </c>
      <c r="Q1389">
        <f>IFERROR(ROUND(E1389/L1389,2),0)</f>
        <v>70.06</v>
      </c>
      <c r="R1389" s="10">
        <f t="shared" si="60"/>
        <v>42126.92123842593</v>
      </c>
      <c r="S1389">
        <f t="shared" si="61"/>
        <v>42158.1875</v>
      </c>
    </row>
    <row r="1390" spans="1:19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 s="12">
        <v>1476720840</v>
      </c>
      <c r="J1390" s="12">
        <v>1474469117</v>
      </c>
      <c r="K1390" t="b">
        <v>0</v>
      </c>
      <c r="L1390">
        <v>112</v>
      </c>
      <c r="M1390" t="b">
        <v>1</v>
      </c>
      <c r="N1390" t="s">
        <v>8281</v>
      </c>
      <c r="O1390" t="s">
        <v>8282</v>
      </c>
      <c r="P1390">
        <f>ROUND((E1390/D1390)*100,0)</f>
        <v>135</v>
      </c>
      <c r="Q1390">
        <f>IFERROR(ROUND(E1390/L1390,2),0)</f>
        <v>60.18</v>
      </c>
      <c r="R1390" s="10">
        <f t="shared" si="60"/>
        <v>42634.614780092597</v>
      </c>
      <c r="S1390">
        <f t="shared" si="61"/>
        <v>42660.676388888889</v>
      </c>
    </row>
    <row r="1391" spans="1:19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 s="12">
        <v>1471087957</v>
      </c>
      <c r="J1391" s="12">
        <v>1468495957</v>
      </c>
      <c r="K1391" t="b">
        <v>0</v>
      </c>
      <c r="L1391">
        <v>34</v>
      </c>
      <c r="M1391" t="b">
        <v>1</v>
      </c>
      <c r="N1391" t="s">
        <v>8281</v>
      </c>
      <c r="O1391" t="s">
        <v>8282</v>
      </c>
      <c r="P1391">
        <f>ROUND((E1391/D1391)*100,0)</f>
        <v>145</v>
      </c>
      <c r="Q1391">
        <f>IFERROR(ROUND(E1391/L1391,2),0)</f>
        <v>21.38</v>
      </c>
      <c r="R1391" s="10">
        <f t="shared" si="60"/>
        <v>42565.480983796297</v>
      </c>
      <c r="S1391">
        <f t="shared" si="61"/>
        <v>42595.480983796297</v>
      </c>
    </row>
    <row r="1392" spans="1:19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 s="12">
        <v>1430154720</v>
      </c>
      <c r="J1392" s="12">
        <v>1427224606</v>
      </c>
      <c r="K1392" t="b">
        <v>0</v>
      </c>
      <c r="L1392">
        <v>19</v>
      </c>
      <c r="M1392" t="b">
        <v>1</v>
      </c>
      <c r="N1392" t="s">
        <v>8281</v>
      </c>
      <c r="O1392" t="s">
        <v>8282</v>
      </c>
      <c r="P1392">
        <f>ROUND((E1392/D1392)*100,0)</f>
        <v>109</v>
      </c>
      <c r="Q1392">
        <f>IFERROR(ROUND(E1392/L1392,2),0)</f>
        <v>160.79</v>
      </c>
      <c r="R1392" s="10">
        <f t="shared" si="60"/>
        <v>42087.803310185183</v>
      </c>
      <c r="S1392">
        <f t="shared" si="61"/>
        <v>42121.716666666667</v>
      </c>
    </row>
    <row r="1393" spans="1:19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 s="12">
        <v>1440219540</v>
      </c>
      <c r="J1393" s="12">
        <v>1436369818</v>
      </c>
      <c r="K1393" t="b">
        <v>0</v>
      </c>
      <c r="L1393">
        <v>13</v>
      </c>
      <c r="M1393" t="b">
        <v>1</v>
      </c>
      <c r="N1393" t="s">
        <v>8281</v>
      </c>
      <c r="O1393" t="s">
        <v>8282</v>
      </c>
      <c r="P1393">
        <f>ROUND((E1393/D1393)*100,0)</f>
        <v>110</v>
      </c>
      <c r="Q1393">
        <f>IFERROR(ROUND(E1393/L1393,2),0)</f>
        <v>42.38</v>
      </c>
      <c r="R1393" s="10">
        <f t="shared" si="60"/>
        <v>42193.650671296295</v>
      </c>
      <c r="S1393">
        <f t="shared" si="61"/>
        <v>42238.207638888889</v>
      </c>
    </row>
    <row r="1394" spans="1:19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 s="12">
        <v>1456976586</v>
      </c>
      <c r="J1394" s="12">
        <v>1454298186</v>
      </c>
      <c r="K1394" t="b">
        <v>0</v>
      </c>
      <c r="L1394">
        <v>104</v>
      </c>
      <c r="M1394" t="b">
        <v>1</v>
      </c>
      <c r="N1394" t="s">
        <v>8281</v>
      </c>
      <c r="O1394" t="s">
        <v>8282</v>
      </c>
      <c r="P1394">
        <f>ROUND((E1394/D1394)*100,0)</f>
        <v>114</v>
      </c>
      <c r="Q1394">
        <f>IFERROR(ROUND(E1394/L1394,2),0)</f>
        <v>27.32</v>
      </c>
      <c r="R1394" s="10">
        <f t="shared" si="60"/>
        <v>42401.154930555553</v>
      </c>
      <c r="S1394">
        <f t="shared" si="61"/>
        <v>42432.154930555553</v>
      </c>
    </row>
    <row r="1395" spans="1:19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 s="12">
        <v>1470068523</v>
      </c>
      <c r="J1395" s="12">
        <v>1467476523</v>
      </c>
      <c r="K1395" t="b">
        <v>0</v>
      </c>
      <c r="L1395">
        <v>52</v>
      </c>
      <c r="M1395" t="b">
        <v>1</v>
      </c>
      <c r="N1395" t="s">
        <v>8281</v>
      </c>
      <c r="O1395" t="s">
        <v>8282</v>
      </c>
      <c r="P1395">
        <f>ROUND((E1395/D1395)*100,0)</f>
        <v>102</v>
      </c>
      <c r="Q1395">
        <f>IFERROR(ROUND(E1395/L1395,2),0)</f>
        <v>196.83</v>
      </c>
      <c r="R1395" s="10">
        <f t="shared" si="60"/>
        <v>42553.681979166664</v>
      </c>
      <c r="S1395">
        <f t="shared" si="61"/>
        <v>42583.681979166664</v>
      </c>
    </row>
    <row r="1396" spans="1:19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 s="12">
        <v>1488337200</v>
      </c>
      <c r="J1396" s="12">
        <v>1484623726</v>
      </c>
      <c r="K1396" t="b">
        <v>0</v>
      </c>
      <c r="L1396">
        <v>17</v>
      </c>
      <c r="M1396" t="b">
        <v>1</v>
      </c>
      <c r="N1396" t="s">
        <v>8281</v>
      </c>
      <c r="O1396" t="s">
        <v>8282</v>
      </c>
      <c r="P1396">
        <f>ROUND((E1396/D1396)*100,0)</f>
        <v>122</v>
      </c>
      <c r="Q1396">
        <f>IFERROR(ROUND(E1396/L1396,2),0)</f>
        <v>53.88</v>
      </c>
      <c r="R1396" s="10">
        <f t="shared" si="60"/>
        <v>42752.144976851851</v>
      </c>
      <c r="S1396">
        <f t="shared" si="61"/>
        <v>42795.125</v>
      </c>
    </row>
    <row r="1397" spans="1:19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 s="12">
        <v>1484430481</v>
      </c>
      <c r="J1397" s="12">
        <v>1481838481</v>
      </c>
      <c r="K1397" t="b">
        <v>0</v>
      </c>
      <c r="L1397">
        <v>82</v>
      </c>
      <c r="M1397" t="b">
        <v>1</v>
      </c>
      <c r="N1397" t="s">
        <v>8281</v>
      </c>
      <c r="O1397" t="s">
        <v>8282</v>
      </c>
      <c r="P1397">
        <f>ROUND((E1397/D1397)*100,0)</f>
        <v>112</v>
      </c>
      <c r="Q1397">
        <f>IFERROR(ROUND(E1397/L1397,2),0)</f>
        <v>47.76</v>
      </c>
      <c r="R1397" s="10">
        <f t="shared" si="60"/>
        <v>42719.90834490741</v>
      </c>
      <c r="S1397">
        <f t="shared" si="61"/>
        <v>42749.90834490741</v>
      </c>
    </row>
    <row r="1398" spans="1:19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 s="12">
        <v>1423871882</v>
      </c>
      <c r="J1398" s="12">
        <v>1421279882</v>
      </c>
      <c r="K1398" t="b">
        <v>0</v>
      </c>
      <c r="L1398">
        <v>73</v>
      </c>
      <c r="M1398" t="b">
        <v>1</v>
      </c>
      <c r="N1398" t="s">
        <v>8281</v>
      </c>
      <c r="O1398" t="s">
        <v>8282</v>
      </c>
      <c r="P1398">
        <f>ROUND((E1398/D1398)*100,0)</f>
        <v>107</v>
      </c>
      <c r="Q1398">
        <f>IFERROR(ROUND(E1398/L1398,2),0)</f>
        <v>88.19</v>
      </c>
      <c r="R1398" s="10">
        <f t="shared" si="60"/>
        <v>42018.99863425926</v>
      </c>
      <c r="S1398">
        <f t="shared" si="61"/>
        <v>42048.99863425926</v>
      </c>
    </row>
    <row r="1399" spans="1:19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 s="12">
        <v>1477603140</v>
      </c>
      <c r="J1399" s="12">
        <v>1475013710</v>
      </c>
      <c r="K1399" t="b">
        <v>0</v>
      </c>
      <c r="L1399">
        <v>158</v>
      </c>
      <c r="M1399" t="b">
        <v>1</v>
      </c>
      <c r="N1399" t="s">
        <v>8281</v>
      </c>
      <c r="O1399" t="s">
        <v>8282</v>
      </c>
      <c r="P1399">
        <f>ROUND((E1399/D1399)*100,0)</f>
        <v>114</v>
      </c>
      <c r="Q1399">
        <f>IFERROR(ROUND(E1399/L1399,2),0)</f>
        <v>72.06</v>
      </c>
      <c r="R1399" s="10">
        <f t="shared" si="60"/>
        <v>42640.917939814812</v>
      </c>
      <c r="S1399">
        <f t="shared" si="61"/>
        <v>42670.888194444444</v>
      </c>
    </row>
    <row r="1400" spans="1:19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 s="12">
        <v>1467752334</v>
      </c>
      <c r="J1400" s="12">
        <v>1465160334</v>
      </c>
      <c r="K1400" t="b">
        <v>0</v>
      </c>
      <c r="L1400">
        <v>65</v>
      </c>
      <c r="M1400" t="b">
        <v>1</v>
      </c>
      <c r="N1400" t="s">
        <v>8281</v>
      </c>
      <c r="O1400" t="s">
        <v>8282</v>
      </c>
      <c r="P1400">
        <f>ROUND((E1400/D1400)*100,0)</f>
        <v>110</v>
      </c>
      <c r="Q1400">
        <f>IFERROR(ROUND(E1400/L1400,2),0)</f>
        <v>74.25</v>
      </c>
      <c r="R1400" s="10">
        <f t="shared" si="60"/>
        <v>42526.874236111107</v>
      </c>
      <c r="S1400">
        <f t="shared" si="61"/>
        <v>42556.874236111107</v>
      </c>
    </row>
    <row r="1401" spans="1:19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 s="12">
        <v>1412640373</v>
      </c>
      <c r="J1401" s="12">
        <v>1410048373</v>
      </c>
      <c r="K1401" t="b">
        <v>0</v>
      </c>
      <c r="L1401">
        <v>184</v>
      </c>
      <c r="M1401" t="b">
        <v>1</v>
      </c>
      <c r="N1401" t="s">
        <v>8281</v>
      </c>
      <c r="O1401" t="s">
        <v>8282</v>
      </c>
      <c r="P1401">
        <f>ROUND((E1401/D1401)*100,0)</f>
        <v>126</v>
      </c>
      <c r="Q1401">
        <f>IFERROR(ROUND(E1401/L1401,2),0)</f>
        <v>61.7</v>
      </c>
      <c r="R1401" s="10">
        <f t="shared" si="60"/>
        <v>41889.004317129627</v>
      </c>
      <c r="S1401">
        <f t="shared" si="61"/>
        <v>41919.004317129627</v>
      </c>
    </row>
    <row r="1402" spans="1:19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 s="12">
        <v>1465709400</v>
      </c>
      <c r="J1402" s="12">
        <v>1462695073</v>
      </c>
      <c r="K1402" t="b">
        <v>0</v>
      </c>
      <c r="L1402">
        <v>34</v>
      </c>
      <c r="M1402" t="b">
        <v>1</v>
      </c>
      <c r="N1402" t="s">
        <v>8281</v>
      </c>
      <c r="O1402" t="s">
        <v>8282</v>
      </c>
      <c r="P1402">
        <f>ROUND((E1402/D1402)*100,0)</f>
        <v>167</v>
      </c>
      <c r="Q1402">
        <f>IFERROR(ROUND(E1402/L1402,2),0)</f>
        <v>17.239999999999998</v>
      </c>
      <c r="R1402" s="10">
        <f t="shared" si="60"/>
        <v>42498.341122685189</v>
      </c>
      <c r="S1402">
        <f t="shared" si="61"/>
        <v>42533.229166666672</v>
      </c>
    </row>
    <row r="1403" spans="1:19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 s="12">
        <v>1369612474</v>
      </c>
      <c r="J1403" s="12">
        <v>1367798074</v>
      </c>
      <c r="K1403" t="b">
        <v>0</v>
      </c>
      <c r="L1403">
        <v>240</v>
      </c>
      <c r="M1403" t="b">
        <v>1</v>
      </c>
      <c r="N1403" t="s">
        <v>8281</v>
      </c>
      <c r="O1403" t="s">
        <v>8282</v>
      </c>
      <c r="P1403">
        <f>ROUND((E1403/D1403)*100,0)</f>
        <v>497</v>
      </c>
      <c r="Q1403">
        <f>IFERROR(ROUND(E1403/L1403,2),0)</f>
        <v>51.72</v>
      </c>
      <c r="R1403" s="10">
        <f t="shared" si="60"/>
        <v>41399.99622685185</v>
      </c>
      <c r="S1403">
        <f t="shared" si="61"/>
        <v>41420.99622685185</v>
      </c>
    </row>
    <row r="1404" spans="1:19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 s="12">
        <v>1430439411</v>
      </c>
      <c r="J1404" s="12">
        <v>1425259011</v>
      </c>
      <c r="K1404" t="b">
        <v>0</v>
      </c>
      <c r="L1404">
        <v>113</v>
      </c>
      <c r="M1404" t="b">
        <v>1</v>
      </c>
      <c r="N1404" t="s">
        <v>8281</v>
      </c>
      <c r="O1404" t="s">
        <v>8282</v>
      </c>
      <c r="P1404">
        <f>ROUND((E1404/D1404)*100,0)</f>
        <v>109</v>
      </c>
      <c r="Q1404">
        <f>IFERROR(ROUND(E1404/L1404,2),0)</f>
        <v>24.15</v>
      </c>
      <c r="R1404" s="10">
        <f t="shared" si="60"/>
        <v>42065.053368055553</v>
      </c>
      <c r="S1404">
        <f t="shared" si="61"/>
        <v>42125.011701388896</v>
      </c>
    </row>
    <row r="1405" spans="1:19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 s="12">
        <v>1374802235</v>
      </c>
      <c r="J1405" s="12">
        <v>1372210235</v>
      </c>
      <c r="K1405" t="b">
        <v>0</v>
      </c>
      <c r="L1405">
        <v>66</v>
      </c>
      <c r="M1405" t="b">
        <v>1</v>
      </c>
      <c r="N1405" t="s">
        <v>8281</v>
      </c>
      <c r="O1405" t="s">
        <v>8282</v>
      </c>
      <c r="P1405">
        <f>ROUND((E1405/D1405)*100,0)</f>
        <v>103</v>
      </c>
      <c r="Q1405">
        <f>IFERROR(ROUND(E1405/L1405,2),0)</f>
        <v>62.17</v>
      </c>
      <c r="R1405" s="10">
        <f t="shared" si="60"/>
        <v>41451.062905092593</v>
      </c>
      <c r="S1405">
        <f t="shared" si="61"/>
        <v>41481.062905092593</v>
      </c>
    </row>
    <row r="1406" spans="1:19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 s="12">
        <v>1424607285</v>
      </c>
      <c r="J1406" s="12">
        <v>1422447285</v>
      </c>
      <c r="K1406" t="b">
        <v>1</v>
      </c>
      <c r="L1406">
        <v>5</v>
      </c>
      <c r="M1406" t="b">
        <v>0</v>
      </c>
      <c r="N1406" t="s">
        <v>8278</v>
      </c>
      <c r="O1406" t="s">
        <v>8297</v>
      </c>
      <c r="P1406">
        <f>ROUND((E1406/D1406)*100,0)</f>
        <v>2</v>
      </c>
      <c r="Q1406">
        <f>IFERROR(ROUND(E1406/L1406,2),0)</f>
        <v>48.2</v>
      </c>
      <c r="R1406" s="10">
        <f t="shared" si="60"/>
        <v>42032.510243055556</v>
      </c>
      <c r="S1406">
        <f t="shared" si="61"/>
        <v>42057.510243055556</v>
      </c>
    </row>
    <row r="1407" spans="1:19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 s="12">
        <v>1417195201</v>
      </c>
      <c r="J1407" s="12">
        <v>1414599601</v>
      </c>
      <c r="K1407" t="b">
        <v>1</v>
      </c>
      <c r="L1407">
        <v>17</v>
      </c>
      <c r="M1407" t="b">
        <v>0</v>
      </c>
      <c r="N1407" t="s">
        <v>8278</v>
      </c>
      <c r="O1407" t="s">
        <v>8297</v>
      </c>
      <c r="P1407">
        <f>ROUND((E1407/D1407)*100,0)</f>
        <v>0</v>
      </c>
      <c r="Q1407">
        <f>IFERROR(ROUND(E1407/L1407,2),0)</f>
        <v>6.18</v>
      </c>
      <c r="R1407" s="10">
        <f t="shared" si="60"/>
        <v>41941.680567129632</v>
      </c>
      <c r="S1407">
        <f t="shared" si="61"/>
        <v>41971.722233796296</v>
      </c>
    </row>
    <row r="1408" spans="1:19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 s="12">
        <v>1449914400</v>
      </c>
      <c r="J1408" s="12">
        <v>1445336607</v>
      </c>
      <c r="K1408" t="b">
        <v>0</v>
      </c>
      <c r="L1408">
        <v>3</v>
      </c>
      <c r="M1408" t="b">
        <v>0</v>
      </c>
      <c r="N1408" t="s">
        <v>8278</v>
      </c>
      <c r="O1408" t="s">
        <v>8297</v>
      </c>
      <c r="P1408">
        <f>ROUND((E1408/D1408)*100,0)</f>
        <v>0</v>
      </c>
      <c r="Q1408">
        <f>IFERROR(ROUND(E1408/L1408,2),0)</f>
        <v>5</v>
      </c>
      <c r="R1408" s="10">
        <f t="shared" si="60"/>
        <v>42297.432951388888</v>
      </c>
      <c r="S1408">
        <f t="shared" si="61"/>
        <v>42350.416666666672</v>
      </c>
    </row>
    <row r="1409" spans="1:19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 s="12">
        <v>1407847978</v>
      </c>
      <c r="J1409" s="12">
        <v>1405687978</v>
      </c>
      <c r="K1409" t="b">
        <v>0</v>
      </c>
      <c r="L1409">
        <v>2</v>
      </c>
      <c r="M1409" t="b">
        <v>0</v>
      </c>
      <c r="N1409" t="s">
        <v>8278</v>
      </c>
      <c r="O1409" t="s">
        <v>8297</v>
      </c>
      <c r="P1409">
        <f>ROUND((E1409/D1409)*100,0)</f>
        <v>1</v>
      </c>
      <c r="Q1409">
        <f>IFERROR(ROUND(E1409/L1409,2),0)</f>
        <v>7.5</v>
      </c>
      <c r="R1409" s="10">
        <f t="shared" si="60"/>
        <v>41838.536782407406</v>
      </c>
      <c r="S1409">
        <f t="shared" si="61"/>
        <v>41863.536782407406</v>
      </c>
    </row>
    <row r="1410" spans="1:19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 s="12">
        <v>1447451756</v>
      </c>
      <c r="J1410" s="12">
        <v>1444856156</v>
      </c>
      <c r="K1410" t="b">
        <v>0</v>
      </c>
      <c r="L1410">
        <v>6</v>
      </c>
      <c r="M1410" t="b">
        <v>0</v>
      </c>
      <c r="N1410" t="s">
        <v>8278</v>
      </c>
      <c r="O1410" t="s">
        <v>8297</v>
      </c>
      <c r="P1410">
        <f>ROUND((E1410/D1410)*100,0)</f>
        <v>7</v>
      </c>
      <c r="Q1410">
        <f>IFERROR(ROUND(E1410/L1410,2),0)</f>
        <v>12</v>
      </c>
      <c r="R1410" s="10">
        <f t="shared" si="60"/>
        <v>42291.872175925921</v>
      </c>
      <c r="S1410">
        <f t="shared" si="61"/>
        <v>42321.913842592592</v>
      </c>
    </row>
    <row r="1411" spans="1:19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 s="12">
        <v>1420085535</v>
      </c>
      <c r="J1411" s="12">
        <v>1414897935</v>
      </c>
      <c r="K1411" t="b">
        <v>0</v>
      </c>
      <c r="L1411">
        <v>0</v>
      </c>
      <c r="M1411" t="b">
        <v>0</v>
      </c>
      <c r="N1411" t="s">
        <v>8278</v>
      </c>
      <c r="O1411" t="s">
        <v>8297</v>
      </c>
      <c r="P1411">
        <f>ROUND((E1411/D1411)*100,0)</f>
        <v>0</v>
      </c>
      <c r="Q1411">
        <f>IFERROR(ROUND(E1411/L1411,2),0)</f>
        <v>0</v>
      </c>
      <c r="R1411" s="10">
        <f t="shared" ref="R1411:R1474" si="62">(((J1411/60)/60)/24)+DATE(1970,1,1)</f>
        <v>41945.133506944447</v>
      </c>
      <c r="S1411">
        <f t="shared" ref="S1411:S1474" si="63">(((I1411/60)/60)/24)+DATE(1970,1,1)</f>
        <v>42005.175173611111</v>
      </c>
    </row>
    <row r="1412" spans="1:19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 s="12">
        <v>1464939520</v>
      </c>
      <c r="J1412" s="12">
        <v>1461051520</v>
      </c>
      <c r="K1412" t="b">
        <v>0</v>
      </c>
      <c r="L1412">
        <v>1</v>
      </c>
      <c r="M1412" t="b">
        <v>0</v>
      </c>
      <c r="N1412" t="s">
        <v>8278</v>
      </c>
      <c r="O1412" t="s">
        <v>8297</v>
      </c>
      <c r="P1412">
        <f>ROUND((E1412/D1412)*100,0)</f>
        <v>0</v>
      </c>
      <c r="Q1412">
        <f>IFERROR(ROUND(E1412/L1412,2),0)</f>
        <v>1</v>
      </c>
      <c r="R1412" s="10">
        <f t="shared" si="62"/>
        <v>42479.318518518514</v>
      </c>
      <c r="S1412">
        <f t="shared" si="63"/>
        <v>42524.318518518514</v>
      </c>
    </row>
    <row r="1413" spans="1:19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 s="12">
        <v>1423185900</v>
      </c>
      <c r="J1413" s="12">
        <v>1420766700</v>
      </c>
      <c r="K1413" t="b">
        <v>0</v>
      </c>
      <c r="L1413">
        <v>3</v>
      </c>
      <c r="M1413" t="b">
        <v>0</v>
      </c>
      <c r="N1413" t="s">
        <v>8278</v>
      </c>
      <c r="O1413" t="s">
        <v>8297</v>
      </c>
      <c r="P1413">
        <f>ROUND((E1413/D1413)*100,0)</f>
        <v>0</v>
      </c>
      <c r="Q1413">
        <f>IFERROR(ROUND(E1413/L1413,2),0)</f>
        <v>2.33</v>
      </c>
      <c r="R1413" s="10">
        <f t="shared" si="62"/>
        <v>42013.059027777781</v>
      </c>
      <c r="S1413">
        <f t="shared" si="63"/>
        <v>42041.059027777781</v>
      </c>
    </row>
    <row r="1414" spans="1:19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 s="12">
        <v>1417656699</v>
      </c>
      <c r="J1414" s="12">
        <v>1415064699</v>
      </c>
      <c r="K1414" t="b">
        <v>0</v>
      </c>
      <c r="L1414">
        <v>13</v>
      </c>
      <c r="M1414" t="b">
        <v>0</v>
      </c>
      <c r="N1414" t="s">
        <v>8278</v>
      </c>
      <c r="O1414" t="s">
        <v>8297</v>
      </c>
      <c r="P1414">
        <f>ROUND((E1414/D1414)*100,0)</f>
        <v>5</v>
      </c>
      <c r="Q1414">
        <f>IFERROR(ROUND(E1414/L1414,2),0)</f>
        <v>24.62</v>
      </c>
      <c r="R1414" s="10">
        <f t="shared" si="62"/>
        <v>41947.063645833332</v>
      </c>
      <c r="S1414">
        <f t="shared" si="63"/>
        <v>41977.063645833332</v>
      </c>
    </row>
    <row r="1415" spans="1:19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 s="12">
        <v>1455964170</v>
      </c>
      <c r="J1415" s="12">
        <v>1450780170</v>
      </c>
      <c r="K1415" t="b">
        <v>0</v>
      </c>
      <c r="L1415">
        <v>1</v>
      </c>
      <c r="M1415" t="b">
        <v>0</v>
      </c>
      <c r="N1415" t="s">
        <v>8278</v>
      </c>
      <c r="O1415" t="s">
        <v>8297</v>
      </c>
      <c r="P1415">
        <f>ROUND((E1415/D1415)*100,0)</f>
        <v>5</v>
      </c>
      <c r="Q1415">
        <f>IFERROR(ROUND(E1415/L1415,2),0)</f>
        <v>100</v>
      </c>
      <c r="R1415" s="10">
        <f t="shared" si="62"/>
        <v>42360.437152777777</v>
      </c>
      <c r="S1415">
        <f t="shared" si="63"/>
        <v>42420.437152777777</v>
      </c>
    </row>
    <row r="1416" spans="1:19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 s="12">
        <v>1483423467</v>
      </c>
      <c r="J1416" s="12">
        <v>1480831467</v>
      </c>
      <c r="K1416" t="b">
        <v>0</v>
      </c>
      <c r="L1416">
        <v>1</v>
      </c>
      <c r="M1416" t="b">
        <v>0</v>
      </c>
      <c r="N1416" t="s">
        <v>8278</v>
      </c>
      <c r="O1416" t="s">
        <v>8297</v>
      </c>
      <c r="P1416">
        <f>ROUND((E1416/D1416)*100,0)</f>
        <v>0</v>
      </c>
      <c r="Q1416">
        <f>IFERROR(ROUND(E1416/L1416,2),0)</f>
        <v>1</v>
      </c>
      <c r="R1416" s="10">
        <f t="shared" si="62"/>
        <v>42708.25309027778</v>
      </c>
      <c r="S1416">
        <f t="shared" si="63"/>
        <v>42738.25309027778</v>
      </c>
    </row>
    <row r="1417" spans="1:19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 s="12">
        <v>1439741591</v>
      </c>
      <c r="J1417" s="12">
        <v>1436285591</v>
      </c>
      <c r="K1417" t="b">
        <v>0</v>
      </c>
      <c r="L1417">
        <v>9</v>
      </c>
      <c r="M1417" t="b">
        <v>0</v>
      </c>
      <c r="N1417" t="s">
        <v>8278</v>
      </c>
      <c r="O1417" t="s">
        <v>8297</v>
      </c>
      <c r="P1417">
        <f>ROUND((E1417/D1417)*100,0)</f>
        <v>18</v>
      </c>
      <c r="Q1417">
        <f>IFERROR(ROUND(E1417/L1417,2),0)</f>
        <v>88.89</v>
      </c>
      <c r="R1417" s="10">
        <f t="shared" si="62"/>
        <v>42192.675821759258</v>
      </c>
      <c r="S1417">
        <f t="shared" si="63"/>
        <v>42232.675821759258</v>
      </c>
    </row>
    <row r="1418" spans="1:19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 s="12">
        <v>1448147619</v>
      </c>
      <c r="J1418" s="12">
        <v>1445552019</v>
      </c>
      <c r="K1418" t="b">
        <v>0</v>
      </c>
      <c r="L1418">
        <v>0</v>
      </c>
      <c r="M1418" t="b">
        <v>0</v>
      </c>
      <c r="N1418" t="s">
        <v>8278</v>
      </c>
      <c r="O1418" t="s">
        <v>8297</v>
      </c>
      <c r="P1418">
        <f>ROUND((E1418/D1418)*100,0)</f>
        <v>0</v>
      </c>
      <c r="Q1418">
        <f>IFERROR(ROUND(E1418/L1418,2),0)</f>
        <v>0</v>
      </c>
      <c r="R1418" s="10">
        <f t="shared" si="62"/>
        <v>42299.926145833335</v>
      </c>
      <c r="S1418">
        <f t="shared" si="63"/>
        <v>42329.967812499999</v>
      </c>
    </row>
    <row r="1419" spans="1:19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 s="12">
        <v>1442315460</v>
      </c>
      <c r="J1419" s="12">
        <v>1439696174</v>
      </c>
      <c r="K1419" t="b">
        <v>0</v>
      </c>
      <c r="L1419">
        <v>2</v>
      </c>
      <c r="M1419" t="b">
        <v>0</v>
      </c>
      <c r="N1419" t="s">
        <v>8278</v>
      </c>
      <c r="O1419" t="s">
        <v>8297</v>
      </c>
      <c r="P1419">
        <f>ROUND((E1419/D1419)*100,0)</f>
        <v>1</v>
      </c>
      <c r="Q1419">
        <f>IFERROR(ROUND(E1419/L1419,2),0)</f>
        <v>27.5</v>
      </c>
      <c r="R1419" s="10">
        <f t="shared" si="62"/>
        <v>42232.15016203704</v>
      </c>
      <c r="S1419">
        <f t="shared" si="63"/>
        <v>42262.465972222228</v>
      </c>
    </row>
    <row r="1420" spans="1:19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 s="12">
        <v>1456397834</v>
      </c>
      <c r="J1420" s="12">
        <v>1453805834</v>
      </c>
      <c r="K1420" t="b">
        <v>0</v>
      </c>
      <c r="L1420">
        <v>1</v>
      </c>
      <c r="M1420" t="b">
        <v>0</v>
      </c>
      <c r="N1420" t="s">
        <v>8278</v>
      </c>
      <c r="O1420" t="s">
        <v>8297</v>
      </c>
      <c r="P1420">
        <f>ROUND((E1420/D1420)*100,0)</f>
        <v>0</v>
      </c>
      <c r="Q1420">
        <f>IFERROR(ROUND(E1420/L1420,2),0)</f>
        <v>6</v>
      </c>
      <c r="R1420" s="10">
        <f t="shared" si="62"/>
        <v>42395.456412037034</v>
      </c>
      <c r="S1420">
        <f t="shared" si="63"/>
        <v>42425.456412037034</v>
      </c>
    </row>
    <row r="1421" spans="1:19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 s="12">
        <v>1476010619</v>
      </c>
      <c r="J1421" s="12">
        <v>1473418619</v>
      </c>
      <c r="K1421" t="b">
        <v>0</v>
      </c>
      <c r="L1421">
        <v>10</v>
      </c>
      <c r="M1421" t="b">
        <v>0</v>
      </c>
      <c r="N1421" t="s">
        <v>8278</v>
      </c>
      <c r="O1421" t="s">
        <v>8297</v>
      </c>
      <c r="P1421">
        <f>ROUND((E1421/D1421)*100,0)</f>
        <v>7</v>
      </c>
      <c r="Q1421">
        <f>IFERROR(ROUND(E1421/L1421,2),0)</f>
        <v>44.5</v>
      </c>
      <c r="R1421" s="10">
        <f t="shared" si="62"/>
        <v>42622.456238425926</v>
      </c>
      <c r="S1421">
        <f t="shared" si="63"/>
        <v>42652.456238425926</v>
      </c>
    </row>
    <row r="1422" spans="1:19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 s="12">
        <v>1467129686</v>
      </c>
      <c r="J1422" s="12">
        <v>1464969686</v>
      </c>
      <c r="K1422" t="b">
        <v>0</v>
      </c>
      <c r="L1422">
        <v>3</v>
      </c>
      <c r="M1422" t="b">
        <v>0</v>
      </c>
      <c r="N1422" t="s">
        <v>8278</v>
      </c>
      <c r="O1422" t="s">
        <v>8297</v>
      </c>
      <c r="P1422">
        <f>ROUND((E1422/D1422)*100,0)</f>
        <v>3</v>
      </c>
      <c r="Q1422">
        <f>IFERROR(ROUND(E1422/L1422,2),0)</f>
        <v>1</v>
      </c>
      <c r="R1422" s="10">
        <f t="shared" si="62"/>
        <v>42524.667662037042</v>
      </c>
      <c r="S1422">
        <f t="shared" si="63"/>
        <v>42549.667662037042</v>
      </c>
    </row>
    <row r="1423" spans="1:19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 s="12">
        <v>1423432709</v>
      </c>
      <c r="J1423" s="12">
        <v>1420840709</v>
      </c>
      <c r="K1423" t="b">
        <v>0</v>
      </c>
      <c r="L1423">
        <v>2</v>
      </c>
      <c r="M1423" t="b">
        <v>0</v>
      </c>
      <c r="N1423" t="s">
        <v>8278</v>
      </c>
      <c r="O1423" t="s">
        <v>8297</v>
      </c>
      <c r="P1423">
        <f>ROUND((E1423/D1423)*100,0)</f>
        <v>0</v>
      </c>
      <c r="Q1423">
        <f>IFERROR(ROUND(E1423/L1423,2),0)</f>
        <v>100</v>
      </c>
      <c r="R1423" s="10">
        <f t="shared" si="62"/>
        <v>42013.915613425925</v>
      </c>
      <c r="S1423">
        <f t="shared" si="63"/>
        <v>42043.915613425925</v>
      </c>
    </row>
    <row r="1424" spans="1:19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 s="12">
        <v>1474436704</v>
      </c>
      <c r="J1424" s="12">
        <v>1471844704</v>
      </c>
      <c r="K1424" t="b">
        <v>0</v>
      </c>
      <c r="L1424">
        <v>2</v>
      </c>
      <c r="M1424" t="b">
        <v>0</v>
      </c>
      <c r="N1424" t="s">
        <v>8278</v>
      </c>
      <c r="O1424" t="s">
        <v>8297</v>
      </c>
      <c r="P1424">
        <f>ROUND((E1424/D1424)*100,0)</f>
        <v>0</v>
      </c>
      <c r="Q1424">
        <f>IFERROR(ROUND(E1424/L1424,2),0)</f>
        <v>13</v>
      </c>
      <c r="R1424" s="10">
        <f t="shared" si="62"/>
        <v>42604.239629629628</v>
      </c>
      <c r="S1424">
        <f t="shared" si="63"/>
        <v>42634.239629629628</v>
      </c>
    </row>
    <row r="1425" spans="1:19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 s="12">
        <v>1451637531</v>
      </c>
      <c r="J1425" s="12">
        <v>1449045531</v>
      </c>
      <c r="K1425" t="b">
        <v>0</v>
      </c>
      <c r="L1425">
        <v>1</v>
      </c>
      <c r="M1425" t="b">
        <v>0</v>
      </c>
      <c r="N1425" t="s">
        <v>8278</v>
      </c>
      <c r="O1425" t="s">
        <v>8297</v>
      </c>
      <c r="P1425">
        <f>ROUND((E1425/D1425)*100,0)</f>
        <v>0</v>
      </c>
      <c r="Q1425">
        <f>IFERROR(ROUND(E1425/L1425,2),0)</f>
        <v>100</v>
      </c>
      <c r="R1425" s="10">
        <f t="shared" si="62"/>
        <v>42340.360312500001</v>
      </c>
      <c r="S1425">
        <f t="shared" si="63"/>
        <v>42370.360312500001</v>
      </c>
    </row>
    <row r="1426" spans="1:19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 s="12">
        <v>1479233602</v>
      </c>
      <c r="J1426" s="12">
        <v>1478106802</v>
      </c>
      <c r="K1426" t="b">
        <v>0</v>
      </c>
      <c r="L1426">
        <v>14</v>
      </c>
      <c r="M1426" t="b">
        <v>0</v>
      </c>
      <c r="N1426" t="s">
        <v>8278</v>
      </c>
      <c r="O1426" t="s">
        <v>8297</v>
      </c>
      <c r="P1426">
        <f>ROUND((E1426/D1426)*100,0)</f>
        <v>20</v>
      </c>
      <c r="Q1426">
        <f>IFERROR(ROUND(E1426/L1426,2),0)</f>
        <v>109.07</v>
      </c>
      <c r="R1426" s="10">
        <f t="shared" si="62"/>
        <v>42676.717615740738</v>
      </c>
      <c r="S1426">
        <f t="shared" si="63"/>
        <v>42689.759282407409</v>
      </c>
    </row>
    <row r="1427" spans="1:19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 s="12">
        <v>1430276959</v>
      </c>
      <c r="J1427" s="12">
        <v>1427684959</v>
      </c>
      <c r="K1427" t="b">
        <v>0</v>
      </c>
      <c r="L1427">
        <v>0</v>
      </c>
      <c r="M1427" t="b">
        <v>0</v>
      </c>
      <c r="N1427" t="s">
        <v>8278</v>
      </c>
      <c r="O1427" t="s">
        <v>8297</v>
      </c>
      <c r="P1427">
        <f>ROUND((E1427/D1427)*100,0)</f>
        <v>0</v>
      </c>
      <c r="Q1427">
        <f>IFERROR(ROUND(E1427/L1427,2),0)</f>
        <v>0</v>
      </c>
      <c r="R1427" s="10">
        <f t="shared" si="62"/>
        <v>42093.131469907406</v>
      </c>
      <c r="S1427">
        <f t="shared" si="63"/>
        <v>42123.131469907406</v>
      </c>
    </row>
    <row r="1428" spans="1:19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 s="12">
        <v>1440408120</v>
      </c>
      <c r="J1428" s="12">
        <v>1435224120</v>
      </c>
      <c r="K1428" t="b">
        <v>0</v>
      </c>
      <c r="L1428">
        <v>0</v>
      </c>
      <c r="M1428" t="b">
        <v>0</v>
      </c>
      <c r="N1428" t="s">
        <v>8278</v>
      </c>
      <c r="O1428" t="s">
        <v>8297</v>
      </c>
      <c r="P1428">
        <f>ROUND((E1428/D1428)*100,0)</f>
        <v>0</v>
      </c>
      <c r="Q1428">
        <f>IFERROR(ROUND(E1428/L1428,2),0)</f>
        <v>0</v>
      </c>
      <c r="R1428" s="10">
        <f t="shared" si="62"/>
        <v>42180.390277777777</v>
      </c>
      <c r="S1428">
        <f t="shared" si="63"/>
        <v>42240.390277777777</v>
      </c>
    </row>
    <row r="1429" spans="1:19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 s="12">
        <v>1474230385</v>
      </c>
      <c r="J1429" s="12">
        <v>1471638385</v>
      </c>
      <c r="K1429" t="b">
        <v>0</v>
      </c>
      <c r="L1429">
        <v>4</v>
      </c>
      <c r="M1429" t="b">
        <v>0</v>
      </c>
      <c r="N1429" t="s">
        <v>8278</v>
      </c>
      <c r="O1429" t="s">
        <v>8297</v>
      </c>
      <c r="P1429">
        <f>ROUND((E1429/D1429)*100,0)</f>
        <v>8</v>
      </c>
      <c r="Q1429">
        <f>IFERROR(ROUND(E1429/L1429,2),0)</f>
        <v>104.75</v>
      </c>
      <c r="R1429" s="10">
        <f t="shared" si="62"/>
        <v>42601.851678240739</v>
      </c>
      <c r="S1429">
        <f t="shared" si="63"/>
        <v>42631.851678240739</v>
      </c>
    </row>
    <row r="1430" spans="1:19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 s="12">
        <v>1459584417</v>
      </c>
      <c r="J1430" s="12">
        <v>1456996017</v>
      </c>
      <c r="K1430" t="b">
        <v>0</v>
      </c>
      <c r="L1430">
        <v>3</v>
      </c>
      <c r="M1430" t="b">
        <v>0</v>
      </c>
      <c r="N1430" t="s">
        <v>8278</v>
      </c>
      <c r="O1430" t="s">
        <v>8297</v>
      </c>
      <c r="P1430">
        <f>ROUND((E1430/D1430)*100,0)</f>
        <v>5</v>
      </c>
      <c r="Q1430">
        <f>IFERROR(ROUND(E1430/L1430,2),0)</f>
        <v>15</v>
      </c>
      <c r="R1430" s="10">
        <f t="shared" si="62"/>
        <v>42432.379826388889</v>
      </c>
      <c r="S1430">
        <f t="shared" si="63"/>
        <v>42462.338159722218</v>
      </c>
    </row>
    <row r="1431" spans="1:19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 s="12">
        <v>1428629242</v>
      </c>
      <c r="J1431" s="12">
        <v>1426037242</v>
      </c>
      <c r="K1431" t="b">
        <v>0</v>
      </c>
      <c r="L1431">
        <v>0</v>
      </c>
      <c r="M1431" t="b">
        <v>0</v>
      </c>
      <c r="N1431" t="s">
        <v>8278</v>
      </c>
      <c r="O1431" t="s">
        <v>8297</v>
      </c>
      <c r="P1431">
        <f>ROUND((E1431/D1431)*100,0)</f>
        <v>0</v>
      </c>
      <c r="Q1431">
        <f>IFERROR(ROUND(E1431/L1431,2),0)</f>
        <v>0</v>
      </c>
      <c r="R1431" s="10">
        <f t="shared" si="62"/>
        <v>42074.060671296291</v>
      </c>
      <c r="S1431">
        <f t="shared" si="63"/>
        <v>42104.060671296291</v>
      </c>
    </row>
    <row r="1432" spans="1:19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 s="12">
        <v>1419017488</v>
      </c>
      <c r="J1432" s="12">
        <v>1416339088</v>
      </c>
      <c r="K1432" t="b">
        <v>0</v>
      </c>
      <c r="L1432">
        <v>5</v>
      </c>
      <c r="M1432" t="b">
        <v>0</v>
      </c>
      <c r="N1432" t="s">
        <v>8278</v>
      </c>
      <c r="O1432" t="s">
        <v>8297</v>
      </c>
      <c r="P1432">
        <f>ROUND((E1432/D1432)*100,0)</f>
        <v>8</v>
      </c>
      <c r="Q1432">
        <f>IFERROR(ROUND(E1432/L1432,2),0)</f>
        <v>80.599999999999994</v>
      </c>
      <c r="R1432" s="10">
        <f t="shared" si="62"/>
        <v>41961.813518518517</v>
      </c>
      <c r="S1432">
        <f t="shared" si="63"/>
        <v>41992.813518518517</v>
      </c>
    </row>
    <row r="1433" spans="1:19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 s="12">
        <v>1448517816</v>
      </c>
      <c r="J1433" s="12">
        <v>1445922216</v>
      </c>
      <c r="K1433" t="b">
        <v>0</v>
      </c>
      <c r="L1433">
        <v>47</v>
      </c>
      <c r="M1433" t="b">
        <v>0</v>
      </c>
      <c r="N1433" t="s">
        <v>8278</v>
      </c>
      <c r="O1433" t="s">
        <v>8297</v>
      </c>
      <c r="P1433">
        <f>ROUND((E1433/D1433)*100,0)</f>
        <v>32</v>
      </c>
      <c r="Q1433">
        <f>IFERROR(ROUND(E1433/L1433,2),0)</f>
        <v>115.55</v>
      </c>
      <c r="R1433" s="10">
        <f t="shared" si="62"/>
        <v>42304.210833333331</v>
      </c>
      <c r="S1433">
        <f t="shared" si="63"/>
        <v>42334.252500000002</v>
      </c>
    </row>
    <row r="1434" spans="1:19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 s="12">
        <v>1437417828</v>
      </c>
      <c r="J1434" s="12">
        <v>1434825828</v>
      </c>
      <c r="K1434" t="b">
        <v>0</v>
      </c>
      <c r="L1434">
        <v>0</v>
      </c>
      <c r="M1434" t="b">
        <v>0</v>
      </c>
      <c r="N1434" t="s">
        <v>8278</v>
      </c>
      <c r="O1434" t="s">
        <v>8297</v>
      </c>
      <c r="P1434">
        <f>ROUND((E1434/D1434)*100,0)</f>
        <v>0</v>
      </c>
      <c r="Q1434">
        <f>IFERROR(ROUND(E1434/L1434,2),0)</f>
        <v>0</v>
      </c>
      <c r="R1434" s="10">
        <f t="shared" si="62"/>
        <v>42175.780416666668</v>
      </c>
      <c r="S1434">
        <f t="shared" si="63"/>
        <v>42205.780416666668</v>
      </c>
    </row>
    <row r="1435" spans="1:19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 s="12">
        <v>1481367600</v>
      </c>
      <c r="J1435" s="12">
        <v>1477839675</v>
      </c>
      <c r="K1435" t="b">
        <v>0</v>
      </c>
      <c r="L1435">
        <v>10</v>
      </c>
      <c r="M1435" t="b">
        <v>0</v>
      </c>
      <c r="N1435" t="s">
        <v>8278</v>
      </c>
      <c r="O1435" t="s">
        <v>8297</v>
      </c>
      <c r="P1435">
        <f>ROUND((E1435/D1435)*100,0)</f>
        <v>7</v>
      </c>
      <c r="Q1435">
        <f>IFERROR(ROUND(E1435/L1435,2),0)</f>
        <v>80.5</v>
      </c>
      <c r="R1435" s="10">
        <f t="shared" si="62"/>
        <v>42673.625868055555</v>
      </c>
      <c r="S1435">
        <f t="shared" si="63"/>
        <v>42714.458333333328</v>
      </c>
    </row>
    <row r="1436" spans="1:19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 s="12">
        <v>1433775600</v>
      </c>
      <c r="J1436" s="12">
        <v>1431973478</v>
      </c>
      <c r="K1436" t="b">
        <v>0</v>
      </c>
      <c r="L1436">
        <v>11</v>
      </c>
      <c r="M1436" t="b">
        <v>0</v>
      </c>
      <c r="N1436" t="s">
        <v>8278</v>
      </c>
      <c r="O1436" t="s">
        <v>8297</v>
      </c>
      <c r="P1436">
        <f>ROUND((E1436/D1436)*100,0)</f>
        <v>10</v>
      </c>
      <c r="Q1436">
        <f>IFERROR(ROUND(E1436/L1436,2),0)</f>
        <v>744.55</v>
      </c>
      <c r="R1436" s="10">
        <f t="shared" si="62"/>
        <v>42142.767106481479</v>
      </c>
      <c r="S1436">
        <f t="shared" si="63"/>
        <v>42163.625</v>
      </c>
    </row>
    <row r="1437" spans="1:19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 s="12">
        <v>1444589020</v>
      </c>
      <c r="J1437" s="12">
        <v>1441997020</v>
      </c>
      <c r="K1437" t="b">
        <v>0</v>
      </c>
      <c r="L1437">
        <v>2</v>
      </c>
      <c r="M1437" t="b">
        <v>0</v>
      </c>
      <c r="N1437" t="s">
        <v>8278</v>
      </c>
      <c r="O1437" t="s">
        <v>8297</v>
      </c>
      <c r="P1437">
        <f>ROUND((E1437/D1437)*100,0)</f>
        <v>0</v>
      </c>
      <c r="Q1437">
        <f>IFERROR(ROUND(E1437/L1437,2),0)</f>
        <v>7.5</v>
      </c>
      <c r="R1437" s="10">
        <f t="shared" si="62"/>
        <v>42258.780324074076</v>
      </c>
      <c r="S1437">
        <f t="shared" si="63"/>
        <v>42288.780324074076</v>
      </c>
    </row>
    <row r="1438" spans="1:19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 s="12">
        <v>1456043057</v>
      </c>
      <c r="J1438" s="12">
        <v>1453451057</v>
      </c>
      <c r="K1438" t="b">
        <v>0</v>
      </c>
      <c r="L1438">
        <v>2</v>
      </c>
      <c r="M1438" t="b">
        <v>0</v>
      </c>
      <c r="N1438" t="s">
        <v>8278</v>
      </c>
      <c r="O1438" t="s">
        <v>8297</v>
      </c>
      <c r="P1438">
        <f>ROUND((E1438/D1438)*100,0)</f>
        <v>1</v>
      </c>
      <c r="Q1438">
        <f>IFERROR(ROUND(E1438/L1438,2),0)</f>
        <v>38.5</v>
      </c>
      <c r="R1438" s="10">
        <f t="shared" si="62"/>
        <v>42391.35019675926</v>
      </c>
      <c r="S1438">
        <f t="shared" si="63"/>
        <v>42421.35019675926</v>
      </c>
    </row>
    <row r="1439" spans="1:19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 s="12">
        <v>1405227540</v>
      </c>
      <c r="J1439" s="12">
        <v>1402058739</v>
      </c>
      <c r="K1439" t="b">
        <v>0</v>
      </c>
      <c r="L1439">
        <v>22</v>
      </c>
      <c r="M1439" t="b">
        <v>0</v>
      </c>
      <c r="N1439" t="s">
        <v>8278</v>
      </c>
      <c r="O1439" t="s">
        <v>8297</v>
      </c>
      <c r="P1439">
        <f>ROUND((E1439/D1439)*100,0)</f>
        <v>27</v>
      </c>
      <c r="Q1439">
        <f>IFERROR(ROUND(E1439/L1439,2),0)</f>
        <v>36.68</v>
      </c>
      <c r="R1439" s="10">
        <f t="shared" si="62"/>
        <v>41796.531701388885</v>
      </c>
      <c r="S1439">
        <f t="shared" si="63"/>
        <v>41833.207638888889</v>
      </c>
    </row>
    <row r="1440" spans="1:19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 s="12">
        <v>1461765300</v>
      </c>
      <c r="J1440" s="12">
        <v>1459198499</v>
      </c>
      <c r="K1440" t="b">
        <v>0</v>
      </c>
      <c r="L1440">
        <v>8</v>
      </c>
      <c r="M1440" t="b">
        <v>0</v>
      </c>
      <c r="N1440" t="s">
        <v>8278</v>
      </c>
      <c r="O1440" t="s">
        <v>8297</v>
      </c>
      <c r="P1440">
        <f>ROUND((E1440/D1440)*100,0)</f>
        <v>3</v>
      </c>
      <c r="Q1440">
        <f>IFERROR(ROUND(E1440/L1440,2),0)</f>
        <v>75</v>
      </c>
      <c r="R1440" s="10">
        <f t="shared" si="62"/>
        <v>42457.871516203704</v>
      </c>
      <c r="S1440">
        <f t="shared" si="63"/>
        <v>42487.579861111109</v>
      </c>
    </row>
    <row r="1441" spans="1:19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 s="12">
        <v>1425758101</v>
      </c>
      <c r="J1441" s="12">
        <v>1423166101</v>
      </c>
      <c r="K1441" t="b">
        <v>0</v>
      </c>
      <c r="L1441">
        <v>6</v>
      </c>
      <c r="M1441" t="b">
        <v>0</v>
      </c>
      <c r="N1441" t="s">
        <v>8278</v>
      </c>
      <c r="O1441" t="s">
        <v>8297</v>
      </c>
      <c r="P1441">
        <f>ROUND((E1441/D1441)*100,0)</f>
        <v>7</v>
      </c>
      <c r="Q1441">
        <f>IFERROR(ROUND(E1441/L1441,2),0)</f>
        <v>30</v>
      </c>
      <c r="R1441" s="10">
        <f t="shared" si="62"/>
        <v>42040.829872685179</v>
      </c>
      <c r="S1441">
        <f t="shared" si="63"/>
        <v>42070.829872685179</v>
      </c>
    </row>
    <row r="1442" spans="1:19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 s="12">
        <v>1464285463</v>
      </c>
      <c r="J1442" s="12">
        <v>1461693463</v>
      </c>
      <c r="K1442" t="b">
        <v>0</v>
      </c>
      <c r="L1442">
        <v>1</v>
      </c>
      <c r="M1442" t="b">
        <v>0</v>
      </c>
      <c r="N1442" t="s">
        <v>8278</v>
      </c>
      <c r="O1442" t="s">
        <v>8297</v>
      </c>
      <c r="P1442">
        <f>ROUND((E1442/D1442)*100,0)</f>
        <v>0</v>
      </c>
      <c r="Q1442">
        <f>IFERROR(ROUND(E1442/L1442,2),0)</f>
        <v>1</v>
      </c>
      <c r="R1442" s="10">
        <f t="shared" si="62"/>
        <v>42486.748414351852</v>
      </c>
      <c r="S1442">
        <f t="shared" si="63"/>
        <v>42516.748414351852</v>
      </c>
    </row>
    <row r="1443" spans="1:19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 s="12">
        <v>1441995769</v>
      </c>
      <c r="J1443" s="12">
        <v>1436811769</v>
      </c>
      <c r="K1443" t="b">
        <v>0</v>
      </c>
      <c r="L1443">
        <v>3</v>
      </c>
      <c r="M1443" t="b">
        <v>0</v>
      </c>
      <c r="N1443" t="s">
        <v>8278</v>
      </c>
      <c r="O1443" t="s">
        <v>8297</v>
      </c>
      <c r="P1443">
        <f>ROUND((E1443/D1443)*100,0)</f>
        <v>1</v>
      </c>
      <c r="Q1443">
        <f>IFERROR(ROUND(E1443/L1443,2),0)</f>
        <v>673.33</v>
      </c>
      <c r="R1443" s="10">
        <f t="shared" si="62"/>
        <v>42198.765844907408</v>
      </c>
      <c r="S1443">
        <f t="shared" si="63"/>
        <v>42258.765844907408</v>
      </c>
    </row>
    <row r="1444" spans="1:19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 s="12">
        <v>1464190158</v>
      </c>
      <c r="J1444" s="12">
        <v>1461598158</v>
      </c>
      <c r="K1444" t="b">
        <v>0</v>
      </c>
      <c r="L1444">
        <v>0</v>
      </c>
      <c r="M1444" t="b">
        <v>0</v>
      </c>
      <c r="N1444" t="s">
        <v>8278</v>
      </c>
      <c r="O1444" t="s">
        <v>8297</v>
      </c>
      <c r="P1444">
        <f>ROUND((E1444/D1444)*100,0)</f>
        <v>0</v>
      </c>
      <c r="Q1444">
        <f>IFERROR(ROUND(E1444/L1444,2),0)</f>
        <v>0</v>
      </c>
      <c r="R1444" s="10">
        <f t="shared" si="62"/>
        <v>42485.64534722222</v>
      </c>
      <c r="S1444">
        <f t="shared" si="63"/>
        <v>42515.64534722222</v>
      </c>
    </row>
    <row r="1445" spans="1:19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 s="12">
        <v>1483395209</v>
      </c>
      <c r="J1445" s="12">
        <v>1480803209</v>
      </c>
      <c r="K1445" t="b">
        <v>0</v>
      </c>
      <c r="L1445">
        <v>0</v>
      </c>
      <c r="M1445" t="b">
        <v>0</v>
      </c>
      <c r="N1445" t="s">
        <v>8278</v>
      </c>
      <c r="O1445" t="s">
        <v>8297</v>
      </c>
      <c r="P1445">
        <f>ROUND((E1445/D1445)*100,0)</f>
        <v>0</v>
      </c>
      <c r="Q1445">
        <f>IFERROR(ROUND(E1445/L1445,2),0)</f>
        <v>0</v>
      </c>
      <c r="R1445" s="10">
        <f t="shared" si="62"/>
        <v>42707.926030092596</v>
      </c>
      <c r="S1445">
        <f t="shared" si="63"/>
        <v>42737.926030092596</v>
      </c>
    </row>
    <row r="1446" spans="1:19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 s="12">
        <v>1442091462</v>
      </c>
      <c r="J1446" s="12">
        <v>1436907462</v>
      </c>
      <c r="K1446" t="b">
        <v>0</v>
      </c>
      <c r="L1446">
        <v>0</v>
      </c>
      <c r="M1446" t="b">
        <v>0</v>
      </c>
      <c r="N1446" t="s">
        <v>8278</v>
      </c>
      <c r="O1446" t="s">
        <v>8297</v>
      </c>
      <c r="P1446">
        <f>ROUND((E1446/D1446)*100,0)</f>
        <v>0</v>
      </c>
      <c r="Q1446">
        <f>IFERROR(ROUND(E1446/L1446,2),0)</f>
        <v>0</v>
      </c>
      <c r="R1446" s="10">
        <f t="shared" si="62"/>
        <v>42199.873402777783</v>
      </c>
      <c r="S1446">
        <f t="shared" si="63"/>
        <v>42259.873402777783</v>
      </c>
    </row>
    <row r="1447" spans="1:19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 s="12">
        <v>1434286855</v>
      </c>
      <c r="J1447" s="12">
        <v>1431694855</v>
      </c>
      <c r="K1447" t="b">
        <v>0</v>
      </c>
      <c r="L1447">
        <v>0</v>
      </c>
      <c r="M1447" t="b">
        <v>0</v>
      </c>
      <c r="N1447" t="s">
        <v>8278</v>
      </c>
      <c r="O1447" t="s">
        <v>8297</v>
      </c>
      <c r="P1447">
        <f>ROUND((E1447/D1447)*100,0)</f>
        <v>0</v>
      </c>
      <c r="Q1447">
        <f>IFERROR(ROUND(E1447/L1447,2),0)</f>
        <v>0</v>
      </c>
      <c r="R1447" s="10">
        <f t="shared" si="62"/>
        <v>42139.542303240742</v>
      </c>
      <c r="S1447">
        <f t="shared" si="63"/>
        <v>42169.542303240742</v>
      </c>
    </row>
    <row r="1448" spans="1:19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 s="12">
        <v>1461235478</v>
      </c>
      <c r="J1448" s="12">
        <v>1459507478</v>
      </c>
      <c r="K1448" t="b">
        <v>0</v>
      </c>
      <c r="L1448">
        <v>0</v>
      </c>
      <c r="M1448" t="b">
        <v>0</v>
      </c>
      <c r="N1448" t="s">
        <v>8278</v>
      </c>
      <c r="O1448" t="s">
        <v>8297</v>
      </c>
      <c r="P1448">
        <f>ROUND((E1448/D1448)*100,0)</f>
        <v>0</v>
      </c>
      <c r="Q1448">
        <f>IFERROR(ROUND(E1448/L1448,2),0)</f>
        <v>0</v>
      </c>
      <c r="R1448" s="10">
        <f t="shared" si="62"/>
        <v>42461.447662037041</v>
      </c>
      <c r="S1448">
        <f t="shared" si="63"/>
        <v>42481.447662037041</v>
      </c>
    </row>
    <row r="1449" spans="1:19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 s="12">
        <v>1467999134</v>
      </c>
      <c r="J1449" s="12">
        <v>1465407134</v>
      </c>
      <c r="K1449" t="b">
        <v>0</v>
      </c>
      <c r="L1449">
        <v>3</v>
      </c>
      <c r="M1449" t="b">
        <v>0</v>
      </c>
      <c r="N1449" t="s">
        <v>8278</v>
      </c>
      <c r="O1449" t="s">
        <v>8297</v>
      </c>
      <c r="P1449">
        <f>ROUND((E1449/D1449)*100,0)</f>
        <v>0</v>
      </c>
      <c r="Q1449">
        <f>IFERROR(ROUND(E1449/L1449,2),0)</f>
        <v>25</v>
      </c>
      <c r="R1449" s="10">
        <f t="shared" si="62"/>
        <v>42529.730717592596</v>
      </c>
      <c r="S1449">
        <f t="shared" si="63"/>
        <v>42559.730717592596</v>
      </c>
    </row>
    <row r="1450" spans="1:19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 s="12">
        <v>1432272300</v>
      </c>
      <c r="J1450" s="12">
        <v>1429655318</v>
      </c>
      <c r="K1450" t="b">
        <v>0</v>
      </c>
      <c r="L1450">
        <v>0</v>
      </c>
      <c r="M1450" t="b">
        <v>0</v>
      </c>
      <c r="N1450" t="s">
        <v>8278</v>
      </c>
      <c r="O1450" t="s">
        <v>8297</v>
      </c>
      <c r="P1450">
        <f>ROUND((E1450/D1450)*100,0)</f>
        <v>0</v>
      </c>
      <c r="Q1450">
        <f>IFERROR(ROUND(E1450/L1450,2),0)</f>
        <v>0</v>
      </c>
      <c r="R1450" s="10">
        <f t="shared" si="62"/>
        <v>42115.936550925922</v>
      </c>
      <c r="S1450">
        <f t="shared" si="63"/>
        <v>42146.225694444445</v>
      </c>
    </row>
    <row r="1451" spans="1:19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 s="12">
        <v>1431286105</v>
      </c>
      <c r="J1451" s="12">
        <v>1427138905</v>
      </c>
      <c r="K1451" t="b">
        <v>0</v>
      </c>
      <c r="L1451">
        <v>0</v>
      </c>
      <c r="M1451" t="b">
        <v>0</v>
      </c>
      <c r="N1451" t="s">
        <v>8278</v>
      </c>
      <c r="O1451" t="s">
        <v>8297</v>
      </c>
      <c r="P1451">
        <f>ROUND((E1451/D1451)*100,0)</f>
        <v>0</v>
      </c>
      <c r="Q1451">
        <f>IFERROR(ROUND(E1451/L1451,2),0)</f>
        <v>0</v>
      </c>
      <c r="R1451" s="10">
        <f t="shared" si="62"/>
        <v>42086.811400462961</v>
      </c>
      <c r="S1451">
        <f t="shared" si="63"/>
        <v>42134.811400462961</v>
      </c>
    </row>
    <row r="1452" spans="1:19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 s="12">
        <v>1455941197</v>
      </c>
      <c r="J1452" s="12">
        <v>1453349197</v>
      </c>
      <c r="K1452" t="b">
        <v>0</v>
      </c>
      <c r="L1452">
        <v>1</v>
      </c>
      <c r="M1452" t="b">
        <v>0</v>
      </c>
      <c r="N1452" t="s">
        <v>8278</v>
      </c>
      <c r="O1452" t="s">
        <v>8297</v>
      </c>
      <c r="P1452">
        <f>ROUND((E1452/D1452)*100,0)</f>
        <v>0</v>
      </c>
      <c r="Q1452">
        <f>IFERROR(ROUND(E1452/L1452,2),0)</f>
        <v>1</v>
      </c>
      <c r="R1452" s="10">
        <f t="shared" si="62"/>
        <v>42390.171261574069</v>
      </c>
      <c r="S1452">
        <f t="shared" si="63"/>
        <v>42420.171261574069</v>
      </c>
    </row>
    <row r="1453" spans="1:19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 s="12">
        <v>1416355259</v>
      </c>
      <c r="J1453" s="12">
        <v>1413759659</v>
      </c>
      <c r="K1453" t="b">
        <v>0</v>
      </c>
      <c r="L1453">
        <v>2</v>
      </c>
      <c r="M1453" t="b">
        <v>0</v>
      </c>
      <c r="N1453" t="s">
        <v>8278</v>
      </c>
      <c r="O1453" t="s">
        <v>8297</v>
      </c>
      <c r="P1453">
        <f>ROUND((E1453/D1453)*100,0)</f>
        <v>0</v>
      </c>
      <c r="Q1453">
        <f>IFERROR(ROUND(E1453/L1453,2),0)</f>
        <v>1</v>
      </c>
      <c r="R1453" s="10">
        <f t="shared" si="62"/>
        <v>41931.959016203706</v>
      </c>
      <c r="S1453">
        <f t="shared" si="63"/>
        <v>41962.00068287037</v>
      </c>
    </row>
    <row r="1454" spans="1:19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 s="12">
        <v>1406566363</v>
      </c>
      <c r="J1454" s="12">
        <v>1403974363</v>
      </c>
      <c r="K1454" t="b">
        <v>0</v>
      </c>
      <c r="L1454">
        <v>0</v>
      </c>
      <c r="M1454" t="b">
        <v>0</v>
      </c>
      <c r="N1454" t="s">
        <v>8278</v>
      </c>
      <c r="O1454" t="s">
        <v>8297</v>
      </c>
      <c r="P1454">
        <f>ROUND((E1454/D1454)*100,0)</f>
        <v>0</v>
      </c>
      <c r="Q1454">
        <f>IFERROR(ROUND(E1454/L1454,2),0)</f>
        <v>0</v>
      </c>
      <c r="R1454" s="10">
        <f t="shared" si="62"/>
        <v>41818.703275462962</v>
      </c>
      <c r="S1454">
        <f t="shared" si="63"/>
        <v>41848.703275462962</v>
      </c>
    </row>
    <row r="1455" spans="1:19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 s="12">
        <v>1492270947</v>
      </c>
      <c r="J1455" s="12">
        <v>1488386547</v>
      </c>
      <c r="K1455" t="b">
        <v>0</v>
      </c>
      <c r="L1455">
        <v>0</v>
      </c>
      <c r="M1455" t="b">
        <v>0</v>
      </c>
      <c r="N1455" t="s">
        <v>8278</v>
      </c>
      <c r="O1455" t="s">
        <v>8297</v>
      </c>
      <c r="P1455">
        <f>ROUND((E1455/D1455)*100,0)</f>
        <v>0</v>
      </c>
      <c r="Q1455">
        <f>IFERROR(ROUND(E1455/L1455,2),0)</f>
        <v>0</v>
      </c>
      <c r="R1455" s="10">
        <f t="shared" si="62"/>
        <v>42795.696145833332</v>
      </c>
      <c r="S1455">
        <f t="shared" si="63"/>
        <v>42840.654479166667</v>
      </c>
    </row>
    <row r="1456" spans="1:19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 s="12">
        <v>1461535140</v>
      </c>
      <c r="J1456" s="12">
        <v>1459716480</v>
      </c>
      <c r="K1456" t="b">
        <v>0</v>
      </c>
      <c r="L1456">
        <v>1</v>
      </c>
      <c r="M1456" t="b">
        <v>0</v>
      </c>
      <c r="N1456" t="s">
        <v>8278</v>
      </c>
      <c r="O1456" t="s">
        <v>8297</v>
      </c>
      <c r="P1456">
        <f>ROUND((E1456/D1456)*100,0)</f>
        <v>1</v>
      </c>
      <c r="Q1456">
        <f>IFERROR(ROUND(E1456/L1456,2),0)</f>
        <v>15</v>
      </c>
      <c r="R1456" s="10">
        <f t="shared" si="62"/>
        <v>42463.866666666669</v>
      </c>
      <c r="S1456">
        <f t="shared" si="63"/>
        <v>42484.915972222225</v>
      </c>
    </row>
    <row r="1457" spans="1:19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 s="12">
        <v>1409924340</v>
      </c>
      <c r="J1457" s="12">
        <v>1405181320</v>
      </c>
      <c r="K1457" t="b">
        <v>0</v>
      </c>
      <c r="L1457">
        <v>7</v>
      </c>
      <c r="M1457" t="b">
        <v>0</v>
      </c>
      <c r="N1457" t="s">
        <v>8278</v>
      </c>
      <c r="O1457" t="s">
        <v>8297</v>
      </c>
      <c r="P1457">
        <f>ROUND((E1457/D1457)*100,0)</f>
        <v>11</v>
      </c>
      <c r="Q1457">
        <f>IFERROR(ROUND(E1457/L1457,2),0)</f>
        <v>225</v>
      </c>
      <c r="R1457" s="10">
        <f t="shared" si="62"/>
        <v>41832.672685185185</v>
      </c>
      <c r="S1457">
        <f t="shared" si="63"/>
        <v>41887.568749999999</v>
      </c>
    </row>
    <row r="1458" spans="1:19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 s="12">
        <v>1483459365</v>
      </c>
      <c r="J1458" s="12">
        <v>1480867365</v>
      </c>
      <c r="K1458" t="b">
        <v>0</v>
      </c>
      <c r="L1458">
        <v>3</v>
      </c>
      <c r="M1458" t="b">
        <v>0</v>
      </c>
      <c r="N1458" t="s">
        <v>8278</v>
      </c>
      <c r="O1458" t="s">
        <v>8297</v>
      </c>
      <c r="P1458">
        <f>ROUND((E1458/D1458)*100,0)</f>
        <v>3</v>
      </c>
      <c r="Q1458">
        <f>IFERROR(ROUND(E1458/L1458,2),0)</f>
        <v>48.33</v>
      </c>
      <c r="R1458" s="10">
        <f t="shared" si="62"/>
        <v>42708.668576388889</v>
      </c>
      <c r="S1458">
        <f t="shared" si="63"/>
        <v>42738.668576388889</v>
      </c>
    </row>
    <row r="1459" spans="1:19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 s="12">
        <v>1447281044</v>
      </c>
      <c r="J1459" s="12">
        <v>1444685444</v>
      </c>
      <c r="K1459" t="b">
        <v>0</v>
      </c>
      <c r="L1459">
        <v>0</v>
      </c>
      <c r="M1459" t="b">
        <v>0</v>
      </c>
      <c r="N1459" t="s">
        <v>8278</v>
      </c>
      <c r="O1459" t="s">
        <v>8297</v>
      </c>
      <c r="P1459">
        <f>ROUND((E1459/D1459)*100,0)</f>
        <v>0</v>
      </c>
      <c r="Q1459">
        <f>IFERROR(ROUND(E1459/L1459,2),0)</f>
        <v>0</v>
      </c>
      <c r="R1459" s="10">
        <f t="shared" si="62"/>
        <v>42289.89634259259</v>
      </c>
      <c r="S1459">
        <f t="shared" si="63"/>
        <v>42319.938009259262</v>
      </c>
    </row>
    <row r="1460" spans="1:19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 s="12">
        <v>1407729600</v>
      </c>
      <c r="J1460" s="12">
        <v>1405097760</v>
      </c>
      <c r="K1460" t="b">
        <v>0</v>
      </c>
      <c r="L1460">
        <v>0</v>
      </c>
      <c r="M1460" t="b">
        <v>0</v>
      </c>
      <c r="N1460" t="s">
        <v>8278</v>
      </c>
      <c r="O1460" t="s">
        <v>8297</v>
      </c>
      <c r="P1460">
        <f>ROUND((E1460/D1460)*100,0)</f>
        <v>0</v>
      </c>
      <c r="Q1460">
        <f>IFERROR(ROUND(E1460/L1460,2),0)</f>
        <v>0</v>
      </c>
      <c r="R1460" s="10">
        <f t="shared" si="62"/>
        <v>41831.705555555556</v>
      </c>
      <c r="S1460">
        <f t="shared" si="63"/>
        <v>41862.166666666664</v>
      </c>
    </row>
    <row r="1461" spans="1:19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 s="12">
        <v>1449077100</v>
      </c>
      <c r="J1461" s="12">
        <v>1446612896</v>
      </c>
      <c r="K1461" t="b">
        <v>0</v>
      </c>
      <c r="L1461">
        <v>0</v>
      </c>
      <c r="M1461" t="b">
        <v>0</v>
      </c>
      <c r="N1461" t="s">
        <v>8278</v>
      </c>
      <c r="O1461" t="s">
        <v>8297</v>
      </c>
      <c r="P1461">
        <f>ROUND((E1461/D1461)*100,0)</f>
        <v>0</v>
      </c>
      <c r="Q1461">
        <f>IFERROR(ROUND(E1461/L1461,2),0)</f>
        <v>0</v>
      </c>
      <c r="R1461" s="10">
        <f t="shared" si="62"/>
        <v>42312.204814814817</v>
      </c>
      <c r="S1461">
        <f t="shared" si="63"/>
        <v>42340.725694444445</v>
      </c>
    </row>
    <row r="1462" spans="1:19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 s="12">
        <v>1417391100</v>
      </c>
      <c r="J1462" s="12">
        <v>1412371898</v>
      </c>
      <c r="K1462" t="b">
        <v>0</v>
      </c>
      <c r="L1462">
        <v>0</v>
      </c>
      <c r="M1462" t="b">
        <v>0</v>
      </c>
      <c r="N1462" t="s">
        <v>8278</v>
      </c>
      <c r="O1462" t="s">
        <v>8297</v>
      </c>
      <c r="P1462">
        <f>ROUND((E1462/D1462)*100,0)</f>
        <v>0</v>
      </c>
      <c r="Q1462">
        <f>IFERROR(ROUND(E1462/L1462,2),0)</f>
        <v>0</v>
      </c>
      <c r="R1462" s="10">
        <f t="shared" si="62"/>
        <v>41915.896967592591</v>
      </c>
      <c r="S1462">
        <f t="shared" si="63"/>
        <v>41973.989583333328</v>
      </c>
    </row>
    <row r="1463" spans="1:19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 s="12">
        <v>1413849600</v>
      </c>
      <c r="J1463" s="12">
        <v>1410967754</v>
      </c>
      <c r="K1463" t="b">
        <v>1</v>
      </c>
      <c r="L1463">
        <v>340</v>
      </c>
      <c r="M1463" t="b">
        <v>1</v>
      </c>
      <c r="N1463" t="s">
        <v>8278</v>
      </c>
      <c r="O1463" t="s">
        <v>8298</v>
      </c>
      <c r="P1463">
        <f>ROUND((E1463/D1463)*100,0)</f>
        <v>101</v>
      </c>
      <c r="Q1463">
        <f>IFERROR(ROUND(E1463/L1463,2),0)</f>
        <v>44.67</v>
      </c>
      <c r="R1463" s="10">
        <f t="shared" si="62"/>
        <v>41899.645300925928</v>
      </c>
      <c r="S1463">
        <f t="shared" si="63"/>
        <v>41933</v>
      </c>
    </row>
    <row r="1464" spans="1:19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 s="12">
        <v>1365609271</v>
      </c>
      <c r="J1464" s="12">
        <v>1363017271</v>
      </c>
      <c r="K1464" t="b">
        <v>1</v>
      </c>
      <c r="L1464">
        <v>150</v>
      </c>
      <c r="M1464" t="b">
        <v>1</v>
      </c>
      <c r="N1464" t="s">
        <v>8278</v>
      </c>
      <c r="O1464" t="s">
        <v>8298</v>
      </c>
      <c r="P1464">
        <f>ROUND((E1464/D1464)*100,0)</f>
        <v>109</v>
      </c>
      <c r="Q1464">
        <f>IFERROR(ROUND(E1464/L1464,2),0)</f>
        <v>28.94</v>
      </c>
      <c r="R1464" s="10">
        <f t="shared" si="62"/>
        <v>41344.662858796299</v>
      </c>
      <c r="S1464">
        <f t="shared" si="63"/>
        <v>41374.662858796299</v>
      </c>
    </row>
    <row r="1465" spans="1:19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 s="12">
        <v>1365367938</v>
      </c>
      <c r="J1465" s="12">
        <v>1361483538</v>
      </c>
      <c r="K1465" t="b">
        <v>1</v>
      </c>
      <c r="L1465">
        <v>25</v>
      </c>
      <c r="M1465" t="b">
        <v>1</v>
      </c>
      <c r="N1465" t="s">
        <v>8278</v>
      </c>
      <c r="O1465" t="s">
        <v>8298</v>
      </c>
      <c r="P1465">
        <f>ROUND((E1465/D1465)*100,0)</f>
        <v>148</v>
      </c>
      <c r="Q1465">
        <f>IFERROR(ROUND(E1465/L1465,2),0)</f>
        <v>35.44</v>
      </c>
      <c r="R1465" s="10">
        <f t="shared" si="62"/>
        <v>41326.911319444444</v>
      </c>
      <c r="S1465">
        <f t="shared" si="63"/>
        <v>41371.869652777779</v>
      </c>
    </row>
    <row r="1466" spans="1:19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 s="12">
        <v>1361029958</v>
      </c>
      <c r="J1466" s="12">
        <v>1358437958</v>
      </c>
      <c r="K1466" t="b">
        <v>1</v>
      </c>
      <c r="L1466">
        <v>234</v>
      </c>
      <c r="M1466" t="b">
        <v>1</v>
      </c>
      <c r="N1466" t="s">
        <v>8278</v>
      </c>
      <c r="O1466" t="s">
        <v>8298</v>
      </c>
      <c r="P1466">
        <f>ROUND((E1466/D1466)*100,0)</f>
        <v>163</v>
      </c>
      <c r="Q1466">
        <f>IFERROR(ROUND(E1466/L1466,2),0)</f>
        <v>34.869999999999997</v>
      </c>
      <c r="R1466" s="10">
        <f t="shared" si="62"/>
        <v>41291.661550925928</v>
      </c>
      <c r="S1466">
        <f t="shared" si="63"/>
        <v>41321.661550925928</v>
      </c>
    </row>
    <row r="1467" spans="1:19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 s="12">
        <v>1332385200</v>
      </c>
      <c r="J1467" s="12">
        <v>1329759452</v>
      </c>
      <c r="K1467" t="b">
        <v>1</v>
      </c>
      <c r="L1467">
        <v>2602</v>
      </c>
      <c r="M1467" t="b">
        <v>1</v>
      </c>
      <c r="N1467" t="s">
        <v>8278</v>
      </c>
      <c r="O1467" t="s">
        <v>8298</v>
      </c>
      <c r="P1467">
        <f>ROUND((E1467/D1467)*100,0)</f>
        <v>456</v>
      </c>
      <c r="Q1467">
        <f>IFERROR(ROUND(E1467/L1467,2),0)</f>
        <v>52.62</v>
      </c>
      <c r="R1467" s="10">
        <f t="shared" si="62"/>
        <v>40959.734398148146</v>
      </c>
      <c r="S1467">
        <f t="shared" si="63"/>
        <v>40990.125</v>
      </c>
    </row>
    <row r="1468" spans="1:19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 s="12">
        <v>1452574800</v>
      </c>
      <c r="J1468" s="12">
        <v>1449029266</v>
      </c>
      <c r="K1468" t="b">
        <v>1</v>
      </c>
      <c r="L1468">
        <v>248</v>
      </c>
      <c r="M1468" t="b">
        <v>1</v>
      </c>
      <c r="N1468" t="s">
        <v>8278</v>
      </c>
      <c r="O1468" t="s">
        <v>8298</v>
      </c>
      <c r="P1468">
        <f>ROUND((E1468/D1468)*100,0)</f>
        <v>108</v>
      </c>
      <c r="Q1468">
        <f>IFERROR(ROUND(E1468/L1468,2),0)</f>
        <v>69.599999999999994</v>
      </c>
      <c r="R1468" s="10">
        <f t="shared" si="62"/>
        <v>42340.172060185185</v>
      </c>
      <c r="S1468">
        <f t="shared" si="63"/>
        <v>42381.208333333328</v>
      </c>
    </row>
    <row r="1469" spans="1:19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 s="12">
        <v>1332699285</v>
      </c>
      <c r="J1469" s="12">
        <v>1327518885</v>
      </c>
      <c r="K1469" t="b">
        <v>1</v>
      </c>
      <c r="L1469">
        <v>600</v>
      </c>
      <c r="M1469" t="b">
        <v>1</v>
      </c>
      <c r="N1469" t="s">
        <v>8278</v>
      </c>
      <c r="O1469" t="s">
        <v>8298</v>
      </c>
      <c r="P1469">
        <f>ROUND((E1469/D1469)*100,0)</f>
        <v>115</v>
      </c>
      <c r="Q1469">
        <f>IFERROR(ROUND(E1469/L1469,2),0)</f>
        <v>76.72</v>
      </c>
      <c r="R1469" s="10">
        <f t="shared" si="62"/>
        <v>40933.80190972222</v>
      </c>
      <c r="S1469">
        <f t="shared" si="63"/>
        <v>40993.760243055556</v>
      </c>
    </row>
    <row r="1470" spans="1:19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 s="12">
        <v>1307838049</v>
      </c>
      <c r="J1470" s="12">
        <v>1302654049</v>
      </c>
      <c r="K1470" t="b">
        <v>1</v>
      </c>
      <c r="L1470">
        <v>293</v>
      </c>
      <c r="M1470" t="b">
        <v>1</v>
      </c>
      <c r="N1470" t="s">
        <v>8278</v>
      </c>
      <c r="O1470" t="s">
        <v>8298</v>
      </c>
      <c r="P1470">
        <f>ROUND((E1470/D1470)*100,0)</f>
        <v>102</v>
      </c>
      <c r="Q1470">
        <f>IFERROR(ROUND(E1470/L1470,2),0)</f>
        <v>33.19</v>
      </c>
      <c r="R1470" s="10">
        <f t="shared" si="62"/>
        <v>40646.014456018522</v>
      </c>
      <c r="S1470">
        <f t="shared" si="63"/>
        <v>40706.014456018522</v>
      </c>
    </row>
    <row r="1471" spans="1:19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 s="12">
        <v>1360938109</v>
      </c>
      <c r="J1471" s="12">
        <v>1358346109</v>
      </c>
      <c r="K1471" t="b">
        <v>1</v>
      </c>
      <c r="L1471">
        <v>321</v>
      </c>
      <c r="M1471" t="b">
        <v>1</v>
      </c>
      <c r="N1471" t="s">
        <v>8278</v>
      </c>
      <c r="O1471" t="s">
        <v>8298</v>
      </c>
      <c r="P1471">
        <f>ROUND((E1471/D1471)*100,0)</f>
        <v>108</v>
      </c>
      <c r="Q1471">
        <f>IFERROR(ROUND(E1471/L1471,2),0)</f>
        <v>149.46</v>
      </c>
      <c r="R1471" s="10">
        <f t="shared" si="62"/>
        <v>41290.598483796297</v>
      </c>
      <c r="S1471">
        <f t="shared" si="63"/>
        <v>41320.598483796297</v>
      </c>
    </row>
    <row r="1472" spans="1:19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 s="12">
        <v>1356724263</v>
      </c>
      <c r="J1472" s="12">
        <v>1354909863</v>
      </c>
      <c r="K1472" t="b">
        <v>1</v>
      </c>
      <c r="L1472">
        <v>81</v>
      </c>
      <c r="M1472" t="b">
        <v>1</v>
      </c>
      <c r="N1472" t="s">
        <v>8278</v>
      </c>
      <c r="O1472" t="s">
        <v>8298</v>
      </c>
      <c r="P1472">
        <f>ROUND((E1472/D1472)*100,0)</f>
        <v>125</v>
      </c>
      <c r="Q1472">
        <f>IFERROR(ROUND(E1472/L1472,2),0)</f>
        <v>23.17</v>
      </c>
      <c r="R1472" s="10">
        <f t="shared" si="62"/>
        <v>41250.827118055553</v>
      </c>
      <c r="S1472">
        <f t="shared" si="63"/>
        <v>41271.827118055553</v>
      </c>
    </row>
    <row r="1473" spans="1:19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 s="12">
        <v>1428620334</v>
      </c>
      <c r="J1473" s="12">
        <v>1426028334</v>
      </c>
      <c r="K1473" t="b">
        <v>1</v>
      </c>
      <c r="L1473">
        <v>343</v>
      </c>
      <c r="M1473" t="b">
        <v>1</v>
      </c>
      <c r="N1473" t="s">
        <v>8278</v>
      </c>
      <c r="O1473" t="s">
        <v>8298</v>
      </c>
      <c r="P1473">
        <f>ROUND((E1473/D1473)*100,0)</f>
        <v>104</v>
      </c>
      <c r="Q1473">
        <f>IFERROR(ROUND(E1473/L1473,2),0)</f>
        <v>96.88</v>
      </c>
      <c r="R1473" s="10">
        <f t="shared" si="62"/>
        <v>42073.957569444443</v>
      </c>
      <c r="S1473">
        <f t="shared" si="63"/>
        <v>42103.957569444443</v>
      </c>
    </row>
    <row r="1474" spans="1:19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 s="12">
        <v>1381928503</v>
      </c>
      <c r="J1474" s="12">
        <v>1379336503</v>
      </c>
      <c r="K1474" t="b">
        <v>1</v>
      </c>
      <c r="L1474">
        <v>336</v>
      </c>
      <c r="M1474" t="b">
        <v>1</v>
      </c>
      <c r="N1474" t="s">
        <v>8278</v>
      </c>
      <c r="O1474" t="s">
        <v>8298</v>
      </c>
      <c r="P1474">
        <f>ROUND((E1474/D1474)*100,0)</f>
        <v>139</v>
      </c>
      <c r="Q1474">
        <f>IFERROR(ROUND(E1474/L1474,2),0)</f>
        <v>103.2</v>
      </c>
      <c r="R1474" s="10">
        <f t="shared" si="62"/>
        <v>41533.542858796296</v>
      </c>
      <c r="S1474">
        <f t="shared" si="63"/>
        <v>41563.542858796296</v>
      </c>
    </row>
    <row r="1475" spans="1:19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 s="12">
        <v>1330644639</v>
      </c>
      <c r="J1475" s="12">
        <v>1328052639</v>
      </c>
      <c r="K1475" t="b">
        <v>1</v>
      </c>
      <c r="L1475">
        <v>47</v>
      </c>
      <c r="M1475" t="b">
        <v>1</v>
      </c>
      <c r="N1475" t="s">
        <v>8278</v>
      </c>
      <c r="O1475" t="s">
        <v>8298</v>
      </c>
      <c r="P1475">
        <f>ROUND((E1475/D1475)*100,0)</f>
        <v>121</v>
      </c>
      <c r="Q1475">
        <f>IFERROR(ROUND(E1475/L1475,2),0)</f>
        <v>38.46</v>
      </c>
      <c r="R1475" s="10">
        <f t="shared" ref="R1475:R1538" si="64">(((J1475/60)/60)/24)+DATE(1970,1,1)</f>
        <v>40939.979618055557</v>
      </c>
      <c r="S1475">
        <f t="shared" ref="S1475:S1538" si="65">(((I1475/60)/60)/24)+DATE(1970,1,1)</f>
        <v>40969.979618055557</v>
      </c>
    </row>
    <row r="1476" spans="1:19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 s="12">
        <v>1379093292</v>
      </c>
      <c r="J1476" s="12">
        <v>1376501292</v>
      </c>
      <c r="K1476" t="b">
        <v>1</v>
      </c>
      <c r="L1476">
        <v>76</v>
      </c>
      <c r="M1476" t="b">
        <v>1</v>
      </c>
      <c r="N1476" t="s">
        <v>8278</v>
      </c>
      <c r="O1476" t="s">
        <v>8298</v>
      </c>
      <c r="P1476">
        <f>ROUND((E1476/D1476)*100,0)</f>
        <v>112</v>
      </c>
      <c r="Q1476">
        <f>IFERROR(ROUND(E1476/L1476,2),0)</f>
        <v>44.32</v>
      </c>
      <c r="R1476" s="10">
        <f t="shared" si="64"/>
        <v>41500.727916666663</v>
      </c>
      <c r="S1476">
        <f t="shared" si="65"/>
        <v>41530.727916666663</v>
      </c>
    </row>
    <row r="1477" spans="1:19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 s="12">
        <v>1419051540</v>
      </c>
      <c r="J1477" s="12">
        <v>1416244863</v>
      </c>
      <c r="K1477" t="b">
        <v>1</v>
      </c>
      <c r="L1477">
        <v>441</v>
      </c>
      <c r="M1477" t="b">
        <v>1</v>
      </c>
      <c r="N1477" t="s">
        <v>8278</v>
      </c>
      <c r="O1477" t="s">
        <v>8298</v>
      </c>
      <c r="P1477">
        <f>ROUND((E1477/D1477)*100,0)</f>
        <v>189</v>
      </c>
      <c r="Q1477">
        <f>IFERROR(ROUND(E1477/L1477,2),0)</f>
        <v>64.17</v>
      </c>
      <c r="R1477" s="10">
        <f t="shared" si="64"/>
        <v>41960.722951388889</v>
      </c>
      <c r="S1477">
        <f t="shared" si="65"/>
        <v>41993.207638888889</v>
      </c>
    </row>
    <row r="1478" spans="1:19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 s="12">
        <v>1315616422</v>
      </c>
      <c r="J1478" s="12">
        <v>1313024422</v>
      </c>
      <c r="K1478" t="b">
        <v>1</v>
      </c>
      <c r="L1478">
        <v>916</v>
      </c>
      <c r="M1478" t="b">
        <v>1</v>
      </c>
      <c r="N1478" t="s">
        <v>8278</v>
      </c>
      <c r="O1478" t="s">
        <v>8298</v>
      </c>
      <c r="P1478">
        <f>ROUND((E1478/D1478)*100,0)</f>
        <v>662</v>
      </c>
      <c r="Q1478">
        <f>IFERROR(ROUND(E1478/L1478,2),0)</f>
        <v>43.33</v>
      </c>
      <c r="R1478" s="10">
        <f t="shared" si="64"/>
        <v>40766.041921296295</v>
      </c>
      <c r="S1478">
        <f t="shared" si="65"/>
        <v>40796.041921296295</v>
      </c>
    </row>
    <row r="1479" spans="1:19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 s="12">
        <v>1324609200</v>
      </c>
      <c r="J1479" s="12">
        <v>1319467604</v>
      </c>
      <c r="K1479" t="b">
        <v>1</v>
      </c>
      <c r="L1479">
        <v>369</v>
      </c>
      <c r="M1479" t="b">
        <v>1</v>
      </c>
      <c r="N1479" t="s">
        <v>8278</v>
      </c>
      <c r="O1479" t="s">
        <v>8298</v>
      </c>
      <c r="P1479">
        <f>ROUND((E1479/D1479)*100,0)</f>
        <v>111</v>
      </c>
      <c r="Q1479">
        <f>IFERROR(ROUND(E1479/L1479,2),0)</f>
        <v>90.5</v>
      </c>
      <c r="R1479" s="10">
        <f t="shared" si="64"/>
        <v>40840.615787037037</v>
      </c>
      <c r="S1479">
        <f t="shared" si="65"/>
        <v>40900.125</v>
      </c>
    </row>
    <row r="1480" spans="1:19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 s="12">
        <v>1368564913</v>
      </c>
      <c r="J1480" s="12">
        <v>1367355313</v>
      </c>
      <c r="K1480" t="b">
        <v>1</v>
      </c>
      <c r="L1480">
        <v>20242</v>
      </c>
      <c r="M1480" t="b">
        <v>1</v>
      </c>
      <c r="N1480" t="s">
        <v>8278</v>
      </c>
      <c r="O1480" t="s">
        <v>8298</v>
      </c>
      <c r="P1480">
        <f>ROUND((E1480/D1480)*100,0)</f>
        <v>1182</v>
      </c>
      <c r="Q1480">
        <f>IFERROR(ROUND(E1480/L1480,2),0)</f>
        <v>29.19</v>
      </c>
      <c r="R1480" s="10">
        <f t="shared" si="64"/>
        <v>41394.871678240743</v>
      </c>
      <c r="S1480">
        <f t="shared" si="65"/>
        <v>41408.871678240743</v>
      </c>
    </row>
    <row r="1481" spans="1:19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 s="12">
        <v>1399694340</v>
      </c>
      <c r="J1481" s="12">
        <v>1398448389</v>
      </c>
      <c r="K1481" t="b">
        <v>1</v>
      </c>
      <c r="L1481">
        <v>71</v>
      </c>
      <c r="M1481" t="b">
        <v>1</v>
      </c>
      <c r="N1481" t="s">
        <v>8278</v>
      </c>
      <c r="O1481" t="s">
        <v>8298</v>
      </c>
      <c r="P1481">
        <f>ROUND((E1481/D1481)*100,0)</f>
        <v>137</v>
      </c>
      <c r="Q1481">
        <f>IFERROR(ROUND(E1481/L1481,2),0)</f>
        <v>30.96</v>
      </c>
      <c r="R1481" s="10">
        <f t="shared" si="64"/>
        <v>41754.745243055557</v>
      </c>
      <c r="S1481">
        <f t="shared" si="65"/>
        <v>41769.165972222225</v>
      </c>
    </row>
    <row r="1482" spans="1:19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 s="12">
        <v>1374858000</v>
      </c>
      <c r="J1482" s="12">
        <v>1373408699</v>
      </c>
      <c r="K1482" t="b">
        <v>1</v>
      </c>
      <c r="L1482">
        <v>635</v>
      </c>
      <c r="M1482" t="b">
        <v>1</v>
      </c>
      <c r="N1482" t="s">
        <v>8278</v>
      </c>
      <c r="O1482" t="s">
        <v>8298</v>
      </c>
      <c r="P1482">
        <f>ROUND((E1482/D1482)*100,0)</f>
        <v>117</v>
      </c>
      <c r="Q1482">
        <f>IFERROR(ROUND(E1482/L1482,2),0)</f>
        <v>92.16</v>
      </c>
      <c r="R1482" s="10">
        <f t="shared" si="64"/>
        <v>41464.934016203704</v>
      </c>
      <c r="S1482">
        <f t="shared" si="65"/>
        <v>41481.708333333336</v>
      </c>
    </row>
    <row r="1483" spans="1:19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 s="12">
        <v>1383430145</v>
      </c>
      <c r="J1483" s="12">
        <v>1380838145</v>
      </c>
      <c r="K1483" t="b">
        <v>0</v>
      </c>
      <c r="L1483">
        <v>6</v>
      </c>
      <c r="M1483" t="b">
        <v>0</v>
      </c>
      <c r="N1483" t="s">
        <v>8278</v>
      </c>
      <c r="O1483" t="s">
        <v>8280</v>
      </c>
      <c r="P1483">
        <f>ROUND((E1483/D1483)*100,0)</f>
        <v>2</v>
      </c>
      <c r="Q1483">
        <f>IFERROR(ROUND(E1483/L1483,2),0)</f>
        <v>17.5</v>
      </c>
      <c r="R1483" s="10">
        <f t="shared" si="64"/>
        <v>41550.922974537039</v>
      </c>
      <c r="S1483">
        <f t="shared" si="65"/>
        <v>41580.922974537039</v>
      </c>
    </row>
    <row r="1484" spans="1:19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 s="12">
        <v>1347004260</v>
      </c>
      <c r="J1484" s="12">
        <v>1345062936</v>
      </c>
      <c r="K1484" t="b">
        <v>0</v>
      </c>
      <c r="L1484">
        <v>1</v>
      </c>
      <c r="M1484" t="b">
        <v>0</v>
      </c>
      <c r="N1484" t="s">
        <v>8278</v>
      </c>
      <c r="O1484" t="s">
        <v>8280</v>
      </c>
      <c r="P1484">
        <f>ROUND((E1484/D1484)*100,0)</f>
        <v>0</v>
      </c>
      <c r="Q1484">
        <f>IFERROR(ROUND(E1484/L1484,2),0)</f>
        <v>5</v>
      </c>
      <c r="R1484" s="10">
        <f t="shared" si="64"/>
        <v>41136.85805555556</v>
      </c>
      <c r="S1484">
        <f t="shared" si="65"/>
        <v>41159.32708333333</v>
      </c>
    </row>
    <row r="1485" spans="1:19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 s="12">
        <v>1469162275</v>
      </c>
      <c r="J1485" s="12">
        <v>1467002275</v>
      </c>
      <c r="K1485" t="b">
        <v>0</v>
      </c>
      <c r="L1485">
        <v>2</v>
      </c>
      <c r="M1485" t="b">
        <v>0</v>
      </c>
      <c r="N1485" t="s">
        <v>8278</v>
      </c>
      <c r="O1485" t="s">
        <v>8280</v>
      </c>
      <c r="P1485">
        <f>ROUND((E1485/D1485)*100,0)</f>
        <v>1</v>
      </c>
      <c r="Q1485">
        <f>IFERROR(ROUND(E1485/L1485,2),0)</f>
        <v>25</v>
      </c>
      <c r="R1485" s="10">
        <f t="shared" si="64"/>
        <v>42548.192997685182</v>
      </c>
      <c r="S1485">
        <f t="shared" si="65"/>
        <v>42573.192997685182</v>
      </c>
    </row>
    <row r="1486" spans="1:19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 s="12">
        <v>1342882260</v>
      </c>
      <c r="J1486" s="12">
        <v>1337834963</v>
      </c>
      <c r="K1486" t="b">
        <v>0</v>
      </c>
      <c r="L1486">
        <v>0</v>
      </c>
      <c r="M1486" t="b">
        <v>0</v>
      </c>
      <c r="N1486" t="s">
        <v>8278</v>
      </c>
      <c r="O1486" t="s">
        <v>8280</v>
      </c>
      <c r="P1486">
        <f>ROUND((E1486/D1486)*100,0)</f>
        <v>0</v>
      </c>
      <c r="Q1486">
        <f>IFERROR(ROUND(E1486/L1486,2),0)</f>
        <v>0</v>
      </c>
      <c r="R1486" s="10">
        <f t="shared" si="64"/>
        <v>41053.200960648144</v>
      </c>
      <c r="S1486">
        <f t="shared" si="65"/>
        <v>41111.618750000001</v>
      </c>
    </row>
    <row r="1487" spans="1:19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 s="12">
        <v>1434827173</v>
      </c>
      <c r="J1487" s="12">
        <v>1430939173</v>
      </c>
      <c r="K1487" t="b">
        <v>0</v>
      </c>
      <c r="L1487">
        <v>3</v>
      </c>
      <c r="M1487" t="b">
        <v>0</v>
      </c>
      <c r="N1487" t="s">
        <v>8278</v>
      </c>
      <c r="O1487" t="s">
        <v>8280</v>
      </c>
      <c r="P1487">
        <f>ROUND((E1487/D1487)*100,0)</f>
        <v>2</v>
      </c>
      <c r="Q1487">
        <f>IFERROR(ROUND(E1487/L1487,2),0)</f>
        <v>50</v>
      </c>
      <c r="R1487" s="10">
        <f t="shared" si="64"/>
        <v>42130.795983796299</v>
      </c>
      <c r="S1487">
        <f t="shared" si="65"/>
        <v>42175.795983796299</v>
      </c>
    </row>
    <row r="1488" spans="1:19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 s="12">
        <v>1425009761</v>
      </c>
      <c r="J1488" s="12">
        <v>1422417761</v>
      </c>
      <c r="K1488" t="b">
        <v>0</v>
      </c>
      <c r="L1488">
        <v>3</v>
      </c>
      <c r="M1488" t="b">
        <v>0</v>
      </c>
      <c r="N1488" t="s">
        <v>8278</v>
      </c>
      <c r="O1488" t="s">
        <v>8280</v>
      </c>
      <c r="P1488">
        <f>ROUND((E1488/D1488)*100,0)</f>
        <v>0</v>
      </c>
      <c r="Q1488">
        <f>IFERROR(ROUND(E1488/L1488,2),0)</f>
        <v>16</v>
      </c>
      <c r="R1488" s="10">
        <f t="shared" si="64"/>
        <v>42032.168530092589</v>
      </c>
      <c r="S1488">
        <f t="shared" si="65"/>
        <v>42062.168530092589</v>
      </c>
    </row>
    <row r="1489" spans="1:19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s="12">
        <v>1470175271</v>
      </c>
      <c r="J1489" s="12">
        <v>1467583271</v>
      </c>
      <c r="K1489" t="b">
        <v>0</v>
      </c>
      <c r="L1489">
        <v>0</v>
      </c>
      <c r="M1489" t="b">
        <v>0</v>
      </c>
      <c r="N1489" t="s">
        <v>8278</v>
      </c>
      <c r="O1489" t="s">
        <v>8280</v>
      </c>
      <c r="P1489">
        <f>ROUND((E1489/D1489)*100,0)</f>
        <v>0</v>
      </c>
      <c r="Q1489">
        <f>IFERROR(ROUND(E1489/L1489,2),0)</f>
        <v>0</v>
      </c>
      <c r="R1489" s="10">
        <f t="shared" si="64"/>
        <v>42554.917488425926</v>
      </c>
      <c r="S1489">
        <f t="shared" si="65"/>
        <v>42584.917488425926</v>
      </c>
    </row>
    <row r="1490" spans="1:19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 s="12">
        <v>1388928660</v>
      </c>
      <c r="J1490" s="12">
        <v>1386336660</v>
      </c>
      <c r="K1490" t="b">
        <v>0</v>
      </c>
      <c r="L1490">
        <v>6</v>
      </c>
      <c r="M1490" t="b">
        <v>0</v>
      </c>
      <c r="N1490" t="s">
        <v>8278</v>
      </c>
      <c r="O1490" t="s">
        <v>8280</v>
      </c>
      <c r="P1490">
        <f>ROUND((E1490/D1490)*100,0)</f>
        <v>2</v>
      </c>
      <c r="Q1490">
        <f>IFERROR(ROUND(E1490/L1490,2),0)</f>
        <v>60</v>
      </c>
      <c r="R1490" s="10">
        <f t="shared" si="64"/>
        <v>41614.563194444447</v>
      </c>
      <c r="S1490">
        <f t="shared" si="65"/>
        <v>41644.563194444447</v>
      </c>
    </row>
    <row r="1491" spans="1:19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 s="12">
        <v>1352994052</v>
      </c>
      <c r="J1491" s="12">
        <v>1350398452</v>
      </c>
      <c r="K1491" t="b">
        <v>0</v>
      </c>
      <c r="L1491">
        <v>0</v>
      </c>
      <c r="M1491" t="b">
        <v>0</v>
      </c>
      <c r="N1491" t="s">
        <v>8278</v>
      </c>
      <c r="O1491" t="s">
        <v>8280</v>
      </c>
      <c r="P1491">
        <f>ROUND((E1491/D1491)*100,0)</f>
        <v>0</v>
      </c>
      <c r="Q1491">
        <f>IFERROR(ROUND(E1491/L1491,2),0)</f>
        <v>0</v>
      </c>
      <c r="R1491" s="10">
        <f t="shared" si="64"/>
        <v>41198.611712962964</v>
      </c>
      <c r="S1491">
        <f t="shared" si="65"/>
        <v>41228.653379629628</v>
      </c>
    </row>
    <row r="1492" spans="1:19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 s="12">
        <v>1380720474</v>
      </c>
      <c r="J1492" s="12">
        <v>1378214874</v>
      </c>
      <c r="K1492" t="b">
        <v>0</v>
      </c>
      <c r="L1492">
        <v>19</v>
      </c>
      <c r="M1492" t="b">
        <v>0</v>
      </c>
      <c r="N1492" t="s">
        <v>8278</v>
      </c>
      <c r="O1492" t="s">
        <v>8280</v>
      </c>
      <c r="P1492">
        <f>ROUND((E1492/D1492)*100,0)</f>
        <v>31</v>
      </c>
      <c r="Q1492">
        <f>IFERROR(ROUND(E1492/L1492,2),0)</f>
        <v>47.11</v>
      </c>
      <c r="R1492" s="10">
        <f t="shared" si="64"/>
        <v>41520.561041666668</v>
      </c>
      <c r="S1492">
        <f t="shared" si="65"/>
        <v>41549.561041666668</v>
      </c>
    </row>
    <row r="1493" spans="1:19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 s="12">
        <v>1424014680</v>
      </c>
      <c r="J1493" s="12">
        <v>1418922443</v>
      </c>
      <c r="K1493" t="b">
        <v>0</v>
      </c>
      <c r="L1493">
        <v>1</v>
      </c>
      <c r="M1493" t="b">
        <v>0</v>
      </c>
      <c r="N1493" t="s">
        <v>8278</v>
      </c>
      <c r="O1493" t="s">
        <v>8280</v>
      </c>
      <c r="P1493">
        <f>ROUND((E1493/D1493)*100,0)</f>
        <v>8</v>
      </c>
      <c r="Q1493">
        <f>IFERROR(ROUND(E1493/L1493,2),0)</f>
        <v>100</v>
      </c>
      <c r="R1493" s="10">
        <f t="shared" si="64"/>
        <v>41991.713460648149</v>
      </c>
      <c r="S1493">
        <f t="shared" si="65"/>
        <v>42050.651388888888</v>
      </c>
    </row>
    <row r="1494" spans="1:19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 s="12">
        <v>1308431646</v>
      </c>
      <c r="J1494" s="12">
        <v>1305839646</v>
      </c>
      <c r="K1494" t="b">
        <v>0</v>
      </c>
      <c r="L1494">
        <v>2</v>
      </c>
      <c r="M1494" t="b">
        <v>0</v>
      </c>
      <c r="N1494" t="s">
        <v>8278</v>
      </c>
      <c r="O1494" t="s">
        <v>8280</v>
      </c>
      <c r="P1494">
        <f>ROUND((E1494/D1494)*100,0)</f>
        <v>1</v>
      </c>
      <c r="Q1494">
        <f>IFERROR(ROUND(E1494/L1494,2),0)</f>
        <v>15</v>
      </c>
      <c r="R1494" s="10">
        <f t="shared" si="64"/>
        <v>40682.884791666671</v>
      </c>
      <c r="S1494">
        <f t="shared" si="65"/>
        <v>40712.884791666671</v>
      </c>
    </row>
    <row r="1495" spans="1:19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 s="12">
        <v>1371415675</v>
      </c>
      <c r="J1495" s="12">
        <v>1368823675</v>
      </c>
      <c r="K1495" t="b">
        <v>0</v>
      </c>
      <c r="L1495">
        <v>0</v>
      </c>
      <c r="M1495" t="b">
        <v>0</v>
      </c>
      <c r="N1495" t="s">
        <v>8278</v>
      </c>
      <c r="O1495" t="s">
        <v>8280</v>
      </c>
      <c r="P1495">
        <f>ROUND((E1495/D1495)*100,0)</f>
        <v>0</v>
      </c>
      <c r="Q1495">
        <f>IFERROR(ROUND(E1495/L1495,2),0)</f>
        <v>0</v>
      </c>
      <c r="R1495" s="10">
        <f t="shared" si="64"/>
        <v>41411.866608796299</v>
      </c>
      <c r="S1495">
        <f t="shared" si="65"/>
        <v>41441.866608796299</v>
      </c>
    </row>
    <row r="1496" spans="1:19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 s="12">
        <v>1428075480</v>
      </c>
      <c r="J1496" s="12">
        <v>1425489613</v>
      </c>
      <c r="K1496" t="b">
        <v>0</v>
      </c>
      <c r="L1496">
        <v>11</v>
      </c>
      <c r="M1496" t="b">
        <v>0</v>
      </c>
      <c r="N1496" t="s">
        <v>8278</v>
      </c>
      <c r="O1496" t="s">
        <v>8280</v>
      </c>
      <c r="P1496">
        <f>ROUND((E1496/D1496)*100,0)</f>
        <v>9</v>
      </c>
      <c r="Q1496">
        <f>IFERROR(ROUND(E1496/L1496,2),0)</f>
        <v>40.450000000000003</v>
      </c>
      <c r="R1496" s="10">
        <f t="shared" si="64"/>
        <v>42067.722372685181</v>
      </c>
      <c r="S1496">
        <f t="shared" si="65"/>
        <v>42097.651388888888</v>
      </c>
    </row>
    <row r="1497" spans="1:19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 s="12">
        <v>1314471431</v>
      </c>
      <c r="J1497" s="12">
        <v>1311879431</v>
      </c>
      <c r="K1497" t="b">
        <v>0</v>
      </c>
      <c r="L1497">
        <v>0</v>
      </c>
      <c r="M1497" t="b">
        <v>0</v>
      </c>
      <c r="N1497" t="s">
        <v>8278</v>
      </c>
      <c r="O1497" t="s">
        <v>8280</v>
      </c>
      <c r="P1497">
        <f>ROUND((E1497/D1497)*100,0)</f>
        <v>0</v>
      </c>
      <c r="Q1497">
        <f>IFERROR(ROUND(E1497/L1497,2),0)</f>
        <v>0</v>
      </c>
      <c r="R1497" s="10">
        <f t="shared" si="64"/>
        <v>40752.789710648147</v>
      </c>
      <c r="S1497">
        <f t="shared" si="65"/>
        <v>40782.789710648147</v>
      </c>
    </row>
    <row r="1498" spans="1:19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 s="12">
        <v>1410866659</v>
      </c>
      <c r="J1498" s="12">
        <v>1405682659</v>
      </c>
      <c r="K1498" t="b">
        <v>0</v>
      </c>
      <c r="L1498">
        <v>0</v>
      </c>
      <c r="M1498" t="b">
        <v>0</v>
      </c>
      <c r="N1498" t="s">
        <v>8278</v>
      </c>
      <c r="O1498" t="s">
        <v>8280</v>
      </c>
      <c r="P1498">
        <f>ROUND((E1498/D1498)*100,0)</f>
        <v>0</v>
      </c>
      <c r="Q1498">
        <f>IFERROR(ROUND(E1498/L1498,2),0)</f>
        <v>0</v>
      </c>
      <c r="R1498" s="10">
        <f t="shared" si="64"/>
        <v>41838.475219907406</v>
      </c>
      <c r="S1498">
        <f t="shared" si="65"/>
        <v>41898.475219907406</v>
      </c>
    </row>
    <row r="1499" spans="1:19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 s="12">
        <v>1375299780</v>
      </c>
      <c r="J1499" s="12">
        <v>1371655522</v>
      </c>
      <c r="K1499" t="b">
        <v>0</v>
      </c>
      <c r="L1499">
        <v>1</v>
      </c>
      <c r="M1499" t="b">
        <v>0</v>
      </c>
      <c r="N1499" t="s">
        <v>8278</v>
      </c>
      <c r="O1499" t="s">
        <v>8280</v>
      </c>
      <c r="P1499">
        <f>ROUND((E1499/D1499)*100,0)</f>
        <v>0</v>
      </c>
      <c r="Q1499">
        <f>IFERROR(ROUND(E1499/L1499,2),0)</f>
        <v>1</v>
      </c>
      <c r="R1499" s="10">
        <f t="shared" si="64"/>
        <v>41444.64261574074</v>
      </c>
      <c r="S1499">
        <f t="shared" si="65"/>
        <v>41486.821527777778</v>
      </c>
    </row>
    <row r="1500" spans="1:19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 s="12">
        <v>1409787378</v>
      </c>
      <c r="J1500" s="12">
        <v>1405899378</v>
      </c>
      <c r="K1500" t="b">
        <v>0</v>
      </c>
      <c r="L1500">
        <v>3</v>
      </c>
      <c r="M1500" t="b">
        <v>0</v>
      </c>
      <c r="N1500" t="s">
        <v>8278</v>
      </c>
      <c r="O1500" t="s">
        <v>8280</v>
      </c>
      <c r="P1500">
        <f>ROUND((E1500/D1500)*100,0)</f>
        <v>2</v>
      </c>
      <c r="Q1500">
        <f>IFERROR(ROUND(E1500/L1500,2),0)</f>
        <v>19</v>
      </c>
      <c r="R1500" s="10">
        <f t="shared" si="64"/>
        <v>41840.983541666668</v>
      </c>
      <c r="S1500">
        <f t="shared" si="65"/>
        <v>41885.983541666668</v>
      </c>
    </row>
    <row r="1501" spans="1:19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 s="12">
        <v>1470355833</v>
      </c>
      <c r="J1501" s="12">
        <v>1465171833</v>
      </c>
      <c r="K1501" t="b">
        <v>0</v>
      </c>
      <c r="L1501">
        <v>1</v>
      </c>
      <c r="M1501" t="b">
        <v>0</v>
      </c>
      <c r="N1501" t="s">
        <v>8278</v>
      </c>
      <c r="O1501" t="s">
        <v>8280</v>
      </c>
      <c r="P1501">
        <f>ROUND((E1501/D1501)*100,0)</f>
        <v>0</v>
      </c>
      <c r="Q1501">
        <f>IFERROR(ROUND(E1501/L1501,2),0)</f>
        <v>5</v>
      </c>
      <c r="R1501" s="10">
        <f t="shared" si="64"/>
        <v>42527.007326388892</v>
      </c>
      <c r="S1501">
        <f t="shared" si="65"/>
        <v>42587.007326388892</v>
      </c>
    </row>
    <row r="1502" spans="1:19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 s="12">
        <v>1367444557</v>
      </c>
      <c r="J1502" s="12">
        <v>1364852557</v>
      </c>
      <c r="K1502" t="b">
        <v>0</v>
      </c>
      <c r="L1502">
        <v>15</v>
      </c>
      <c r="M1502" t="b">
        <v>0</v>
      </c>
      <c r="N1502" t="s">
        <v>8278</v>
      </c>
      <c r="O1502" t="s">
        <v>8280</v>
      </c>
      <c r="P1502">
        <f>ROUND((E1502/D1502)*100,0)</f>
        <v>25</v>
      </c>
      <c r="Q1502">
        <f>IFERROR(ROUND(E1502/L1502,2),0)</f>
        <v>46.73</v>
      </c>
      <c r="R1502" s="10">
        <f t="shared" si="64"/>
        <v>41365.904594907406</v>
      </c>
      <c r="S1502">
        <f t="shared" si="65"/>
        <v>41395.904594907406</v>
      </c>
    </row>
    <row r="1503" spans="1:19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 s="12">
        <v>1436364023</v>
      </c>
      <c r="J1503" s="12">
        <v>1433772023</v>
      </c>
      <c r="K1503" t="b">
        <v>1</v>
      </c>
      <c r="L1503">
        <v>885</v>
      </c>
      <c r="M1503" t="b">
        <v>1</v>
      </c>
      <c r="N1503" t="s">
        <v>8294</v>
      </c>
      <c r="O1503" t="s">
        <v>8295</v>
      </c>
      <c r="P1503">
        <f>ROUND((E1503/D1503)*100,0)</f>
        <v>166</v>
      </c>
      <c r="Q1503">
        <f>IFERROR(ROUND(E1503/L1503,2),0)</f>
        <v>97.73</v>
      </c>
      <c r="R1503" s="10">
        <f t="shared" si="64"/>
        <v>42163.583599537036</v>
      </c>
      <c r="S1503">
        <f t="shared" si="65"/>
        <v>42193.583599537036</v>
      </c>
    </row>
    <row r="1504" spans="1:19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 s="12">
        <v>1458943200</v>
      </c>
      <c r="J1504" s="12">
        <v>1456491680</v>
      </c>
      <c r="K1504" t="b">
        <v>1</v>
      </c>
      <c r="L1504">
        <v>329</v>
      </c>
      <c r="M1504" t="b">
        <v>1</v>
      </c>
      <c r="N1504" t="s">
        <v>8294</v>
      </c>
      <c r="O1504" t="s">
        <v>8295</v>
      </c>
      <c r="P1504">
        <f>ROUND((E1504/D1504)*100,0)</f>
        <v>101</v>
      </c>
      <c r="Q1504">
        <f>IFERROR(ROUND(E1504/L1504,2),0)</f>
        <v>67.84</v>
      </c>
      <c r="R1504" s="10">
        <f t="shared" si="64"/>
        <v>42426.542592592596</v>
      </c>
      <c r="S1504">
        <f t="shared" si="65"/>
        <v>42454.916666666672</v>
      </c>
    </row>
    <row r="1505" spans="1:19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 s="12">
        <v>1477210801</v>
      </c>
      <c r="J1505" s="12">
        <v>1472026801</v>
      </c>
      <c r="K1505" t="b">
        <v>1</v>
      </c>
      <c r="L1505">
        <v>71</v>
      </c>
      <c r="M1505" t="b">
        <v>1</v>
      </c>
      <c r="N1505" t="s">
        <v>8294</v>
      </c>
      <c r="O1505" t="s">
        <v>8295</v>
      </c>
      <c r="P1505">
        <f>ROUND((E1505/D1505)*100,0)</f>
        <v>108</v>
      </c>
      <c r="Q1505">
        <f>IFERROR(ROUND(E1505/L1505,2),0)</f>
        <v>56.98</v>
      </c>
      <c r="R1505" s="10">
        <f t="shared" si="64"/>
        <v>42606.347233796296</v>
      </c>
      <c r="S1505">
        <f t="shared" si="65"/>
        <v>42666.347233796296</v>
      </c>
    </row>
    <row r="1506" spans="1:19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 s="12">
        <v>1402389180</v>
      </c>
      <c r="J1506" s="12">
        <v>1399996024</v>
      </c>
      <c r="K1506" t="b">
        <v>1</v>
      </c>
      <c r="L1506">
        <v>269</v>
      </c>
      <c r="M1506" t="b">
        <v>1</v>
      </c>
      <c r="N1506" t="s">
        <v>8294</v>
      </c>
      <c r="O1506" t="s">
        <v>8295</v>
      </c>
      <c r="P1506">
        <f>ROUND((E1506/D1506)*100,0)</f>
        <v>278</v>
      </c>
      <c r="Q1506">
        <f>IFERROR(ROUND(E1506/L1506,2),0)</f>
        <v>67.16</v>
      </c>
      <c r="R1506" s="10">
        <f t="shared" si="64"/>
        <v>41772.657685185186</v>
      </c>
      <c r="S1506">
        <f t="shared" si="65"/>
        <v>41800.356249999997</v>
      </c>
    </row>
    <row r="1507" spans="1:19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 s="12">
        <v>1458676860</v>
      </c>
      <c r="J1507" s="12">
        <v>1455446303</v>
      </c>
      <c r="K1507" t="b">
        <v>1</v>
      </c>
      <c r="L1507">
        <v>345</v>
      </c>
      <c r="M1507" t="b">
        <v>1</v>
      </c>
      <c r="N1507" t="s">
        <v>8294</v>
      </c>
      <c r="O1507" t="s">
        <v>8295</v>
      </c>
      <c r="P1507">
        <f>ROUND((E1507/D1507)*100,0)</f>
        <v>104</v>
      </c>
      <c r="Q1507">
        <f>IFERROR(ROUND(E1507/L1507,2),0)</f>
        <v>48.04</v>
      </c>
      <c r="R1507" s="10">
        <f t="shared" si="64"/>
        <v>42414.44332175926</v>
      </c>
      <c r="S1507">
        <f t="shared" si="65"/>
        <v>42451.834027777775</v>
      </c>
    </row>
    <row r="1508" spans="1:19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 s="12">
        <v>1406227904</v>
      </c>
      <c r="J1508" s="12">
        <v>1403635904</v>
      </c>
      <c r="K1508" t="b">
        <v>1</v>
      </c>
      <c r="L1508">
        <v>43</v>
      </c>
      <c r="M1508" t="b">
        <v>1</v>
      </c>
      <c r="N1508" t="s">
        <v>8294</v>
      </c>
      <c r="O1508" t="s">
        <v>8295</v>
      </c>
      <c r="P1508">
        <f>ROUND((E1508/D1508)*100,0)</f>
        <v>111</v>
      </c>
      <c r="Q1508">
        <f>IFERROR(ROUND(E1508/L1508,2),0)</f>
        <v>38.86</v>
      </c>
      <c r="R1508" s="10">
        <f t="shared" si="64"/>
        <v>41814.785925925928</v>
      </c>
      <c r="S1508">
        <f t="shared" si="65"/>
        <v>41844.785925925928</v>
      </c>
    </row>
    <row r="1509" spans="1:19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 s="12">
        <v>1273911000</v>
      </c>
      <c r="J1509" s="12">
        <v>1268822909</v>
      </c>
      <c r="K1509" t="b">
        <v>1</v>
      </c>
      <c r="L1509">
        <v>33</v>
      </c>
      <c r="M1509" t="b">
        <v>1</v>
      </c>
      <c r="N1509" t="s">
        <v>8294</v>
      </c>
      <c r="O1509" t="s">
        <v>8295</v>
      </c>
      <c r="P1509">
        <f>ROUND((E1509/D1509)*100,0)</f>
        <v>215</v>
      </c>
      <c r="Q1509">
        <f>IFERROR(ROUND(E1509/L1509,2),0)</f>
        <v>78.180000000000007</v>
      </c>
      <c r="R1509" s="10">
        <f t="shared" si="64"/>
        <v>40254.450335648151</v>
      </c>
      <c r="S1509">
        <f t="shared" si="65"/>
        <v>40313.340277777781</v>
      </c>
    </row>
    <row r="1510" spans="1:19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 s="12">
        <v>1403880281</v>
      </c>
      <c r="J1510" s="12">
        <v>1401201881</v>
      </c>
      <c r="K1510" t="b">
        <v>1</v>
      </c>
      <c r="L1510">
        <v>211</v>
      </c>
      <c r="M1510" t="b">
        <v>1</v>
      </c>
      <c r="N1510" t="s">
        <v>8294</v>
      </c>
      <c r="O1510" t="s">
        <v>8295</v>
      </c>
      <c r="P1510">
        <f>ROUND((E1510/D1510)*100,0)</f>
        <v>111</v>
      </c>
      <c r="Q1510">
        <f>IFERROR(ROUND(E1510/L1510,2),0)</f>
        <v>97.11</v>
      </c>
      <c r="R1510" s="10">
        <f t="shared" si="64"/>
        <v>41786.614363425928</v>
      </c>
      <c r="S1510">
        <f t="shared" si="65"/>
        <v>41817.614363425928</v>
      </c>
    </row>
    <row r="1511" spans="1:19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 s="12">
        <v>1487113140</v>
      </c>
      <c r="J1511" s="12">
        <v>1484570885</v>
      </c>
      <c r="K1511" t="b">
        <v>1</v>
      </c>
      <c r="L1511">
        <v>196</v>
      </c>
      <c r="M1511" t="b">
        <v>1</v>
      </c>
      <c r="N1511" t="s">
        <v>8294</v>
      </c>
      <c r="O1511" t="s">
        <v>8295</v>
      </c>
      <c r="P1511">
        <f>ROUND((E1511/D1511)*100,0)</f>
        <v>124</v>
      </c>
      <c r="Q1511">
        <f>IFERROR(ROUND(E1511/L1511,2),0)</f>
        <v>110.39</v>
      </c>
      <c r="R1511" s="10">
        <f t="shared" si="64"/>
        <v>42751.533391203702</v>
      </c>
      <c r="S1511">
        <f t="shared" si="65"/>
        <v>42780.957638888889</v>
      </c>
    </row>
    <row r="1512" spans="1:19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 s="12">
        <v>1405761278</v>
      </c>
      <c r="J1512" s="12">
        <v>1403169278</v>
      </c>
      <c r="K1512" t="b">
        <v>1</v>
      </c>
      <c r="L1512">
        <v>405</v>
      </c>
      <c r="M1512" t="b">
        <v>1</v>
      </c>
      <c r="N1512" t="s">
        <v>8294</v>
      </c>
      <c r="O1512" t="s">
        <v>8295</v>
      </c>
      <c r="P1512">
        <f>ROUND((E1512/D1512)*100,0)</f>
        <v>101</v>
      </c>
      <c r="Q1512">
        <f>IFERROR(ROUND(E1512/L1512,2),0)</f>
        <v>39.92</v>
      </c>
      <c r="R1512" s="10">
        <f t="shared" si="64"/>
        <v>41809.385162037033</v>
      </c>
      <c r="S1512">
        <f t="shared" si="65"/>
        <v>41839.385162037033</v>
      </c>
    </row>
    <row r="1513" spans="1:19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 s="12">
        <v>1447858804</v>
      </c>
      <c r="J1513" s="12">
        <v>1445263204</v>
      </c>
      <c r="K1513" t="b">
        <v>1</v>
      </c>
      <c r="L1513">
        <v>206</v>
      </c>
      <c r="M1513" t="b">
        <v>1</v>
      </c>
      <c r="N1513" t="s">
        <v>8294</v>
      </c>
      <c r="O1513" t="s">
        <v>8295</v>
      </c>
      <c r="P1513">
        <f>ROUND((E1513/D1513)*100,0)</f>
        <v>112</v>
      </c>
      <c r="Q1513">
        <f>IFERROR(ROUND(E1513/L1513,2),0)</f>
        <v>75.98</v>
      </c>
      <c r="R1513" s="10">
        <f t="shared" si="64"/>
        <v>42296.583379629628</v>
      </c>
      <c r="S1513">
        <f t="shared" si="65"/>
        <v>42326.625046296293</v>
      </c>
    </row>
    <row r="1514" spans="1:19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 s="12">
        <v>1486311939</v>
      </c>
      <c r="J1514" s="12">
        <v>1483719939</v>
      </c>
      <c r="K1514" t="b">
        <v>1</v>
      </c>
      <c r="L1514">
        <v>335</v>
      </c>
      <c r="M1514" t="b">
        <v>1</v>
      </c>
      <c r="N1514" t="s">
        <v>8294</v>
      </c>
      <c r="O1514" t="s">
        <v>8295</v>
      </c>
      <c r="P1514">
        <f>ROUND((E1514/D1514)*100,0)</f>
        <v>559</v>
      </c>
      <c r="Q1514">
        <f>IFERROR(ROUND(E1514/L1514,2),0)</f>
        <v>58.38</v>
      </c>
      <c r="R1514" s="10">
        <f t="shared" si="64"/>
        <v>42741.684479166666</v>
      </c>
      <c r="S1514">
        <f t="shared" si="65"/>
        <v>42771.684479166666</v>
      </c>
    </row>
    <row r="1515" spans="1:19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 s="12">
        <v>1405523866</v>
      </c>
      <c r="J1515" s="12">
        <v>1402931866</v>
      </c>
      <c r="K1515" t="b">
        <v>1</v>
      </c>
      <c r="L1515">
        <v>215</v>
      </c>
      <c r="M1515" t="b">
        <v>1</v>
      </c>
      <c r="N1515" t="s">
        <v>8294</v>
      </c>
      <c r="O1515" t="s">
        <v>8295</v>
      </c>
      <c r="P1515">
        <f>ROUND((E1515/D1515)*100,0)</f>
        <v>150</v>
      </c>
      <c r="Q1515">
        <f>IFERROR(ROUND(E1515/L1515,2),0)</f>
        <v>55.82</v>
      </c>
      <c r="R1515" s="10">
        <f t="shared" si="64"/>
        <v>41806.637337962966</v>
      </c>
      <c r="S1515">
        <f t="shared" si="65"/>
        <v>41836.637337962966</v>
      </c>
    </row>
    <row r="1516" spans="1:19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 s="12">
        <v>1443363640</v>
      </c>
      <c r="J1516" s="12">
        <v>1439907640</v>
      </c>
      <c r="K1516" t="b">
        <v>1</v>
      </c>
      <c r="L1516">
        <v>176</v>
      </c>
      <c r="M1516" t="b">
        <v>1</v>
      </c>
      <c r="N1516" t="s">
        <v>8294</v>
      </c>
      <c r="O1516" t="s">
        <v>8295</v>
      </c>
      <c r="P1516">
        <f>ROUND((E1516/D1516)*100,0)</f>
        <v>106</v>
      </c>
      <c r="Q1516">
        <f>IFERROR(ROUND(E1516/L1516,2),0)</f>
        <v>151.24</v>
      </c>
      <c r="R1516" s="10">
        <f t="shared" si="64"/>
        <v>42234.597685185188</v>
      </c>
      <c r="S1516">
        <f t="shared" si="65"/>
        <v>42274.597685185188</v>
      </c>
    </row>
    <row r="1517" spans="1:19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 s="12">
        <v>1458104697</v>
      </c>
      <c r="J1517" s="12">
        <v>1455516297</v>
      </c>
      <c r="K1517" t="b">
        <v>1</v>
      </c>
      <c r="L1517">
        <v>555</v>
      </c>
      <c r="M1517" t="b">
        <v>1</v>
      </c>
      <c r="N1517" t="s">
        <v>8294</v>
      </c>
      <c r="O1517" t="s">
        <v>8295</v>
      </c>
      <c r="P1517">
        <f>ROUND((E1517/D1517)*100,0)</f>
        <v>157</v>
      </c>
      <c r="Q1517">
        <f>IFERROR(ROUND(E1517/L1517,2),0)</f>
        <v>849.67</v>
      </c>
      <c r="R1517" s="10">
        <f t="shared" si="64"/>
        <v>42415.253437499996</v>
      </c>
      <c r="S1517">
        <f t="shared" si="65"/>
        <v>42445.211770833332</v>
      </c>
    </row>
    <row r="1518" spans="1:19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 s="12">
        <v>1475762400</v>
      </c>
      <c r="J1518" s="12">
        <v>1473160292</v>
      </c>
      <c r="K1518" t="b">
        <v>1</v>
      </c>
      <c r="L1518">
        <v>116</v>
      </c>
      <c r="M1518" t="b">
        <v>1</v>
      </c>
      <c r="N1518" t="s">
        <v>8294</v>
      </c>
      <c r="O1518" t="s">
        <v>8295</v>
      </c>
      <c r="P1518">
        <f>ROUND((E1518/D1518)*100,0)</f>
        <v>109</v>
      </c>
      <c r="Q1518">
        <f>IFERROR(ROUND(E1518/L1518,2),0)</f>
        <v>159.24</v>
      </c>
      <c r="R1518" s="10">
        <f t="shared" si="64"/>
        <v>42619.466342592597</v>
      </c>
      <c r="S1518">
        <f t="shared" si="65"/>
        <v>42649.583333333328</v>
      </c>
    </row>
    <row r="1519" spans="1:19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 s="12">
        <v>1417845600</v>
      </c>
      <c r="J1519" s="12">
        <v>1415194553</v>
      </c>
      <c r="K1519" t="b">
        <v>1</v>
      </c>
      <c r="L1519">
        <v>615</v>
      </c>
      <c r="M1519" t="b">
        <v>1</v>
      </c>
      <c r="N1519" t="s">
        <v>8294</v>
      </c>
      <c r="O1519" t="s">
        <v>8295</v>
      </c>
      <c r="P1519">
        <f>ROUND((E1519/D1519)*100,0)</f>
        <v>162</v>
      </c>
      <c r="Q1519">
        <f>IFERROR(ROUND(E1519/L1519,2),0)</f>
        <v>39.51</v>
      </c>
      <c r="R1519" s="10">
        <f t="shared" si="64"/>
        <v>41948.56658564815</v>
      </c>
      <c r="S1519">
        <f t="shared" si="65"/>
        <v>41979.25</v>
      </c>
    </row>
    <row r="1520" spans="1:19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 s="12">
        <v>1401565252</v>
      </c>
      <c r="J1520" s="12">
        <v>1398973252</v>
      </c>
      <c r="K1520" t="b">
        <v>1</v>
      </c>
      <c r="L1520">
        <v>236</v>
      </c>
      <c r="M1520" t="b">
        <v>1</v>
      </c>
      <c r="N1520" t="s">
        <v>8294</v>
      </c>
      <c r="O1520" t="s">
        <v>8295</v>
      </c>
      <c r="P1520">
        <f>ROUND((E1520/D1520)*100,0)</f>
        <v>205</v>
      </c>
      <c r="Q1520">
        <f>IFERROR(ROUND(E1520/L1520,2),0)</f>
        <v>130.53</v>
      </c>
      <c r="R1520" s="10">
        <f t="shared" si="64"/>
        <v>41760.8200462963</v>
      </c>
      <c r="S1520">
        <f t="shared" si="65"/>
        <v>41790.8200462963</v>
      </c>
    </row>
    <row r="1521" spans="1:19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 s="12">
        <v>1403301540</v>
      </c>
      <c r="J1521" s="12">
        <v>1400867283</v>
      </c>
      <c r="K1521" t="b">
        <v>1</v>
      </c>
      <c r="L1521">
        <v>145</v>
      </c>
      <c r="M1521" t="b">
        <v>1</v>
      </c>
      <c r="N1521" t="s">
        <v>8294</v>
      </c>
      <c r="O1521" t="s">
        <v>8295</v>
      </c>
      <c r="P1521">
        <f>ROUND((E1521/D1521)*100,0)</f>
        <v>103</v>
      </c>
      <c r="Q1521">
        <f>IFERROR(ROUND(E1521/L1521,2),0)</f>
        <v>64.16</v>
      </c>
      <c r="R1521" s="10">
        <f t="shared" si="64"/>
        <v>41782.741701388892</v>
      </c>
      <c r="S1521">
        <f t="shared" si="65"/>
        <v>41810.915972222225</v>
      </c>
    </row>
    <row r="1522" spans="1:19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 s="12">
        <v>1418961600</v>
      </c>
      <c r="J1522" s="12">
        <v>1415824513</v>
      </c>
      <c r="K1522" t="b">
        <v>1</v>
      </c>
      <c r="L1522">
        <v>167</v>
      </c>
      <c r="M1522" t="b">
        <v>1</v>
      </c>
      <c r="N1522" t="s">
        <v>8294</v>
      </c>
      <c r="O1522" t="s">
        <v>8295</v>
      </c>
      <c r="P1522">
        <f>ROUND((E1522/D1522)*100,0)</f>
        <v>103</v>
      </c>
      <c r="Q1522">
        <f>IFERROR(ROUND(E1522/L1522,2),0)</f>
        <v>111.53</v>
      </c>
      <c r="R1522" s="10">
        <f t="shared" si="64"/>
        <v>41955.857789351852</v>
      </c>
      <c r="S1522">
        <f t="shared" si="65"/>
        <v>41992.166666666672</v>
      </c>
    </row>
    <row r="1523" spans="1:19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 s="12">
        <v>1465272091</v>
      </c>
      <c r="J1523" s="12">
        <v>1462248091</v>
      </c>
      <c r="K1523" t="b">
        <v>1</v>
      </c>
      <c r="L1523">
        <v>235</v>
      </c>
      <c r="M1523" t="b">
        <v>1</v>
      </c>
      <c r="N1523" t="s">
        <v>8294</v>
      </c>
      <c r="O1523" t="s">
        <v>8295</v>
      </c>
      <c r="P1523">
        <f>ROUND((E1523/D1523)*100,0)</f>
        <v>107</v>
      </c>
      <c r="Q1523">
        <f>IFERROR(ROUND(E1523/L1523,2),0)</f>
        <v>170.45</v>
      </c>
      <c r="R1523" s="10">
        <f t="shared" si="64"/>
        <v>42493.167719907404</v>
      </c>
      <c r="S1523">
        <f t="shared" si="65"/>
        <v>42528.167719907404</v>
      </c>
    </row>
    <row r="1524" spans="1:19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 s="12">
        <v>1413575739</v>
      </c>
      <c r="J1524" s="12">
        <v>1410983739</v>
      </c>
      <c r="K1524" t="b">
        <v>1</v>
      </c>
      <c r="L1524">
        <v>452</v>
      </c>
      <c r="M1524" t="b">
        <v>1</v>
      </c>
      <c r="N1524" t="s">
        <v>8294</v>
      </c>
      <c r="O1524" t="s">
        <v>8295</v>
      </c>
      <c r="P1524">
        <f>ROUND((E1524/D1524)*100,0)</f>
        <v>139</v>
      </c>
      <c r="Q1524">
        <f>IFERROR(ROUND(E1524/L1524,2),0)</f>
        <v>133.74</v>
      </c>
      <c r="R1524" s="10">
        <f t="shared" si="64"/>
        <v>41899.830312500002</v>
      </c>
      <c r="S1524">
        <f t="shared" si="65"/>
        <v>41929.830312500002</v>
      </c>
    </row>
    <row r="1525" spans="1:19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 s="12">
        <v>1419292800</v>
      </c>
      <c r="J1525" s="12">
        <v>1416592916</v>
      </c>
      <c r="K1525" t="b">
        <v>1</v>
      </c>
      <c r="L1525">
        <v>241</v>
      </c>
      <c r="M1525" t="b">
        <v>1</v>
      </c>
      <c r="N1525" t="s">
        <v>8294</v>
      </c>
      <c r="O1525" t="s">
        <v>8295</v>
      </c>
      <c r="P1525">
        <f>ROUND((E1525/D1525)*100,0)</f>
        <v>125</v>
      </c>
      <c r="Q1525">
        <f>IFERROR(ROUND(E1525/L1525,2),0)</f>
        <v>95.83</v>
      </c>
      <c r="R1525" s="10">
        <f t="shared" si="64"/>
        <v>41964.751342592594</v>
      </c>
      <c r="S1525">
        <f t="shared" si="65"/>
        <v>41996</v>
      </c>
    </row>
    <row r="1526" spans="1:19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 s="12">
        <v>1487592090</v>
      </c>
      <c r="J1526" s="12">
        <v>1485000090</v>
      </c>
      <c r="K1526" t="b">
        <v>1</v>
      </c>
      <c r="L1526">
        <v>28</v>
      </c>
      <c r="M1526" t="b">
        <v>1</v>
      </c>
      <c r="N1526" t="s">
        <v>8294</v>
      </c>
      <c r="O1526" t="s">
        <v>8295</v>
      </c>
      <c r="P1526">
        <f>ROUND((E1526/D1526)*100,0)</f>
        <v>207</v>
      </c>
      <c r="Q1526">
        <f>IFERROR(ROUND(E1526/L1526,2),0)</f>
        <v>221.79</v>
      </c>
      <c r="R1526" s="10">
        <f t="shared" si="64"/>
        <v>42756.501041666663</v>
      </c>
      <c r="S1526">
        <f t="shared" si="65"/>
        <v>42786.501041666663</v>
      </c>
    </row>
    <row r="1527" spans="1:19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 s="12">
        <v>1471539138</v>
      </c>
      <c r="J1527" s="12">
        <v>1468947138</v>
      </c>
      <c r="K1527" t="b">
        <v>1</v>
      </c>
      <c r="L1527">
        <v>140</v>
      </c>
      <c r="M1527" t="b">
        <v>1</v>
      </c>
      <c r="N1527" t="s">
        <v>8294</v>
      </c>
      <c r="O1527" t="s">
        <v>8295</v>
      </c>
      <c r="P1527">
        <f>ROUND((E1527/D1527)*100,0)</f>
        <v>174</v>
      </c>
      <c r="Q1527">
        <f>IFERROR(ROUND(E1527/L1527,2),0)</f>
        <v>32.32</v>
      </c>
      <c r="R1527" s="10">
        <f t="shared" si="64"/>
        <v>42570.702986111108</v>
      </c>
      <c r="S1527">
        <f t="shared" si="65"/>
        <v>42600.702986111108</v>
      </c>
    </row>
    <row r="1528" spans="1:19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 s="12">
        <v>1453185447</v>
      </c>
      <c r="J1528" s="12">
        <v>1448951847</v>
      </c>
      <c r="K1528" t="b">
        <v>1</v>
      </c>
      <c r="L1528">
        <v>280</v>
      </c>
      <c r="M1528" t="b">
        <v>1</v>
      </c>
      <c r="N1528" t="s">
        <v>8294</v>
      </c>
      <c r="O1528" t="s">
        <v>8295</v>
      </c>
      <c r="P1528">
        <f>ROUND((E1528/D1528)*100,0)</f>
        <v>120</v>
      </c>
      <c r="Q1528">
        <f>IFERROR(ROUND(E1528/L1528,2),0)</f>
        <v>98.84</v>
      </c>
      <c r="R1528" s="10">
        <f t="shared" si="64"/>
        <v>42339.276006944448</v>
      </c>
      <c r="S1528">
        <f t="shared" si="65"/>
        <v>42388.276006944448</v>
      </c>
    </row>
    <row r="1529" spans="1:19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 s="12">
        <v>1489497886</v>
      </c>
      <c r="J1529" s="12">
        <v>1487082286</v>
      </c>
      <c r="K1529" t="b">
        <v>1</v>
      </c>
      <c r="L1529">
        <v>70</v>
      </c>
      <c r="M1529" t="b">
        <v>1</v>
      </c>
      <c r="N1529" t="s">
        <v>8294</v>
      </c>
      <c r="O1529" t="s">
        <v>8295</v>
      </c>
      <c r="P1529">
        <f>ROUND((E1529/D1529)*100,0)</f>
        <v>110</v>
      </c>
      <c r="Q1529">
        <f>IFERROR(ROUND(E1529/L1529,2),0)</f>
        <v>55.22</v>
      </c>
      <c r="R1529" s="10">
        <f t="shared" si="64"/>
        <v>42780.600532407407</v>
      </c>
      <c r="S1529">
        <f t="shared" si="65"/>
        <v>42808.558865740735</v>
      </c>
    </row>
    <row r="1530" spans="1:19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 s="12">
        <v>1485907200</v>
      </c>
      <c r="J1530" s="12">
        <v>1483292122</v>
      </c>
      <c r="K1530" t="b">
        <v>1</v>
      </c>
      <c r="L1530">
        <v>160</v>
      </c>
      <c r="M1530" t="b">
        <v>1</v>
      </c>
      <c r="N1530" t="s">
        <v>8294</v>
      </c>
      <c r="O1530" t="s">
        <v>8295</v>
      </c>
      <c r="P1530">
        <f>ROUND((E1530/D1530)*100,0)</f>
        <v>282</v>
      </c>
      <c r="Q1530">
        <f>IFERROR(ROUND(E1530/L1530,2),0)</f>
        <v>52.79</v>
      </c>
      <c r="R1530" s="10">
        <f t="shared" si="64"/>
        <v>42736.732893518521</v>
      </c>
      <c r="S1530">
        <f t="shared" si="65"/>
        <v>42767</v>
      </c>
    </row>
    <row r="1531" spans="1:19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 s="12">
        <v>1426773920</v>
      </c>
      <c r="J1531" s="12">
        <v>1424185520</v>
      </c>
      <c r="K1531" t="b">
        <v>1</v>
      </c>
      <c r="L1531">
        <v>141</v>
      </c>
      <c r="M1531" t="b">
        <v>1</v>
      </c>
      <c r="N1531" t="s">
        <v>8294</v>
      </c>
      <c r="O1531" t="s">
        <v>8295</v>
      </c>
      <c r="P1531">
        <f>ROUND((E1531/D1531)*100,0)</f>
        <v>101</v>
      </c>
      <c r="Q1531">
        <f>IFERROR(ROUND(E1531/L1531,2),0)</f>
        <v>135.66999999999999</v>
      </c>
      <c r="R1531" s="10">
        <f t="shared" si="64"/>
        <v>42052.628703703704</v>
      </c>
      <c r="S1531">
        <f t="shared" si="65"/>
        <v>42082.587037037039</v>
      </c>
    </row>
    <row r="1532" spans="1:19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 s="12">
        <v>1445624695</v>
      </c>
      <c r="J1532" s="12">
        <v>1443464695</v>
      </c>
      <c r="K1532" t="b">
        <v>1</v>
      </c>
      <c r="L1532">
        <v>874</v>
      </c>
      <c r="M1532" t="b">
        <v>1</v>
      </c>
      <c r="N1532" t="s">
        <v>8294</v>
      </c>
      <c r="O1532" t="s">
        <v>8295</v>
      </c>
      <c r="P1532">
        <f>ROUND((E1532/D1532)*100,0)</f>
        <v>135</v>
      </c>
      <c r="Q1532">
        <f>IFERROR(ROUND(E1532/L1532,2),0)</f>
        <v>53.99</v>
      </c>
      <c r="R1532" s="10">
        <f t="shared" si="64"/>
        <v>42275.767303240747</v>
      </c>
      <c r="S1532">
        <f t="shared" si="65"/>
        <v>42300.767303240747</v>
      </c>
    </row>
    <row r="1533" spans="1:19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 s="12">
        <v>1417402800</v>
      </c>
      <c r="J1533" s="12">
        <v>1414610126</v>
      </c>
      <c r="K1533" t="b">
        <v>1</v>
      </c>
      <c r="L1533">
        <v>73</v>
      </c>
      <c r="M1533" t="b">
        <v>1</v>
      </c>
      <c r="N1533" t="s">
        <v>8294</v>
      </c>
      <c r="O1533" t="s">
        <v>8295</v>
      </c>
      <c r="P1533">
        <f>ROUND((E1533/D1533)*100,0)</f>
        <v>176</v>
      </c>
      <c r="Q1533">
        <f>IFERROR(ROUND(E1533/L1533,2),0)</f>
        <v>56.64</v>
      </c>
      <c r="R1533" s="10">
        <f t="shared" si="64"/>
        <v>41941.802384259259</v>
      </c>
      <c r="S1533">
        <f t="shared" si="65"/>
        <v>41974.125</v>
      </c>
    </row>
    <row r="1534" spans="1:19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 s="12">
        <v>1455548400</v>
      </c>
      <c r="J1534" s="12">
        <v>1453461865</v>
      </c>
      <c r="K1534" t="b">
        <v>1</v>
      </c>
      <c r="L1534">
        <v>294</v>
      </c>
      <c r="M1534" t="b">
        <v>1</v>
      </c>
      <c r="N1534" t="s">
        <v>8294</v>
      </c>
      <c r="O1534" t="s">
        <v>8295</v>
      </c>
      <c r="P1534">
        <f>ROUND((E1534/D1534)*100,0)</f>
        <v>484</v>
      </c>
      <c r="Q1534">
        <f>IFERROR(ROUND(E1534/L1534,2),0)</f>
        <v>82.32</v>
      </c>
      <c r="R1534" s="10">
        <f t="shared" si="64"/>
        <v>42391.475289351853</v>
      </c>
      <c r="S1534">
        <f t="shared" si="65"/>
        <v>42415.625</v>
      </c>
    </row>
    <row r="1535" spans="1:19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 s="12">
        <v>1462161540</v>
      </c>
      <c r="J1535" s="12">
        <v>1457913777</v>
      </c>
      <c r="K1535" t="b">
        <v>1</v>
      </c>
      <c r="L1535">
        <v>740</v>
      </c>
      <c r="M1535" t="b">
        <v>1</v>
      </c>
      <c r="N1535" t="s">
        <v>8294</v>
      </c>
      <c r="O1535" t="s">
        <v>8295</v>
      </c>
      <c r="P1535">
        <f>ROUND((E1535/D1535)*100,0)</f>
        <v>145</v>
      </c>
      <c r="Q1535">
        <f>IFERROR(ROUND(E1535/L1535,2),0)</f>
        <v>88.26</v>
      </c>
      <c r="R1535" s="10">
        <f t="shared" si="64"/>
        <v>42443.00204861111</v>
      </c>
      <c r="S1535">
        <f t="shared" si="65"/>
        <v>42492.165972222225</v>
      </c>
    </row>
    <row r="1536" spans="1:19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 s="12">
        <v>1441383062</v>
      </c>
      <c r="J1536" s="12">
        <v>1438791062</v>
      </c>
      <c r="K1536" t="b">
        <v>1</v>
      </c>
      <c r="L1536">
        <v>369</v>
      </c>
      <c r="M1536" t="b">
        <v>1</v>
      </c>
      <c r="N1536" t="s">
        <v>8294</v>
      </c>
      <c r="O1536" t="s">
        <v>8295</v>
      </c>
      <c r="P1536">
        <f>ROUND((E1536/D1536)*100,0)</f>
        <v>418</v>
      </c>
      <c r="Q1536">
        <f>IFERROR(ROUND(E1536/L1536,2),0)</f>
        <v>84.91</v>
      </c>
      <c r="R1536" s="10">
        <f t="shared" si="64"/>
        <v>42221.67432870371</v>
      </c>
      <c r="S1536">
        <f t="shared" si="65"/>
        <v>42251.67432870371</v>
      </c>
    </row>
    <row r="1537" spans="1:19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 s="12">
        <v>1464040800</v>
      </c>
      <c r="J1537" s="12">
        <v>1461527631</v>
      </c>
      <c r="K1537" t="b">
        <v>1</v>
      </c>
      <c r="L1537">
        <v>110</v>
      </c>
      <c r="M1537" t="b">
        <v>1</v>
      </c>
      <c r="N1537" t="s">
        <v>8294</v>
      </c>
      <c r="O1537" t="s">
        <v>8295</v>
      </c>
      <c r="P1537">
        <f>ROUND((E1537/D1537)*100,0)</f>
        <v>132</v>
      </c>
      <c r="Q1537">
        <f>IFERROR(ROUND(E1537/L1537,2),0)</f>
        <v>48.15</v>
      </c>
      <c r="R1537" s="10">
        <f t="shared" si="64"/>
        <v>42484.829062500001</v>
      </c>
      <c r="S1537">
        <f t="shared" si="65"/>
        <v>42513.916666666672</v>
      </c>
    </row>
    <row r="1538" spans="1:19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 s="12">
        <v>1440702910</v>
      </c>
      <c r="J1538" s="12">
        <v>1438110910</v>
      </c>
      <c r="K1538" t="b">
        <v>1</v>
      </c>
      <c r="L1538">
        <v>455</v>
      </c>
      <c r="M1538" t="b">
        <v>1</v>
      </c>
      <c r="N1538" t="s">
        <v>8294</v>
      </c>
      <c r="O1538" t="s">
        <v>8295</v>
      </c>
      <c r="P1538">
        <f>ROUND((E1538/D1538)*100,0)</f>
        <v>250</v>
      </c>
      <c r="Q1538">
        <f>IFERROR(ROUND(E1538/L1538,2),0)</f>
        <v>66.02</v>
      </c>
      <c r="R1538" s="10">
        <f t="shared" si="64"/>
        <v>42213.802199074074</v>
      </c>
      <c r="S1538">
        <f t="shared" si="65"/>
        <v>42243.802199074074</v>
      </c>
    </row>
    <row r="1539" spans="1:19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 s="12">
        <v>1470506400</v>
      </c>
      <c r="J1539" s="12">
        <v>1467358427</v>
      </c>
      <c r="K1539" t="b">
        <v>1</v>
      </c>
      <c r="L1539">
        <v>224</v>
      </c>
      <c r="M1539" t="b">
        <v>1</v>
      </c>
      <c r="N1539" t="s">
        <v>8294</v>
      </c>
      <c r="O1539" t="s">
        <v>8295</v>
      </c>
      <c r="P1539">
        <f>ROUND((E1539/D1539)*100,0)</f>
        <v>180</v>
      </c>
      <c r="Q1539">
        <f>IFERROR(ROUND(E1539/L1539,2),0)</f>
        <v>96.38</v>
      </c>
      <c r="R1539" s="10">
        <f t="shared" ref="R1539:R1602" si="66">(((J1539/60)/60)/24)+DATE(1970,1,1)</f>
        <v>42552.315127314811</v>
      </c>
      <c r="S1539">
        <f t="shared" ref="S1539:S1602" si="67">(((I1539/60)/60)/24)+DATE(1970,1,1)</f>
        <v>42588.75</v>
      </c>
    </row>
    <row r="1540" spans="1:19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 s="12">
        <v>1421952370</v>
      </c>
      <c r="J1540" s="12">
        <v>1418064370</v>
      </c>
      <c r="K1540" t="b">
        <v>1</v>
      </c>
      <c r="L1540">
        <v>46</v>
      </c>
      <c r="M1540" t="b">
        <v>1</v>
      </c>
      <c r="N1540" t="s">
        <v>8294</v>
      </c>
      <c r="O1540" t="s">
        <v>8295</v>
      </c>
      <c r="P1540">
        <f>ROUND((E1540/D1540)*100,0)</f>
        <v>103</v>
      </c>
      <c r="Q1540">
        <f>IFERROR(ROUND(E1540/L1540,2),0)</f>
        <v>156.16999999999999</v>
      </c>
      <c r="R1540" s="10">
        <f t="shared" si="66"/>
        <v>41981.782060185185</v>
      </c>
      <c r="S1540">
        <f t="shared" si="67"/>
        <v>42026.782060185185</v>
      </c>
    </row>
    <row r="1541" spans="1:19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 s="12">
        <v>1483481019</v>
      </c>
      <c r="J1541" s="12">
        <v>1480629819</v>
      </c>
      <c r="K1541" t="b">
        <v>0</v>
      </c>
      <c r="L1541">
        <v>284</v>
      </c>
      <c r="M1541" t="b">
        <v>1</v>
      </c>
      <c r="N1541" t="s">
        <v>8294</v>
      </c>
      <c r="O1541" t="s">
        <v>8295</v>
      </c>
      <c r="P1541">
        <f>ROUND((E1541/D1541)*100,0)</f>
        <v>136</v>
      </c>
      <c r="Q1541">
        <f>IFERROR(ROUND(E1541/L1541,2),0)</f>
        <v>95.76</v>
      </c>
      <c r="R1541" s="10">
        <f t="shared" si="66"/>
        <v>42705.919201388882</v>
      </c>
      <c r="S1541">
        <f t="shared" si="67"/>
        <v>42738.919201388882</v>
      </c>
    </row>
    <row r="1542" spans="1:19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 s="12">
        <v>1416964500</v>
      </c>
      <c r="J1542" s="12">
        <v>1414368616</v>
      </c>
      <c r="K1542" t="b">
        <v>1</v>
      </c>
      <c r="L1542">
        <v>98</v>
      </c>
      <c r="M1542" t="b">
        <v>1</v>
      </c>
      <c r="N1542" t="s">
        <v>8294</v>
      </c>
      <c r="O1542" t="s">
        <v>8295</v>
      </c>
      <c r="P1542">
        <f>ROUND((E1542/D1542)*100,0)</f>
        <v>118</v>
      </c>
      <c r="Q1542">
        <f>IFERROR(ROUND(E1542/L1542,2),0)</f>
        <v>180.41</v>
      </c>
      <c r="R1542" s="10">
        <f t="shared" si="66"/>
        <v>41939.00712962963</v>
      </c>
      <c r="S1542">
        <f t="shared" si="67"/>
        <v>41969.052083333328</v>
      </c>
    </row>
    <row r="1543" spans="1:19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 s="12">
        <v>1420045538</v>
      </c>
      <c r="J1543" s="12">
        <v>1417453538</v>
      </c>
      <c r="K1543" t="b">
        <v>0</v>
      </c>
      <c r="L1543">
        <v>2</v>
      </c>
      <c r="M1543" t="b">
        <v>0</v>
      </c>
      <c r="N1543" t="s">
        <v>8294</v>
      </c>
      <c r="O1543" t="s">
        <v>8299</v>
      </c>
      <c r="P1543">
        <f>ROUND((E1543/D1543)*100,0)</f>
        <v>0</v>
      </c>
      <c r="Q1543">
        <f>IFERROR(ROUND(E1543/L1543,2),0)</f>
        <v>3</v>
      </c>
      <c r="R1543" s="10">
        <f t="shared" si="66"/>
        <v>41974.712245370371</v>
      </c>
      <c r="S1543">
        <f t="shared" si="67"/>
        <v>42004.712245370371</v>
      </c>
    </row>
    <row r="1544" spans="1:19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 s="12">
        <v>1435708500</v>
      </c>
      <c r="J1544" s="12">
        <v>1434412500</v>
      </c>
      <c r="K1544" t="b">
        <v>0</v>
      </c>
      <c r="L1544">
        <v>1</v>
      </c>
      <c r="M1544" t="b">
        <v>0</v>
      </c>
      <c r="N1544" t="s">
        <v>8294</v>
      </c>
      <c r="O1544" t="s">
        <v>8299</v>
      </c>
      <c r="P1544">
        <f>ROUND((E1544/D1544)*100,0)</f>
        <v>4</v>
      </c>
      <c r="Q1544">
        <f>IFERROR(ROUND(E1544/L1544,2),0)</f>
        <v>20</v>
      </c>
      <c r="R1544" s="10">
        <f t="shared" si="66"/>
        <v>42170.996527777781</v>
      </c>
      <c r="S1544">
        <f t="shared" si="67"/>
        <v>42185.996527777781</v>
      </c>
    </row>
    <row r="1545" spans="1:19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 s="12">
        <v>1416662034</v>
      </c>
      <c r="J1545" s="12">
        <v>1414066434</v>
      </c>
      <c r="K1545" t="b">
        <v>0</v>
      </c>
      <c r="L1545">
        <v>1</v>
      </c>
      <c r="M1545" t="b">
        <v>0</v>
      </c>
      <c r="N1545" t="s">
        <v>8294</v>
      </c>
      <c r="O1545" t="s">
        <v>8299</v>
      </c>
      <c r="P1545">
        <f>ROUND((E1545/D1545)*100,0)</f>
        <v>0</v>
      </c>
      <c r="Q1545">
        <f>IFERROR(ROUND(E1545/L1545,2),0)</f>
        <v>10</v>
      </c>
      <c r="R1545" s="10">
        <f t="shared" si="66"/>
        <v>41935.509652777779</v>
      </c>
      <c r="S1545">
        <f t="shared" si="67"/>
        <v>41965.551319444443</v>
      </c>
    </row>
    <row r="1546" spans="1:19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 s="12">
        <v>1427847480</v>
      </c>
      <c r="J1546" s="12">
        <v>1424222024</v>
      </c>
      <c r="K1546" t="b">
        <v>0</v>
      </c>
      <c r="L1546">
        <v>0</v>
      </c>
      <c r="M1546" t="b">
        <v>0</v>
      </c>
      <c r="N1546" t="s">
        <v>8294</v>
      </c>
      <c r="O1546" t="s">
        <v>8299</v>
      </c>
      <c r="P1546">
        <f>ROUND((E1546/D1546)*100,0)</f>
        <v>0</v>
      </c>
      <c r="Q1546">
        <f>IFERROR(ROUND(E1546/L1546,2),0)</f>
        <v>0</v>
      </c>
      <c r="R1546" s="10">
        <f t="shared" si="66"/>
        <v>42053.051203703704</v>
      </c>
      <c r="S1546">
        <f t="shared" si="67"/>
        <v>42095.012499999997</v>
      </c>
    </row>
    <row r="1547" spans="1:19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 s="12">
        <v>1425330960</v>
      </c>
      <c r="J1547" s="12">
        <v>1422393234</v>
      </c>
      <c r="K1547" t="b">
        <v>0</v>
      </c>
      <c r="L1547">
        <v>1</v>
      </c>
      <c r="M1547" t="b">
        <v>0</v>
      </c>
      <c r="N1547" t="s">
        <v>8294</v>
      </c>
      <c r="O1547" t="s">
        <v>8299</v>
      </c>
      <c r="P1547">
        <f>ROUND((E1547/D1547)*100,0)</f>
        <v>0</v>
      </c>
      <c r="Q1547">
        <f>IFERROR(ROUND(E1547/L1547,2),0)</f>
        <v>1</v>
      </c>
      <c r="R1547" s="10">
        <f t="shared" si="66"/>
        <v>42031.884652777779</v>
      </c>
      <c r="S1547">
        <f t="shared" si="67"/>
        <v>42065.886111111111</v>
      </c>
    </row>
    <row r="1548" spans="1:19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 s="12">
        <v>1410930399</v>
      </c>
      <c r="J1548" s="12">
        <v>1405746399</v>
      </c>
      <c r="K1548" t="b">
        <v>0</v>
      </c>
      <c r="L1548">
        <v>11</v>
      </c>
      <c r="M1548" t="b">
        <v>0</v>
      </c>
      <c r="N1548" t="s">
        <v>8294</v>
      </c>
      <c r="O1548" t="s">
        <v>8299</v>
      </c>
      <c r="P1548">
        <f>ROUND((E1548/D1548)*100,0)</f>
        <v>29</v>
      </c>
      <c r="Q1548">
        <f>IFERROR(ROUND(E1548/L1548,2),0)</f>
        <v>26.27</v>
      </c>
      <c r="R1548" s="10">
        <f t="shared" si="66"/>
        <v>41839.212951388887</v>
      </c>
      <c r="S1548">
        <f t="shared" si="67"/>
        <v>41899.212951388887</v>
      </c>
    </row>
    <row r="1549" spans="1:19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 s="12">
        <v>1487844882</v>
      </c>
      <c r="J1549" s="12">
        <v>1487240082</v>
      </c>
      <c r="K1549" t="b">
        <v>0</v>
      </c>
      <c r="L1549">
        <v>0</v>
      </c>
      <c r="M1549" t="b">
        <v>0</v>
      </c>
      <c r="N1549" t="s">
        <v>8294</v>
      </c>
      <c r="O1549" t="s">
        <v>8299</v>
      </c>
      <c r="P1549">
        <f>ROUND((E1549/D1549)*100,0)</f>
        <v>0</v>
      </c>
      <c r="Q1549">
        <f>IFERROR(ROUND(E1549/L1549,2),0)</f>
        <v>0</v>
      </c>
      <c r="R1549" s="10">
        <f t="shared" si="66"/>
        <v>42782.426875000005</v>
      </c>
      <c r="S1549">
        <f t="shared" si="67"/>
        <v>42789.426875000005</v>
      </c>
    </row>
    <row r="1550" spans="1:19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 s="12">
        <v>1447020620</v>
      </c>
      <c r="J1550" s="12">
        <v>1444425020</v>
      </c>
      <c r="K1550" t="b">
        <v>0</v>
      </c>
      <c r="L1550">
        <v>1</v>
      </c>
      <c r="M1550" t="b">
        <v>0</v>
      </c>
      <c r="N1550" t="s">
        <v>8294</v>
      </c>
      <c r="O1550" t="s">
        <v>8299</v>
      </c>
      <c r="P1550">
        <f>ROUND((E1550/D1550)*100,0)</f>
        <v>9</v>
      </c>
      <c r="Q1550">
        <f>IFERROR(ROUND(E1550/L1550,2),0)</f>
        <v>60</v>
      </c>
      <c r="R1550" s="10">
        <f t="shared" si="66"/>
        <v>42286.88217592593</v>
      </c>
      <c r="S1550">
        <f t="shared" si="67"/>
        <v>42316.923842592587</v>
      </c>
    </row>
    <row r="1551" spans="1:19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 s="12">
        <v>1446524159</v>
      </c>
      <c r="J1551" s="12">
        <v>1443928559</v>
      </c>
      <c r="K1551" t="b">
        <v>0</v>
      </c>
      <c r="L1551">
        <v>6</v>
      </c>
      <c r="M1551" t="b">
        <v>0</v>
      </c>
      <c r="N1551" t="s">
        <v>8294</v>
      </c>
      <c r="O1551" t="s">
        <v>8299</v>
      </c>
      <c r="P1551">
        <f>ROUND((E1551/D1551)*100,0)</f>
        <v>34</v>
      </c>
      <c r="Q1551">
        <f>IFERROR(ROUND(E1551/L1551,2),0)</f>
        <v>28.33</v>
      </c>
      <c r="R1551" s="10">
        <f t="shared" si="66"/>
        <v>42281.136099537034</v>
      </c>
      <c r="S1551">
        <f t="shared" si="67"/>
        <v>42311.177766203706</v>
      </c>
    </row>
    <row r="1552" spans="1:19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 s="12">
        <v>1463050034</v>
      </c>
      <c r="J1552" s="12">
        <v>1460458034</v>
      </c>
      <c r="K1552" t="b">
        <v>0</v>
      </c>
      <c r="L1552">
        <v>7</v>
      </c>
      <c r="M1552" t="b">
        <v>0</v>
      </c>
      <c r="N1552" t="s">
        <v>8294</v>
      </c>
      <c r="O1552" t="s">
        <v>8299</v>
      </c>
      <c r="P1552">
        <f>ROUND((E1552/D1552)*100,0)</f>
        <v>13</v>
      </c>
      <c r="Q1552">
        <f>IFERROR(ROUND(E1552/L1552,2),0)</f>
        <v>14.43</v>
      </c>
      <c r="R1552" s="10">
        <f t="shared" si="66"/>
        <v>42472.449467592596</v>
      </c>
      <c r="S1552">
        <f t="shared" si="67"/>
        <v>42502.449467592596</v>
      </c>
    </row>
    <row r="1553" spans="1:19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 s="12">
        <v>1432756039</v>
      </c>
      <c r="J1553" s="12">
        <v>1430164039</v>
      </c>
      <c r="K1553" t="b">
        <v>0</v>
      </c>
      <c r="L1553">
        <v>0</v>
      </c>
      <c r="M1553" t="b">
        <v>0</v>
      </c>
      <c r="N1553" t="s">
        <v>8294</v>
      </c>
      <c r="O1553" t="s">
        <v>8299</v>
      </c>
      <c r="P1553">
        <f>ROUND((E1553/D1553)*100,0)</f>
        <v>0</v>
      </c>
      <c r="Q1553">
        <f>IFERROR(ROUND(E1553/L1553,2),0)</f>
        <v>0</v>
      </c>
      <c r="R1553" s="10">
        <f t="shared" si="66"/>
        <v>42121.824525462958</v>
      </c>
      <c r="S1553">
        <f t="shared" si="67"/>
        <v>42151.824525462958</v>
      </c>
    </row>
    <row r="1554" spans="1:19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 s="12">
        <v>1412135940</v>
      </c>
      <c r="J1554" s="12">
        <v>1410366708</v>
      </c>
      <c r="K1554" t="b">
        <v>0</v>
      </c>
      <c r="L1554">
        <v>16</v>
      </c>
      <c r="M1554" t="b">
        <v>0</v>
      </c>
      <c r="N1554" t="s">
        <v>8294</v>
      </c>
      <c r="O1554" t="s">
        <v>8299</v>
      </c>
      <c r="P1554">
        <f>ROUND((E1554/D1554)*100,0)</f>
        <v>49</v>
      </c>
      <c r="Q1554">
        <f>IFERROR(ROUND(E1554/L1554,2),0)</f>
        <v>132.19</v>
      </c>
      <c r="R1554" s="10">
        <f t="shared" si="66"/>
        <v>41892.688750000001</v>
      </c>
      <c r="S1554">
        <f t="shared" si="67"/>
        <v>41913.165972222225</v>
      </c>
    </row>
    <row r="1555" spans="1:19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 s="12">
        <v>1441176447</v>
      </c>
      <c r="J1555" s="12">
        <v>1438584447</v>
      </c>
      <c r="K1555" t="b">
        <v>0</v>
      </c>
      <c r="L1555">
        <v>0</v>
      </c>
      <c r="M1555" t="b">
        <v>0</v>
      </c>
      <c r="N1555" t="s">
        <v>8294</v>
      </c>
      <c r="O1555" t="s">
        <v>8299</v>
      </c>
      <c r="P1555">
        <f>ROUND((E1555/D1555)*100,0)</f>
        <v>0</v>
      </c>
      <c r="Q1555">
        <f>IFERROR(ROUND(E1555/L1555,2),0)</f>
        <v>0</v>
      </c>
      <c r="R1555" s="10">
        <f t="shared" si="66"/>
        <v>42219.282951388886</v>
      </c>
      <c r="S1555">
        <f t="shared" si="67"/>
        <v>42249.282951388886</v>
      </c>
    </row>
    <row r="1556" spans="1:19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 s="12">
        <v>1438495390</v>
      </c>
      <c r="J1556" s="12">
        <v>1435903390</v>
      </c>
      <c r="K1556" t="b">
        <v>0</v>
      </c>
      <c r="L1556">
        <v>0</v>
      </c>
      <c r="M1556" t="b">
        <v>0</v>
      </c>
      <c r="N1556" t="s">
        <v>8294</v>
      </c>
      <c r="O1556" t="s">
        <v>8299</v>
      </c>
      <c r="P1556">
        <f>ROUND((E1556/D1556)*100,0)</f>
        <v>0</v>
      </c>
      <c r="Q1556">
        <f>IFERROR(ROUND(E1556/L1556,2),0)</f>
        <v>0</v>
      </c>
      <c r="R1556" s="10">
        <f t="shared" si="66"/>
        <v>42188.252199074079</v>
      </c>
      <c r="S1556">
        <f t="shared" si="67"/>
        <v>42218.252199074079</v>
      </c>
    </row>
    <row r="1557" spans="1:19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 s="12">
        <v>1442509200</v>
      </c>
      <c r="J1557" s="12">
        <v>1440513832</v>
      </c>
      <c r="K1557" t="b">
        <v>0</v>
      </c>
      <c r="L1557">
        <v>0</v>
      </c>
      <c r="M1557" t="b">
        <v>0</v>
      </c>
      <c r="N1557" t="s">
        <v>8294</v>
      </c>
      <c r="O1557" t="s">
        <v>8299</v>
      </c>
      <c r="P1557">
        <f>ROUND((E1557/D1557)*100,0)</f>
        <v>0</v>
      </c>
      <c r="Q1557">
        <f>IFERROR(ROUND(E1557/L1557,2),0)</f>
        <v>0</v>
      </c>
      <c r="R1557" s="10">
        <f t="shared" si="66"/>
        <v>42241.613796296297</v>
      </c>
      <c r="S1557">
        <f t="shared" si="67"/>
        <v>42264.708333333328</v>
      </c>
    </row>
    <row r="1558" spans="1:19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 s="12">
        <v>1467603624</v>
      </c>
      <c r="J1558" s="12">
        <v>1465011624</v>
      </c>
      <c r="K1558" t="b">
        <v>0</v>
      </c>
      <c r="L1558">
        <v>12</v>
      </c>
      <c r="M1558" t="b">
        <v>0</v>
      </c>
      <c r="N1558" t="s">
        <v>8294</v>
      </c>
      <c r="O1558" t="s">
        <v>8299</v>
      </c>
      <c r="P1558">
        <f>ROUND((E1558/D1558)*100,0)</f>
        <v>45</v>
      </c>
      <c r="Q1558">
        <f>IFERROR(ROUND(E1558/L1558,2),0)</f>
        <v>56.42</v>
      </c>
      <c r="R1558" s="10">
        <f t="shared" si="66"/>
        <v>42525.153055555551</v>
      </c>
      <c r="S1558">
        <f t="shared" si="67"/>
        <v>42555.153055555551</v>
      </c>
    </row>
    <row r="1559" spans="1:19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 s="12">
        <v>1411227633</v>
      </c>
      <c r="J1559" s="12">
        <v>1408549233</v>
      </c>
      <c r="K1559" t="b">
        <v>0</v>
      </c>
      <c r="L1559">
        <v>1</v>
      </c>
      <c r="M1559" t="b">
        <v>0</v>
      </c>
      <c r="N1559" t="s">
        <v>8294</v>
      </c>
      <c r="O1559" t="s">
        <v>8299</v>
      </c>
      <c r="P1559">
        <f>ROUND((E1559/D1559)*100,0)</f>
        <v>4</v>
      </c>
      <c r="Q1559">
        <f>IFERROR(ROUND(E1559/L1559,2),0)</f>
        <v>100</v>
      </c>
      <c r="R1559" s="10">
        <f t="shared" si="66"/>
        <v>41871.65315972222</v>
      </c>
      <c r="S1559">
        <f t="shared" si="67"/>
        <v>41902.65315972222</v>
      </c>
    </row>
    <row r="1560" spans="1:19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 s="12">
        <v>1440763920</v>
      </c>
      <c r="J1560" s="12">
        <v>1435656759</v>
      </c>
      <c r="K1560" t="b">
        <v>0</v>
      </c>
      <c r="L1560">
        <v>3</v>
      </c>
      <c r="M1560" t="b">
        <v>0</v>
      </c>
      <c r="N1560" t="s">
        <v>8294</v>
      </c>
      <c r="O1560" t="s">
        <v>8299</v>
      </c>
      <c r="P1560">
        <f>ROUND((E1560/D1560)*100,0)</f>
        <v>5</v>
      </c>
      <c r="Q1560">
        <f>IFERROR(ROUND(E1560/L1560,2),0)</f>
        <v>11.67</v>
      </c>
      <c r="R1560" s="10">
        <f t="shared" si="66"/>
        <v>42185.397673611107</v>
      </c>
      <c r="S1560">
        <f t="shared" si="67"/>
        <v>42244.508333333331</v>
      </c>
    </row>
    <row r="1561" spans="1:19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 s="12">
        <v>1430270199</v>
      </c>
      <c r="J1561" s="12">
        <v>1428974199</v>
      </c>
      <c r="K1561" t="b">
        <v>0</v>
      </c>
      <c r="L1561">
        <v>1</v>
      </c>
      <c r="M1561" t="b">
        <v>0</v>
      </c>
      <c r="N1561" t="s">
        <v>8294</v>
      </c>
      <c r="O1561" t="s">
        <v>8299</v>
      </c>
      <c r="P1561">
        <f>ROUND((E1561/D1561)*100,0)</f>
        <v>0</v>
      </c>
      <c r="Q1561">
        <f>IFERROR(ROUND(E1561/L1561,2),0)</f>
        <v>50</v>
      </c>
      <c r="R1561" s="10">
        <f t="shared" si="66"/>
        <v>42108.05322916666</v>
      </c>
      <c r="S1561">
        <f t="shared" si="67"/>
        <v>42123.05322916666</v>
      </c>
    </row>
    <row r="1562" spans="1:19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 s="12">
        <v>1415842193</v>
      </c>
      <c r="J1562" s="12">
        <v>1414110593</v>
      </c>
      <c r="K1562" t="b">
        <v>0</v>
      </c>
      <c r="L1562">
        <v>4</v>
      </c>
      <c r="M1562" t="b">
        <v>0</v>
      </c>
      <c r="N1562" t="s">
        <v>8294</v>
      </c>
      <c r="O1562" t="s">
        <v>8299</v>
      </c>
      <c r="P1562">
        <f>ROUND((E1562/D1562)*100,0)</f>
        <v>4</v>
      </c>
      <c r="Q1562">
        <f>IFERROR(ROUND(E1562/L1562,2),0)</f>
        <v>23.5</v>
      </c>
      <c r="R1562" s="10">
        <f t="shared" si="66"/>
        <v>41936.020752314813</v>
      </c>
      <c r="S1562">
        <f t="shared" si="67"/>
        <v>41956.062418981484</v>
      </c>
    </row>
    <row r="1563" spans="1:19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 s="12">
        <v>1383789603</v>
      </c>
      <c r="J1563" s="12">
        <v>1381194003</v>
      </c>
      <c r="K1563" t="b">
        <v>0</v>
      </c>
      <c r="L1563">
        <v>1</v>
      </c>
      <c r="M1563" t="b">
        <v>0</v>
      </c>
      <c r="N1563" t="s">
        <v>8278</v>
      </c>
      <c r="O1563" t="s">
        <v>8300</v>
      </c>
      <c r="P1563">
        <f>ROUND((E1563/D1563)*100,0)</f>
        <v>1</v>
      </c>
      <c r="Q1563">
        <f>IFERROR(ROUND(E1563/L1563,2),0)</f>
        <v>67</v>
      </c>
      <c r="R1563" s="10">
        <f t="shared" si="66"/>
        <v>41555.041701388887</v>
      </c>
      <c r="S1563">
        <f t="shared" si="67"/>
        <v>41585.083368055559</v>
      </c>
    </row>
    <row r="1564" spans="1:19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 s="12">
        <v>1259715000</v>
      </c>
      <c r="J1564" s="12">
        <v>1253712916</v>
      </c>
      <c r="K1564" t="b">
        <v>0</v>
      </c>
      <c r="L1564">
        <v>0</v>
      </c>
      <c r="M1564" t="b">
        <v>0</v>
      </c>
      <c r="N1564" t="s">
        <v>8278</v>
      </c>
      <c r="O1564" t="s">
        <v>8300</v>
      </c>
      <c r="P1564">
        <f>ROUND((E1564/D1564)*100,0)</f>
        <v>0</v>
      </c>
      <c r="Q1564">
        <f>IFERROR(ROUND(E1564/L1564,2),0)</f>
        <v>0</v>
      </c>
      <c r="R1564" s="10">
        <f t="shared" si="66"/>
        <v>40079.566157407404</v>
      </c>
      <c r="S1564">
        <f t="shared" si="67"/>
        <v>40149.034722222219</v>
      </c>
    </row>
    <row r="1565" spans="1:19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 s="12">
        <v>1394815751</v>
      </c>
      <c r="J1565" s="12">
        <v>1389635351</v>
      </c>
      <c r="K1565" t="b">
        <v>0</v>
      </c>
      <c r="L1565">
        <v>2</v>
      </c>
      <c r="M1565" t="b">
        <v>0</v>
      </c>
      <c r="N1565" t="s">
        <v>8278</v>
      </c>
      <c r="O1565" t="s">
        <v>8300</v>
      </c>
      <c r="P1565">
        <f>ROUND((E1565/D1565)*100,0)</f>
        <v>1</v>
      </c>
      <c r="Q1565">
        <f>IFERROR(ROUND(E1565/L1565,2),0)</f>
        <v>42.5</v>
      </c>
      <c r="R1565" s="10">
        <f t="shared" si="66"/>
        <v>41652.742488425924</v>
      </c>
      <c r="S1565">
        <f t="shared" si="67"/>
        <v>41712.700821759259</v>
      </c>
    </row>
    <row r="1566" spans="1:19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 s="12">
        <v>1432843500</v>
      </c>
      <c r="J1566" s="12">
        <v>1430124509</v>
      </c>
      <c r="K1566" t="b">
        <v>0</v>
      </c>
      <c r="L1566">
        <v>1</v>
      </c>
      <c r="M1566" t="b">
        <v>0</v>
      </c>
      <c r="N1566" t="s">
        <v>8278</v>
      </c>
      <c r="O1566" t="s">
        <v>8300</v>
      </c>
      <c r="P1566">
        <f>ROUND((E1566/D1566)*100,0)</f>
        <v>0</v>
      </c>
      <c r="Q1566">
        <f>IFERROR(ROUND(E1566/L1566,2),0)</f>
        <v>10</v>
      </c>
      <c r="R1566" s="10">
        <f t="shared" si="66"/>
        <v>42121.367002314815</v>
      </c>
      <c r="S1566">
        <f t="shared" si="67"/>
        <v>42152.836805555555</v>
      </c>
    </row>
    <row r="1567" spans="1:19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 s="12">
        <v>1307554261</v>
      </c>
      <c r="J1567" s="12">
        <v>1304962261</v>
      </c>
      <c r="K1567" t="b">
        <v>0</v>
      </c>
      <c r="L1567">
        <v>1</v>
      </c>
      <c r="M1567" t="b">
        <v>0</v>
      </c>
      <c r="N1567" t="s">
        <v>8278</v>
      </c>
      <c r="O1567" t="s">
        <v>8300</v>
      </c>
      <c r="P1567">
        <f>ROUND((E1567/D1567)*100,0)</f>
        <v>3</v>
      </c>
      <c r="Q1567">
        <f>IFERROR(ROUND(E1567/L1567,2),0)</f>
        <v>100</v>
      </c>
      <c r="R1567" s="10">
        <f t="shared" si="66"/>
        <v>40672.729872685188</v>
      </c>
      <c r="S1567">
        <f t="shared" si="67"/>
        <v>40702.729872685188</v>
      </c>
    </row>
    <row r="1568" spans="1:19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 s="12">
        <v>1469656800</v>
      </c>
      <c r="J1568" s="12">
        <v>1467151204</v>
      </c>
      <c r="K1568" t="b">
        <v>0</v>
      </c>
      <c r="L1568">
        <v>59</v>
      </c>
      <c r="M1568" t="b">
        <v>0</v>
      </c>
      <c r="N1568" t="s">
        <v>8278</v>
      </c>
      <c r="O1568" t="s">
        <v>8300</v>
      </c>
      <c r="P1568">
        <f>ROUND((E1568/D1568)*100,0)</f>
        <v>21</v>
      </c>
      <c r="Q1568">
        <f>IFERROR(ROUND(E1568/L1568,2),0)</f>
        <v>108.05</v>
      </c>
      <c r="R1568" s="10">
        <f t="shared" si="66"/>
        <v>42549.916712962964</v>
      </c>
      <c r="S1568">
        <f t="shared" si="67"/>
        <v>42578.916666666672</v>
      </c>
    </row>
    <row r="1569" spans="1:19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 s="12">
        <v>1392595200</v>
      </c>
      <c r="J1569" s="12">
        <v>1391293745</v>
      </c>
      <c r="K1569" t="b">
        <v>0</v>
      </c>
      <c r="L1569">
        <v>13</v>
      </c>
      <c r="M1569" t="b">
        <v>0</v>
      </c>
      <c r="N1569" t="s">
        <v>8278</v>
      </c>
      <c r="O1569" t="s">
        <v>8300</v>
      </c>
      <c r="P1569">
        <f>ROUND((E1569/D1569)*100,0)</f>
        <v>4</v>
      </c>
      <c r="Q1569">
        <f>IFERROR(ROUND(E1569/L1569,2),0)</f>
        <v>26.92</v>
      </c>
      <c r="R1569" s="10">
        <f t="shared" si="66"/>
        <v>41671.936863425923</v>
      </c>
      <c r="S1569">
        <f t="shared" si="67"/>
        <v>41687</v>
      </c>
    </row>
    <row r="1570" spans="1:19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 s="12">
        <v>1419384585</v>
      </c>
      <c r="J1570" s="12">
        <v>1416360585</v>
      </c>
      <c r="K1570" t="b">
        <v>0</v>
      </c>
      <c r="L1570">
        <v>22</v>
      </c>
      <c r="M1570" t="b">
        <v>0</v>
      </c>
      <c r="N1570" t="s">
        <v>8278</v>
      </c>
      <c r="O1570" t="s">
        <v>8300</v>
      </c>
      <c r="P1570">
        <f>ROUND((E1570/D1570)*100,0)</f>
        <v>14</v>
      </c>
      <c r="Q1570">
        <f>IFERROR(ROUND(E1570/L1570,2),0)</f>
        <v>155</v>
      </c>
      <c r="R1570" s="10">
        <f t="shared" si="66"/>
        <v>41962.062326388885</v>
      </c>
      <c r="S1570">
        <f t="shared" si="67"/>
        <v>41997.062326388885</v>
      </c>
    </row>
    <row r="1571" spans="1:19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 s="12">
        <v>1369498714</v>
      </c>
      <c r="J1571" s="12">
        <v>1366906714</v>
      </c>
      <c r="K1571" t="b">
        <v>0</v>
      </c>
      <c r="L1571">
        <v>0</v>
      </c>
      <c r="M1571" t="b">
        <v>0</v>
      </c>
      <c r="N1571" t="s">
        <v>8278</v>
      </c>
      <c r="O1571" t="s">
        <v>8300</v>
      </c>
      <c r="P1571">
        <f>ROUND((E1571/D1571)*100,0)</f>
        <v>0</v>
      </c>
      <c r="Q1571">
        <f>IFERROR(ROUND(E1571/L1571,2),0)</f>
        <v>0</v>
      </c>
      <c r="R1571" s="10">
        <f t="shared" si="66"/>
        <v>41389.679560185185</v>
      </c>
      <c r="S1571">
        <f t="shared" si="67"/>
        <v>41419.679560185185</v>
      </c>
    </row>
    <row r="1572" spans="1:19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 s="12">
        <v>1460140282</v>
      </c>
      <c r="J1572" s="12">
        <v>1457551882</v>
      </c>
      <c r="K1572" t="b">
        <v>0</v>
      </c>
      <c r="L1572">
        <v>52</v>
      </c>
      <c r="M1572" t="b">
        <v>0</v>
      </c>
      <c r="N1572" t="s">
        <v>8278</v>
      </c>
      <c r="O1572" t="s">
        <v>8300</v>
      </c>
      <c r="P1572">
        <f>ROUND((E1572/D1572)*100,0)</f>
        <v>41</v>
      </c>
      <c r="Q1572">
        <f>IFERROR(ROUND(E1572/L1572,2),0)</f>
        <v>47.77</v>
      </c>
      <c r="R1572" s="10">
        <f t="shared" si="66"/>
        <v>42438.813449074078</v>
      </c>
      <c r="S1572">
        <f t="shared" si="67"/>
        <v>42468.771782407406</v>
      </c>
    </row>
    <row r="1573" spans="1:19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 s="12">
        <v>1434738483</v>
      </c>
      <c r="J1573" s="12">
        <v>1432146483</v>
      </c>
      <c r="K1573" t="b">
        <v>0</v>
      </c>
      <c r="L1573">
        <v>4</v>
      </c>
      <c r="M1573" t="b">
        <v>0</v>
      </c>
      <c r="N1573" t="s">
        <v>8278</v>
      </c>
      <c r="O1573" t="s">
        <v>8300</v>
      </c>
      <c r="P1573">
        <f>ROUND((E1573/D1573)*100,0)</f>
        <v>1</v>
      </c>
      <c r="Q1573">
        <f>IFERROR(ROUND(E1573/L1573,2),0)</f>
        <v>20</v>
      </c>
      <c r="R1573" s="10">
        <f t="shared" si="66"/>
        <v>42144.769479166673</v>
      </c>
      <c r="S1573">
        <f t="shared" si="67"/>
        <v>42174.769479166673</v>
      </c>
    </row>
    <row r="1574" spans="1:19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 s="12">
        <v>1456703940</v>
      </c>
      <c r="J1574" s="12">
        <v>1454546859</v>
      </c>
      <c r="K1574" t="b">
        <v>0</v>
      </c>
      <c r="L1574">
        <v>3</v>
      </c>
      <c r="M1574" t="b">
        <v>0</v>
      </c>
      <c r="N1574" t="s">
        <v>8278</v>
      </c>
      <c r="O1574" t="s">
        <v>8300</v>
      </c>
      <c r="P1574">
        <f>ROUND((E1574/D1574)*100,0)</f>
        <v>5</v>
      </c>
      <c r="Q1574">
        <f>IFERROR(ROUND(E1574/L1574,2),0)</f>
        <v>41.67</v>
      </c>
      <c r="R1574" s="10">
        <f t="shared" si="66"/>
        <v>42404.033090277779</v>
      </c>
      <c r="S1574">
        <f t="shared" si="67"/>
        <v>42428.999305555553</v>
      </c>
    </row>
    <row r="1575" spans="1:19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 s="12">
        <v>1491019140</v>
      </c>
      <c r="J1575" s="12">
        <v>1487548802</v>
      </c>
      <c r="K1575" t="b">
        <v>0</v>
      </c>
      <c r="L1575">
        <v>3</v>
      </c>
      <c r="M1575" t="b">
        <v>0</v>
      </c>
      <c r="N1575" t="s">
        <v>8278</v>
      </c>
      <c r="O1575" t="s">
        <v>8300</v>
      </c>
      <c r="P1575">
        <f>ROUND((E1575/D1575)*100,0)</f>
        <v>2</v>
      </c>
      <c r="Q1575">
        <f>IFERROR(ROUND(E1575/L1575,2),0)</f>
        <v>74.33</v>
      </c>
      <c r="R1575" s="10">
        <f t="shared" si="66"/>
        <v>42786.000023148154</v>
      </c>
      <c r="S1575">
        <f t="shared" si="67"/>
        <v>42826.165972222225</v>
      </c>
    </row>
    <row r="1576" spans="1:19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 s="12">
        <v>1424211329</v>
      </c>
      <c r="J1576" s="12">
        <v>1421187329</v>
      </c>
      <c r="K1576" t="b">
        <v>0</v>
      </c>
      <c r="L1576">
        <v>6</v>
      </c>
      <c r="M1576" t="b">
        <v>0</v>
      </c>
      <c r="N1576" t="s">
        <v>8278</v>
      </c>
      <c r="O1576" t="s">
        <v>8300</v>
      </c>
      <c r="P1576">
        <f>ROUND((E1576/D1576)*100,0)</f>
        <v>5</v>
      </c>
      <c r="Q1576">
        <f>IFERROR(ROUND(E1576/L1576,2),0)</f>
        <v>84.33</v>
      </c>
      <c r="R1576" s="10">
        <f t="shared" si="66"/>
        <v>42017.927418981482</v>
      </c>
      <c r="S1576">
        <f t="shared" si="67"/>
        <v>42052.927418981482</v>
      </c>
    </row>
    <row r="1577" spans="1:19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 s="12">
        <v>1404909296</v>
      </c>
      <c r="J1577" s="12">
        <v>1402317296</v>
      </c>
      <c r="K1577" t="b">
        <v>0</v>
      </c>
      <c r="L1577">
        <v>35</v>
      </c>
      <c r="M1577" t="b">
        <v>0</v>
      </c>
      <c r="N1577" t="s">
        <v>8278</v>
      </c>
      <c r="O1577" t="s">
        <v>8300</v>
      </c>
      <c r="P1577">
        <f>ROUND((E1577/D1577)*100,0)</f>
        <v>23</v>
      </c>
      <c r="Q1577">
        <f>IFERROR(ROUND(E1577/L1577,2),0)</f>
        <v>65.459999999999994</v>
      </c>
      <c r="R1577" s="10">
        <f t="shared" si="66"/>
        <v>41799.524259259262</v>
      </c>
      <c r="S1577">
        <f t="shared" si="67"/>
        <v>41829.524259259262</v>
      </c>
    </row>
    <row r="1578" spans="1:19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 s="12">
        <v>1435698368</v>
      </c>
      <c r="J1578" s="12">
        <v>1431810368</v>
      </c>
      <c r="K1578" t="b">
        <v>0</v>
      </c>
      <c r="L1578">
        <v>10</v>
      </c>
      <c r="M1578" t="b">
        <v>0</v>
      </c>
      <c r="N1578" t="s">
        <v>8278</v>
      </c>
      <c r="O1578" t="s">
        <v>8300</v>
      </c>
      <c r="P1578">
        <f>ROUND((E1578/D1578)*100,0)</f>
        <v>13</v>
      </c>
      <c r="Q1578">
        <f>IFERROR(ROUND(E1578/L1578,2),0)</f>
        <v>65</v>
      </c>
      <c r="R1578" s="10">
        <f t="shared" si="66"/>
        <v>42140.879259259258</v>
      </c>
      <c r="S1578">
        <f t="shared" si="67"/>
        <v>42185.879259259258</v>
      </c>
    </row>
    <row r="1579" spans="1:19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 s="12">
        <v>1343161248</v>
      </c>
      <c r="J1579" s="12">
        <v>1337977248</v>
      </c>
      <c r="K1579" t="b">
        <v>0</v>
      </c>
      <c r="L1579">
        <v>2</v>
      </c>
      <c r="M1579" t="b">
        <v>0</v>
      </c>
      <c r="N1579" t="s">
        <v>8278</v>
      </c>
      <c r="O1579" t="s">
        <v>8300</v>
      </c>
      <c r="P1579">
        <f>ROUND((E1579/D1579)*100,0)</f>
        <v>1</v>
      </c>
      <c r="Q1579">
        <f>IFERROR(ROUND(E1579/L1579,2),0)</f>
        <v>27.5</v>
      </c>
      <c r="R1579" s="10">
        <f t="shared" si="66"/>
        <v>41054.847777777781</v>
      </c>
      <c r="S1579">
        <f t="shared" si="67"/>
        <v>41114.847777777781</v>
      </c>
    </row>
    <row r="1580" spans="1:19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 s="12">
        <v>1283392800</v>
      </c>
      <c r="J1580" s="12">
        <v>1281317691</v>
      </c>
      <c r="K1580" t="b">
        <v>0</v>
      </c>
      <c r="L1580">
        <v>4</v>
      </c>
      <c r="M1580" t="b">
        <v>0</v>
      </c>
      <c r="N1580" t="s">
        <v>8278</v>
      </c>
      <c r="O1580" t="s">
        <v>8300</v>
      </c>
      <c r="P1580">
        <f>ROUND((E1580/D1580)*100,0)</f>
        <v>11</v>
      </c>
      <c r="Q1580">
        <f>IFERROR(ROUND(E1580/L1580,2),0)</f>
        <v>51.25</v>
      </c>
      <c r="R1580" s="10">
        <f t="shared" si="66"/>
        <v>40399.065868055557</v>
      </c>
      <c r="S1580">
        <f t="shared" si="67"/>
        <v>40423.083333333336</v>
      </c>
    </row>
    <row r="1581" spans="1:19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 s="12">
        <v>1377734091</v>
      </c>
      <c r="J1581" s="12">
        <v>1374882891</v>
      </c>
      <c r="K1581" t="b">
        <v>0</v>
      </c>
      <c r="L1581">
        <v>2</v>
      </c>
      <c r="M1581" t="b">
        <v>0</v>
      </c>
      <c r="N1581" t="s">
        <v>8278</v>
      </c>
      <c r="O1581" t="s">
        <v>8300</v>
      </c>
      <c r="P1581">
        <f>ROUND((E1581/D1581)*100,0)</f>
        <v>1</v>
      </c>
      <c r="Q1581">
        <f>IFERROR(ROUND(E1581/L1581,2),0)</f>
        <v>14</v>
      </c>
      <c r="R1581" s="10">
        <f t="shared" si="66"/>
        <v>41481.996423611112</v>
      </c>
      <c r="S1581">
        <f t="shared" si="67"/>
        <v>41514.996423611112</v>
      </c>
    </row>
    <row r="1582" spans="1:19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 s="12">
        <v>1337562726</v>
      </c>
      <c r="J1582" s="12">
        <v>1332378726</v>
      </c>
      <c r="K1582" t="b">
        <v>0</v>
      </c>
      <c r="L1582">
        <v>0</v>
      </c>
      <c r="M1582" t="b">
        <v>0</v>
      </c>
      <c r="N1582" t="s">
        <v>8278</v>
      </c>
      <c r="O1582" t="s">
        <v>8300</v>
      </c>
      <c r="P1582">
        <f>ROUND((E1582/D1582)*100,0)</f>
        <v>0</v>
      </c>
      <c r="Q1582">
        <f>IFERROR(ROUND(E1582/L1582,2),0)</f>
        <v>0</v>
      </c>
      <c r="R1582" s="10">
        <f t="shared" si="66"/>
        <v>40990.050069444449</v>
      </c>
      <c r="S1582">
        <f t="shared" si="67"/>
        <v>41050.050069444449</v>
      </c>
    </row>
    <row r="1583" spans="1:19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 s="12">
        <v>1450521990</v>
      </c>
      <c r="J1583" s="12">
        <v>1447757190</v>
      </c>
      <c r="K1583" t="b">
        <v>0</v>
      </c>
      <c r="L1583">
        <v>1</v>
      </c>
      <c r="M1583" t="b">
        <v>0</v>
      </c>
      <c r="N1583" t="s">
        <v>8294</v>
      </c>
      <c r="O1583" t="s">
        <v>8301</v>
      </c>
      <c r="P1583">
        <f>ROUND((E1583/D1583)*100,0)</f>
        <v>1</v>
      </c>
      <c r="Q1583">
        <f>IFERROR(ROUND(E1583/L1583,2),0)</f>
        <v>5</v>
      </c>
      <c r="R1583" s="10">
        <f t="shared" si="66"/>
        <v>42325.448958333334</v>
      </c>
      <c r="S1583">
        <f t="shared" si="67"/>
        <v>42357.448958333334</v>
      </c>
    </row>
    <row r="1584" spans="1:19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 s="12">
        <v>1445894400</v>
      </c>
      <c r="J1584" s="12">
        <v>1440961053</v>
      </c>
      <c r="K1584" t="b">
        <v>0</v>
      </c>
      <c r="L1584">
        <v>3</v>
      </c>
      <c r="M1584" t="b">
        <v>0</v>
      </c>
      <c r="N1584" t="s">
        <v>8294</v>
      </c>
      <c r="O1584" t="s">
        <v>8301</v>
      </c>
      <c r="P1584">
        <f>ROUND((E1584/D1584)*100,0)</f>
        <v>9</v>
      </c>
      <c r="Q1584">
        <f>IFERROR(ROUND(E1584/L1584,2),0)</f>
        <v>31</v>
      </c>
      <c r="R1584" s="10">
        <f t="shared" si="66"/>
        <v>42246.789965277778</v>
      </c>
      <c r="S1584">
        <f t="shared" si="67"/>
        <v>42303.888888888891</v>
      </c>
    </row>
    <row r="1585" spans="1:19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 s="12">
        <v>1411681391</v>
      </c>
      <c r="J1585" s="12">
        <v>1409089391</v>
      </c>
      <c r="K1585" t="b">
        <v>0</v>
      </c>
      <c r="L1585">
        <v>1</v>
      </c>
      <c r="M1585" t="b">
        <v>0</v>
      </c>
      <c r="N1585" t="s">
        <v>8294</v>
      </c>
      <c r="O1585" t="s">
        <v>8301</v>
      </c>
      <c r="P1585">
        <f>ROUND((E1585/D1585)*100,0)</f>
        <v>0</v>
      </c>
      <c r="Q1585">
        <f>IFERROR(ROUND(E1585/L1585,2),0)</f>
        <v>15</v>
      </c>
      <c r="R1585" s="10">
        <f t="shared" si="66"/>
        <v>41877.904988425929</v>
      </c>
      <c r="S1585">
        <f t="shared" si="67"/>
        <v>41907.904988425929</v>
      </c>
    </row>
    <row r="1586" spans="1:19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 s="12">
        <v>1401464101</v>
      </c>
      <c r="J1586" s="12">
        <v>1400600101</v>
      </c>
      <c r="K1586" t="b">
        <v>0</v>
      </c>
      <c r="L1586">
        <v>0</v>
      </c>
      <c r="M1586" t="b">
        <v>0</v>
      </c>
      <c r="N1586" t="s">
        <v>8294</v>
      </c>
      <c r="O1586" t="s">
        <v>8301</v>
      </c>
      <c r="P1586">
        <f>ROUND((E1586/D1586)*100,0)</f>
        <v>0</v>
      </c>
      <c r="Q1586">
        <f>IFERROR(ROUND(E1586/L1586,2),0)</f>
        <v>0</v>
      </c>
      <c r="R1586" s="10">
        <f t="shared" si="66"/>
        <v>41779.649317129632</v>
      </c>
      <c r="S1586">
        <f t="shared" si="67"/>
        <v>41789.649317129632</v>
      </c>
    </row>
    <row r="1587" spans="1:19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 s="12">
        <v>1482663600</v>
      </c>
      <c r="J1587" s="12">
        <v>1480800568</v>
      </c>
      <c r="K1587" t="b">
        <v>0</v>
      </c>
      <c r="L1587">
        <v>12</v>
      </c>
      <c r="M1587" t="b">
        <v>0</v>
      </c>
      <c r="N1587" t="s">
        <v>8294</v>
      </c>
      <c r="O1587" t="s">
        <v>8301</v>
      </c>
      <c r="P1587">
        <f>ROUND((E1587/D1587)*100,0)</f>
        <v>79</v>
      </c>
      <c r="Q1587">
        <f>IFERROR(ROUND(E1587/L1587,2),0)</f>
        <v>131.66999999999999</v>
      </c>
      <c r="R1587" s="10">
        <f t="shared" si="66"/>
        <v>42707.895462962959</v>
      </c>
      <c r="S1587">
        <f t="shared" si="67"/>
        <v>42729.458333333328</v>
      </c>
    </row>
    <row r="1588" spans="1:19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 s="12">
        <v>1428197422</v>
      </c>
      <c r="J1588" s="12">
        <v>1425609022</v>
      </c>
      <c r="K1588" t="b">
        <v>0</v>
      </c>
      <c r="L1588">
        <v>0</v>
      </c>
      <c r="M1588" t="b">
        <v>0</v>
      </c>
      <c r="N1588" t="s">
        <v>8294</v>
      </c>
      <c r="O1588" t="s">
        <v>8301</v>
      </c>
      <c r="P1588">
        <f>ROUND((E1588/D1588)*100,0)</f>
        <v>0</v>
      </c>
      <c r="Q1588">
        <f>IFERROR(ROUND(E1588/L1588,2),0)</f>
        <v>0</v>
      </c>
      <c r="R1588" s="10">
        <f t="shared" si="66"/>
        <v>42069.104421296302</v>
      </c>
      <c r="S1588">
        <f t="shared" si="67"/>
        <v>42099.062754629631</v>
      </c>
    </row>
    <row r="1589" spans="1:19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 s="12">
        <v>1418510965</v>
      </c>
      <c r="J1589" s="12">
        <v>1415918965</v>
      </c>
      <c r="K1589" t="b">
        <v>0</v>
      </c>
      <c r="L1589">
        <v>1</v>
      </c>
      <c r="M1589" t="b">
        <v>0</v>
      </c>
      <c r="N1589" t="s">
        <v>8294</v>
      </c>
      <c r="O1589" t="s">
        <v>8301</v>
      </c>
      <c r="P1589">
        <f>ROUND((E1589/D1589)*100,0)</f>
        <v>0</v>
      </c>
      <c r="Q1589">
        <f>IFERROR(ROUND(E1589/L1589,2),0)</f>
        <v>1</v>
      </c>
      <c r="R1589" s="10">
        <f t="shared" si="66"/>
        <v>41956.950983796298</v>
      </c>
      <c r="S1589">
        <f t="shared" si="67"/>
        <v>41986.950983796298</v>
      </c>
    </row>
    <row r="1590" spans="1:19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 s="12">
        <v>1422735120</v>
      </c>
      <c r="J1590" s="12">
        <v>1420091999</v>
      </c>
      <c r="K1590" t="b">
        <v>0</v>
      </c>
      <c r="L1590">
        <v>0</v>
      </c>
      <c r="M1590" t="b">
        <v>0</v>
      </c>
      <c r="N1590" t="s">
        <v>8294</v>
      </c>
      <c r="O1590" t="s">
        <v>8301</v>
      </c>
      <c r="P1590">
        <f>ROUND((E1590/D1590)*100,0)</f>
        <v>0</v>
      </c>
      <c r="Q1590">
        <f>IFERROR(ROUND(E1590/L1590,2),0)</f>
        <v>0</v>
      </c>
      <c r="R1590" s="10">
        <f t="shared" si="66"/>
        <v>42005.24998842593</v>
      </c>
      <c r="S1590">
        <f t="shared" si="67"/>
        <v>42035.841666666667</v>
      </c>
    </row>
    <row r="1591" spans="1:19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 s="12">
        <v>1444433886</v>
      </c>
      <c r="J1591" s="12">
        <v>1441841886</v>
      </c>
      <c r="K1591" t="b">
        <v>0</v>
      </c>
      <c r="L1591">
        <v>0</v>
      </c>
      <c r="M1591" t="b">
        <v>0</v>
      </c>
      <c r="N1591" t="s">
        <v>8294</v>
      </c>
      <c r="O1591" t="s">
        <v>8301</v>
      </c>
      <c r="P1591">
        <f>ROUND((E1591/D1591)*100,0)</f>
        <v>0</v>
      </c>
      <c r="Q1591">
        <f>IFERROR(ROUND(E1591/L1591,2),0)</f>
        <v>0</v>
      </c>
      <c r="R1591" s="10">
        <f t="shared" si="66"/>
        <v>42256.984791666662</v>
      </c>
      <c r="S1591">
        <f t="shared" si="67"/>
        <v>42286.984791666662</v>
      </c>
    </row>
    <row r="1592" spans="1:19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 s="12">
        <v>1443040464</v>
      </c>
      <c r="J1592" s="12">
        <v>1440448464</v>
      </c>
      <c r="K1592" t="b">
        <v>0</v>
      </c>
      <c r="L1592">
        <v>2</v>
      </c>
      <c r="M1592" t="b">
        <v>0</v>
      </c>
      <c r="N1592" t="s">
        <v>8294</v>
      </c>
      <c r="O1592" t="s">
        <v>8301</v>
      </c>
      <c r="P1592">
        <f>ROUND((E1592/D1592)*100,0)</f>
        <v>2</v>
      </c>
      <c r="Q1592">
        <f>IFERROR(ROUND(E1592/L1592,2),0)</f>
        <v>510</v>
      </c>
      <c r="R1592" s="10">
        <f t="shared" si="66"/>
        <v>42240.857222222221</v>
      </c>
      <c r="S1592">
        <f t="shared" si="67"/>
        <v>42270.857222222221</v>
      </c>
    </row>
    <row r="1593" spans="1:19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 s="12">
        <v>1459700741</v>
      </c>
      <c r="J1593" s="12">
        <v>1457112341</v>
      </c>
      <c r="K1593" t="b">
        <v>0</v>
      </c>
      <c r="L1593">
        <v>92</v>
      </c>
      <c r="M1593" t="b">
        <v>0</v>
      </c>
      <c r="N1593" t="s">
        <v>8294</v>
      </c>
      <c r="O1593" t="s">
        <v>8301</v>
      </c>
      <c r="P1593">
        <f>ROUND((E1593/D1593)*100,0)</f>
        <v>29</v>
      </c>
      <c r="Q1593">
        <f>IFERROR(ROUND(E1593/L1593,2),0)</f>
        <v>44.48</v>
      </c>
      <c r="R1593" s="10">
        <f t="shared" si="66"/>
        <v>42433.726168981477</v>
      </c>
      <c r="S1593">
        <f t="shared" si="67"/>
        <v>42463.68450231482</v>
      </c>
    </row>
    <row r="1594" spans="1:19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 s="12">
        <v>1427503485</v>
      </c>
      <c r="J1594" s="12">
        <v>1423619085</v>
      </c>
      <c r="K1594" t="b">
        <v>0</v>
      </c>
      <c r="L1594">
        <v>0</v>
      </c>
      <c r="M1594" t="b">
        <v>0</v>
      </c>
      <c r="N1594" t="s">
        <v>8294</v>
      </c>
      <c r="O1594" t="s">
        <v>8301</v>
      </c>
      <c r="P1594">
        <f>ROUND((E1594/D1594)*100,0)</f>
        <v>0</v>
      </c>
      <c r="Q1594">
        <f>IFERROR(ROUND(E1594/L1594,2),0)</f>
        <v>0</v>
      </c>
      <c r="R1594" s="10">
        <f t="shared" si="66"/>
        <v>42046.072743055556</v>
      </c>
      <c r="S1594">
        <f t="shared" si="67"/>
        <v>42091.031076388885</v>
      </c>
    </row>
    <row r="1595" spans="1:19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 s="12">
        <v>1425154655</v>
      </c>
      <c r="J1595" s="12">
        <v>1422562655</v>
      </c>
      <c r="K1595" t="b">
        <v>0</v>
      </c>
      <c r="L1595">
        <v>3</v>
      </c>
      <c r="M1595" t="b">
        <v>0</v>
      </c>
      <c r="N1595" t="s">
        <v>8294</v>
      </c>
      <c r="O1595" t="s">
        <v>8301</v>
      </c>
      <c r="P1595">
        <f>ROUND((E1595/D1595)*100,0)</f>
        <v>0</v>
      </c>
      <c r="Q1595">
        <f>IFERROR(ROUND(E1595/L1595,2),0)</f>
        <v>1</v>
      </c>
      <c r="R1595" s="10">
        <f t="shared" si="66"/>
        <v>42033.845543981486</v>
      </c>
      <c r="S1595">
        <f t="shared" si="67"/>
        <v>42063.845543981486</v>
      </c>
    </row>
    <row r="1596" spans="1:19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 s="12">
        <v>1463329260</v>
      </c>
      <c r="J1596" s="12">
        <v>1458147982</v>
      </c>
      <c r="K1596" t="b">
        <v>0</v>
      </c>
      <c r="L1596">
        <v>10</v>
      </c>
      <c r="M1596" t="b">
        <v>0</v>
      </c>
      <c r="N1596" t="s">
        <v>8294</v>
      </c>
      <c r="O1596" t="s">
        <v>8301</v>
      </c>
      <c r="P1596">
        <f>ROUND((E1596/D1596)*100,0)</f>
        <v>21</v>
      </c>
      <c r="Q1596">
        <f>IFERROR(ROUND(E1596/L1596,2),0)</f>
        <v>20.5</v>
      </c>
      <c r="R1596" s="10">
        <f t="shared" si="66"/>
        <v>42445.712754629625</v>
      </c>
      <c r="S1596">
        <f t="shared" si="67"/>
        <v>42505.681249999994</v>
      </c>
    </row>
    <row r="1597" spans="1:19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 s="12">
        <v>1403122380</v>
      </c>
      <c r="J1597" s="12">
        <v>1400634728</v>
      </c>
      <c r="K1597" t="b">
        <v>0</v>
      </c>
      <c r="L1597">
        <v>7</v>
      </c>
      <c r="M1597" t="b">
        <v>0</v>
      </c>
      <c r="N1597" t="s">
        <v>8294</v>
      </c>
      <c r="O1597" t="s">
        <v>8301</v>
      </c>
      <c r="P1597">
        <f>ROUND((E1597/D1597)*100,0)</f>
        <v>0</v>
      </c>
      <c r="Q1597">
        <f>IFERROR(ROUND(E1597/L1597,2),0)</f>
        <v>40</v>
      </c>
      <c r="R1597" s="10">
        <f t="shared" si="66"/>
        <v>41780.050092592595</v>
      </c>
      <c r="S1597">
        <f t="shared" si="67"/>
        <v>41808.842361111114</v>
      </c>
    </row>
    <row r="1598" spans="1:19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 s="12">
        <v>1418469569</v>
      </c>
      <c r="J1598" s="12">
        <v>1414577969</v>
      </c>
      <c r="K1598" t="b">
        <v>0</v>
      </c>
      <c r="L1598">
        <v>3</v>
      </c>
      <c r="M1598" t="b">
        <v>0</v>
      </c>
      <c r="N1598" t="s">
        <v>8294</v>
      </c>
      <c r="O1598" t="s">
        <v>8301</v>
      </c>
      <c r="P1598">
        <f>ROUND((E1598/D1598)*100,0)</f>
        <v>2</v>
      </c>
      <c r="Q1598">
        <f>IFERROR(ROUND(E1598/L1598,2),0)</f>
        <v>25</v>
      </c>
      <c r="R1598" s="10">
        <f t="shared" si="66"/>
        <v>41941.430196759262</v>
      </c>
      <c r="S1598">
        <f t="shared" si="67"/>
        <v>41986.471863425926</v>
      </c>
    </row>
    <row r="1599" spans="1:19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 s="12">
        <v>1474360197</v>
      </c>
      <c r="J1599" s="12">
        <v>1471768197</v>
      </c>
      <c r="K1599" t="b">
        <v>0</v>
      </c>
      <c r="L1599">
        <v>0</v>
      </c>
      <c r="M1599" t="b">
        <v>0</v>
      </c>
      <c r="N1599" t="s">
        <v>8294</v>
      </c>
      <c r="O1599" t="s">
        <v>8301</v>
      </c>
      <c r="P1599">
        <f>ROUND((E1599/D1599)*100,0)</f>
        <v>0</v>
      </c>
      <c r="Q1599">
        <f>IFERROR(ROUND(E1599/L1599,2),0)</f>
        <v>0</v>
      </c>
      <c r="R1599" s="10">
        <f t="shared" si="66"/>
        <v>42603.354131944448</v>
      </c>
      <c r="S1599">
        <f t="shared" si="67"/>
        <v>42633.354131944448</v>
      </c>
    </row>
    <row r="1600" spans="1:19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 s="12">
        <v>1437926458</v>
      </c>
      <c r="J1600" s="12">
        <v>1432742458</v>
      </c>
      <c r="K1600" t="b">
        <v>0</v>
      </c>
      <c r="L1600">
        <v>1</v>
      </c>
      <c r="M1600" t="b">
        <v>0</v>
      </c>
      <c r="N1600" t="s">
        <v>8294</v>
      </c>
      <c r="O1600" t="s">
        <v>8301</v>
      </c>
      <c r="P1600">
        <f>ROUND((E1600/D1600)*100,0)</f>
        <v>0</v>
      </c>
      <c r="Q1600">
        <f>IFERROR(ROUND(E1600/L1600,2),0)</f>
        <v>1</v>
      </c>
      <c r="R1600" s="10">
        <f t="shared" si="66"/>
        <v>42151.667337962965</v>
      </c>
      <c r="S1600">
        <f t="shared" si="67"/>
        <v>42211.667337962965</v>
      </c>
    </row>
    <row r="1601" spans="1:19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 s="12">
        <v>1460116576</v>
      </c>
      <c r="J1601" s="12">
        <v>1457528176</v>
      </c>
      <c r="K1601" t="b">
        <v>0</v>
      </c>
      <c r="L1601">
        <v>0</v>
      </c>
      <c r="M1601" t="b">
        <v>0</v>
      </c>
      <c r="N1601" t="s">
        <v>8294</v>
      </c>
      <c r="O1601" t="s">
        <v>8301</v>
      </c>
      <c r="P1601">
        <f>ROUND((E1601/D1601)*100,0)</f>
        <v>0</v>
      </c>
      <c r="Q1601">
        <f>IFERROR(ROUND(E1601/L1601,2),0)</f>
        <v>0</v>
      </c>
      <c r="R1601" s="10">
        <f t="shared" si="66"/>
        <v>42438.53907407407</v>
      </c>
      <c r="S1601">
        <f t="shared" si="67"/>
        <v>42468.497407407413</v>
      </c>
    </row>
    <row r="1602" spans="1:19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 s="12">
        <v>1405401060</v>
      </c>
      <c r="J1602" s="12">
        <v>1401585752</v>
      </c>
      <c r="K1602" t="b">
        <v>0</v>
      </c>
      <c r="L1602">
        <v>9</v>
      </c>
      <c r="M1602" t="b">
        <v>0</v>
      </c>
      <c r="N1602" t="s">
        <v>8294</v>
      </c>
      <c r="O1602" t="s">
        <v>8301</v>
      </c>
      <c r="P1602">
        <f>ROUND((E1602/D1602)*100,0)</f>
        <v>7</v>
      </c>
      <c r="Q1602">
        <f>IFERROR(ROUND(E1602/L1602,2),0)</f>
        <v>40.78</v>
      </c>
      <c r="R1602" s="10">
        <f t="shared" si="66"/>
        <v>41791.057314814818</v>
      </c>
      <c r="S1602">
        <f t="shared" si="67"/>
        <v>41835.21597222222</v>
      </c>
    </row>
    <row r="1603" spans="1:19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 s="12">
        <v>1304561633</v>
      </c>
      <c r="J1603" s="12">
        <v>1301969633</v>
      </c>
      <c r="K1603" t="b">
        <v>0</v>
      </c>
      <c r="L1603">
        <v>56</v>
      </c>
      <c r="M1603" t="b">
        <v>1</v>
      </c>
      <c r="N1603" t="s">
        <v>8281</v>
      </c>
      <c r="O1603" t="s">
        <v>8282</v>
      </c>
      <c r="P1603">
        <f>ROUND((E1603/D1603)*100,0)</f>
        <v>108</v>
      </c>
      <c r="Q1603">
        <f>IFERROR(ROUND(E1603/L1603,2),0)</f>
        <v>48.33</v>
      </c>
      <c r="R1603" s="10">
        <f t="shared" ref="R1603:R1666" si="68">(((J1603/60)/60)/24)+DATE(1970,1,1)</f>
        <v>40638.092974537038</v>
      </c>
      <c r="S1603">
        <f t="shared" ref="S1603:S1666" si="69">(((I1603/60)/60)/24)+DATE(1970,1,1)</f>
        <v>40668.092974537038</v>
      </c>
    </row>
    <row r="1604" spans="1:19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 s="12">
        <v>1318633200</v>
      </c>
      <c r="J1604" s="12">
        <v>1314947317</v>
      </c>
      <c r="K1604" t="b">
        <v>0</v>
      </c>
      <c r="L1604">
        <v>32</v>
      </c>
      <c r="M1604" t="b">
        <v>1</v>
      </c>
      <c r="N1604" t="s">
        <v>8281</v>
      </c>
      <c r="O1604" t="s">
        <v>8282</v>
      </c>
      <c r="P1604">
        <f>ROUND((E1604/D1604)*100,0)</f>
        <v>100</v>
      </c>
      <c r="Q1604">
        <f>IFERROR(ROUND(E1604/L1604,2),0)</f>
        <v>46.95</v>
      </c>
      <c r="R1604" s="10">
        <f t="shared" si="68"/>
        <v>40788.297650462962</v>
      </c>
      <c r="S1604">
        <f t="shared" si="69"/>
        <v>40830.958333333336</v>
      </c>
    </row>
    <row r="1605" spans="1:19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 s="12">
        <v>1327723459</v>
      </c>
      <c r="J1605" s="12">
        <v>1322539459</v>
      </c>
      <c r="K1605" t="b">
        <v>0</v>
      </c>
      <c r="L1605">
        <v>30</v>
      </c>
      <c r="M1605" t="b">
        <v>1</v>
      </c>
      <c r="N1605" t="s">
        <v>8281</v>
      </c>
      <c r="O1605" t="s">
        <v>8282</v>
      </c>
      <c r="P1605">
        <f>ROUND((E1605/D1605)*100,0)</f>
        <v>100</v>
      </c>
      <c r="Q1605">
        <f>IFERROR(ROUND(E1605/L1605,2),0)</f>
        <v>66.69</v>
      </c>
      <c r="R1605" s="10">
        <f t="shared" si="68"/>
        <v>40876.169664351852</v>
      </c>
      <c r="S1605">
        <f t="shared" si="69"/>
        <v>40936.169664351852</v>
      </c>
    </row>
    <row r="1606" spans="1:19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 s="12">
        <v>1332011835</v>
      </c>
      <c r="J1606" s="12">
        <v>1328559435</v>
      </c>
      <c r="K1606" t="b">
        <v>0</v>
      </c>
      <c r="L1606">
        <v>70</v>
      </c>
      <c r="M1606" t="b">
        <v>1</v>
      </c>
      <c r="N1606" t="s">
        <v>8281</v>
      </c>
      <c r="O1606" t="s">
        <v>8282</v>
      </c>
      <c r="P1606">
        <f>ROUND((E1606/D1606)*100,0)</f>
        <v>122</v>
      </c>
      <c r="Q1606">
        <f>IFERROR(ROUND(E1606/L1606,2),0)</f>
        <v>48.84</v>
      </c>
      <c r="R1606" s="10">
        <f t="shared" si="68"/>
        <v>40945.845312500001</v>
      </c>
      <c r="S1606">
        <f t="shared" si="69"/>
        <v>40985.80364583333</v>
      </c>
    </row>
    <row r="1607" spans="1:19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 s="12">
        <v>1312182000</v>
      </c>
      <c r="J1607" s="12">
        <v>1311380313</v>
      </c>
      <c r="K1607" t="b">
        <v>0</v>
      </c>
      <c r="L1607">
        <v>44</v>
      </c>
      <c r="M1607" t="b">
        <v>1</v>
      </c>
      <c r="N1607" t="s">
        <v>8281</v>
      </c>
      <c r="O1607" t="s">
        <v>8282</v>
      </c>
      <c r="P1607">
        <f>ROUND((E1607/D1607)*100,0)</f>
        <v>101</v>
      </c>
      <c r="Q1607">
        <f>IFERROR(ROUND(E1607/L1607,2),0)</f>
        <v>137.31</v>
      </c>
      <c r="R1607" s="10">
        <f t="shared" si="68"/>
        <v>40747.012881944444</v>
      </c>
      <c r="S1607">
        <f t="shared" si="69"/>
        <v>40756.291666666664</v>
      </c>
    </row>
    <row r="1608" spans="1:19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 s="12">
        <v>1300930838</v>
      </c>
      <c r="J1608" s="12">
        <v>1293158438</v>
      </c>
      <c r="K1608" t="b">
        <v>0</v>
      </c>
      <c r="L1608">
        <v>92</v>
      </c>
      <c r="M1608" t="b">
        <v>1</v>
      </c>
      <c r="N1608" t="s">
        <v>8281</v>
      </c>
      <c r="O1608" t="s">
        <v>8282</v>
      </c>
      <c r="P1608">
        <f>ROUND((E1608/D1608)*100,0)</f>
        <v>101</v>
      </c>
      <c r="Q1608">
        <f>IFERROR(ROUND(E1608/L1608,2),0)</f>
        <v>87.83</v>
      </c>
      <c r="R1608" s="10">
        <f t="shared" si="68"/>
        <v>40536.111550925925</v>
      </c>
      <c r="S1608">
        <f t="shared" si="69"/>
        <v>40626.069884259261</v>
      </c>
    </row>
    <row r="1609" spans="1:19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 s="12">
        <v>1339701851</v>
      </c>
      <c r="J1609" s="12">
        <v>1337887451</v>
      </c>
      <c r="K1609" t="b">
        <v>0</v>
      </c>
      <c r="L1609">
        <v>205</v>
      </c>
      <c r="M1609" t="b">
        <v>1</v>
      </c>
      <c r="N1609" t="s">
        <v>8281</v>
      </c>
      <c r="O1609" t="s">
        <v>8282</v>
      </c>
      <c r="P1609">
        <f>ROUND((E1609/D1609)*100,0)</f>
        <v>145</v>
      </c>
      <c r="Q1609">
        <f>IFERROR(ROUND(E1609/L1609,2),0)</f>
        <v>70.790000000000006</v>
      </c>
      <c r="R1609" s="10">
        <f t="shared" si="68"/>
        <v>41053.80846064815</v>
      </c>
      <c r="S1609">
        <f t="shared" si="69"/>
        <v>41074.80846064815</v>
      </c>
    </row>
    <row r="1610" spans="1:19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 s="12">
        <v>1388553960</v>
      </c>
      <c r="J1610" s="12">
        <v>1385754986</v>
      </c>
      <c r="K1610" t="b">
        <v>0</v>
      </c>
      <c r="L1610">
        <v>23</v>
      </c>
      <c r="M1610" t="b">
        <v>1</v>
      </c>
      <c r="N1610" t="s">
        <v>8281</v>
      </c>
      <c r="O1610" t="s">
        <v>8282</v>
      </c>
      <c r="P1610">
        <f>ROUND((E1610/D1610)*100,0)</f>
        <v>101</v>
      </c>
      <c r="Q1610">
        <f>IFERROR(ROUND(E1610/L1610,2),0)</f>
        <v>52.83</v>
      </c>
      <c r="R1610" s="10">
        <f t="shared" si="68"/>
        <v>41607.83085648148</v>
      </c>
      <c r="S1610">
        <f t="shared" si="69"/>
        <v>41640.226388888892</v>
      </c>
    </row>
    <row r="1611" spans="1:19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 s="12">
        <v>1320220800</v>
      </c>
      <c r="J1611" s="12">
        <v>1315612909</v>
      </c>
      <c r="K1611" t="b">
        <v>0</v>
      </c>
      <c r="L1611">
        <v>4</v>
      </c>
      <c r="M1611" t="b">
        <v>1</v>
      </c>
      <c r="N1611" t="s">
        <v>8281</v>
      </c>
      <c r="O1611" t="s">
        <v>8282</v>
      </c>
      <c r="P1611">
        <f>ROUND((E1611/D1611)*100,0)</f>
        <v>118</v>
      </c>
      <c r="Q1611">
        <f>IFERROR(ROUND(E1611/L1611,2),0)</f>
        <v>443.75</v>
      </c>
      <c r="R1611" s="10">
        <f t="shared" si="68"/>
        <v>40796.001261574071</v>
      </c>
      <c r="S1611">
        <f t="shared" si="69"/>
        <v>40849.333333333336</v>
      </c>
    </row>
    <row r="1612" spans="1:19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 s="12">
        <v>1355609510</v>
      </c>
      <c r="J1612" s="12">
        <v>1353017510</v>
      </c>
      <c r="K1612" t="b">
        <v>0</v>
      </c>
      <c r="L1612">
        <v>112</v>
      </c>
      <c r="M1612" t="b">
        <v>1</v>
      </c>
      <c r="N1612" t="s">
        <v>8281</v>
      </c>
      <c r="O1612" t="s">
        <v>8282</v>
      </c>
      <c r="P1612">
        <f>ROUND((E1612/D1612)*100,0)</f>
        <v>272</v>
      </c>
      <c r="Q1612">
        <f>IFERROR(ROUND(E1612/L1612,2),0)</f>
        <v>48.54</v>
      </c>
      <c r="R1612" s="10">
        <f t="shared" si="68"/>
        <v>41228.924884259257</v>
      </c>
      <c r="S1612">
        <f t="shared" si="69"/>
        <v>41258.924884259257</v>
      </c>
    </row>
    <row r="1613" spans="1:19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 s="12">
        <v>1370390432</v>
      </c>
      <c r="J1613" s="12">
        <v>1368576032</v>
      </c>
      <c r="K1613" t="b">
        <v>0</v>
      </c>
      <c r="L1613">
        <v>27</v>
      </c>
      <c r="M1613" t="b">
        <v>1</v>
      </c>
      <c r="N1613" t="s">
        <v>8281</v>
      </c>
      <c r="O1613" t="s">
        <v>8282</v>
      </c>
      <c r="P1613">
        <f>ROUND((E1613/D1613)*100,0)</f>
        <v>125</v>
      </c>
      <c r="Q1613">
        <f>IFERROR(ROUND(E1613/L1613,2),0)</f>
        <v>37.07</v>
      </c>
      <c r="R1613" s="10">
        <f t="shared" si="68"/>
        <v>41409.00037037037</v>
      </c>
      <c r="S1613">
        <f t="shared" si="69"/>
        <v>41430.00037037037</v>
      </c>
    </row>
    <row r="1614" spans="1:19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 s="12">
        <v>1357160384</v>
      </c>
      <c r="J1614" s="12">
        <v>1354568384</v>
      </c>
      <c r="K1614" t="b">
        <v>0</v>
      </c>
      <c r="L1614">
        <v>11</v>
      </c>
      <c r="M1614" t="b">
        <v>1</v>
      </c>
      <c r="N1614" t="s">
        <v>8281</v>
      </c>
      <c r="O1614" t="s">
        <v>8282</v>
      </c>
      <c r="P1614">
        <f>ROUND((E1614/D1614)*100,0)</f>
        <v>110</v>
      </c>
      <c r="Q1614">
        <f>IFERROR(ROUND(E1614/L1614,2),0)</f>
        <v>50</v>
      </c>
      <c r="R1614" s="10">
        <f t="shared" si="68"/>
        <v>41246.874814814815</v>
      </c>
      <c r="S1614">
        <f t="shared" si="69"/>
        <v>41276.874814814815</v>
      </c>
    </row>
    <row r="1615" spans="1:19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 s="12">
        <v>1342921202</v>
      </c>
      <c r="J1615" s="12">
        <v>1340329202</v>
      </c>
      <c r="K1615" t="b">
        <v>0</v>
      </c>
      <c r="L1615">
        <v>26</v>
      </c>
      <c r="M1615" t="b">
        <v>1</v>
      </c>
      <c r="N1615" t="s">
        <v>8281</v>
      </c>
      <c r="O1615" t="s">
        <v>8282</v>
      </c>
      <c r="P1615">
        <f>ROUND((E1615/D1615)*100,0)</f>
        <v>102</v>
      </c>
      <c r="Q1615">
        <f>IFERROR(ROUND(E1615/L1615,2),0)</f>
        <v>39.04</v>
      </c>
      <c r="R1615" s="10">
        <f t="shared" si="68"/>
        <v>41082.069467592592</v>
      </c>
      <c r="S1615">
        <f t="shared" si="69"/>
        <v>41112.069467592592</v>
      </c>
    </row>
    <row r="1616" spans="1:19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 s="12">
        <v>1407085200</v>
      </c>
      <c r="J1616" s="12">
        <v>1401924769</v>
      </c>
      <c r="K1616" t="b">
        <v>0</v>
      </c>
      <c r="L1616">
        <v>77</v>
      </c>
      <c r="M1616" t="b">
        <v>1</v>
      </c>
      <c r="N1616" t="s">
        <v>8281</v>
      </c>
      <c r="O1616" t="s">
        <v>8282</v>
      </c>
      <c r="P1616">
        <f>ROUND((E1616/D1616)*100,0)</f>
        <v>103</v>
      </c>
      <c r="Q1616">
        <f>IFERROR(ROUND(E1616/L1616,2),0)</f>
        <v>66.69</v>
      </c>
      <c r="R1616" s="10">
        <f t="shared" si="68"/>
        <v>41794.981122685182</v>
      </c>
      <c r="S1616">
        <f t="shared" si="69"/>
        <v>41854.708333333336</v>
      </c>
    </row>
    <row r="1617" spans="1:19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 s="12">
        <v>1323742396</v>
      </c>
      <c r="J1617" s="12">
        <v>1319850796</v>
      </c>
      <c r="K1617" t="b">
        <v>0</v>
      </c>
      <c r="L1617">
        <v>136</v>
      </c>
      <c r="M1617" t="b">
        <v>1</v>
      </c>
      <c r="N1617" t="s">
        <v>8281</v>
      </c>
      <c r="O1617" t="s">
        <v>8282</v>
      </c>
      <c r="P1617">
        <f>ROUND((E1617/D1617)*100,0)</f>
        <v>114</v>
      </c>
      <c r="Q1617">
        <f>IFERROR(ROUND(E1617/L1617,2),0)</f>
        <v>67.13</v>
      </c>
      <c r="R1617" s="10">
        <f t="shared" si="68"/>
        <v>40845.050879629627</v>
      </c>
      <c r="S1617">
        <f t="shared" si="69"/>
        <v>40890.092546296299</v>
      </c>
    </row>
    <row r="1618" spans="1:19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 s="12">
        <v>1353621600</v>
      </c>
      <c r="J1618" s="12">
        <v>1350061821</v>
      </c>
      <c r="K1618" t="b">
        <v>0</v>
      </c>
      <c r="L1618">
        <v>157</v>
      </c>
      <c r="M1618" t="b">
        <v>1</v>
      </c>
      <c r="N1618" t="s">
        <v>8281</v>
      </c>
      <c r="O1618" t="s">
        <v>8282</v>
      </c>
      <c r="P1618">
        <f>ROUND((E1618/D1618)*100,0)</f>
        <v>104</v>
      </c>
      <c r="Q1618">
        <f>IFERROR(ROUND(E1618/L1618,2),0)</f>
        <v>66.37</v>
      </c>
      <c r="R1618" s="10">
        <f t="shared" si="68"/>
        <v>41194.715520833335</v>
      </c>
      <c r="S1618">
        <f t="shared" si="69"/>
        <v>41235.916666666664</v>
      </c>
    </row>
    <row r="1619" spans="1:19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 s="12">
        <v>1383332400</v>
      </c>
      <c r="J1619" s="12">
        <v>1380470188</v>
      </c>
      <c r="K1619" t="b">
        <v>0</v>
      </c>
      <c r="L1619">
        <v>158</v>
      </c>
      <c r="M1619" t="b">
        <v>1</v>
      </c>
      <c r="N1619" t="s">
        <v>8281</v>
      </c>
      <c r="O1619" t="s">
        <v>8282</v>
      </c>
      <c r="P1619">
        <f>ROUND((E1619/D1619)*100,0)</f>
        <v>146</v>
      </c>
      <c r="Q1619">
        <f>IFERROR(ROUND(E1619/L1619,2),0)</f>
        <v>64.62</v>
      </c>
      <c r="R1619" s="10">
        <f t="shared" si="68"/>
        <v>41546.664212962962</v>
      </c>
      <c r="S1619">
        <f t="shared" si="69"/>
        <v>41579.791666666664</v>
      </c>
    </row>
    <row r="1620" spans="1:19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 s="12">
        <v>1362757335</v>
      </c>
      <c r="J1620" s="12">
        <v>1359301335</v>
      </c>
      <c r="K1620" t="b">
        <v>0</v>
      </c>
      <c r="L1620">
        <v>27</v>
      </c>
      <c r="M1620" t="b">
        <v>1</v>
      </c>
      <c r="N1620" t="s">
        <v>8281</v>
      </c>
      <c r="O1620" t="s">
        <v>8282</v>
      </c>
      <c r="P1620">
        <f>ROUND((E1620/D1620)*100,0)</f>
        <v>105</v>
      </c>
      <c r="Q1620">
        <f>IFERROR(ROUND(E1620/L1620,2),0)</f>
        <v>58.37</v>
      </c>
      <c r="R1620" s="10">
        <f t="shared" si="68"/>
        <v>41301.654340277775</v>
      </c>
      <c r="S1620">
        <f t="shared" si="69"/>
        <v>41341.654340277775</v>
      </c>
    </row>
    <row r="1621" spans="1:19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 s="12">
        <v>1410755286</v>
      </c>
      <c r="J1621" s="12">
        <v>1408940886</v>
      </c>
      <c r="K1621" t="b">
        <v>0</v>
      </c>
      <c r="L1621">
        <v>23</v>
      </c>
      <c r="M1621" t="b">
        <v>1</v>
      </c>
      <c r="N1621" t="s">
        <v>8281</v>
      </c>
      <c r="O1621" t="s">
        <v>8282</v>
      </c>
      <c r="P1621">
        <f>ROUND((E1621/D1621)*100,0)</f>
        <v>133</v>
      </c>
      <c r="Q1621">
        <f>IFERROR(ROUND(E1621/L1621,2),0)</f>
        <v>86.96</v>
      </c>
      <c r="R1621" s="10">
        <f t="shared" si="68"/>
        <v>41876.18618055556</v>
      </c>
      <c r="S1621">
        <f t="shared" si="69"/>
        <v>41897.18618055556</v>
      </c>
    </row>
    <row r="1622" spans="1:19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 s="12">
        <v>1361606940</v>
      </c>
      <c r="J1622" s="12">
        <v>1361002140</v>
      </c>
      <c r="K1622" t="b">
        <v>0</v>
      </c>
      <c r="L1622">
        <v>17</v>
      </c>
      <c r="M1622" t="b">
        <v>1</v>
      </c>
      <c r="N1622" t="s">
        <v>8281</v>
      </c>
      <c r="O1622" t="s">
        <v>8282</v>
      </c>
      <c r="P1622">
        <f>ROUND((E1622/D1622)*100,0)</f>
        <v>113</v>
      </c>
      <c r="Q1622">
        <f>IFERROR(ROUND(E1622/L1622,2),0)</f>
        <v>66.47</v>
      </c>
      <c r="R1622" s="10">
        <f t="shared" si="68"/>
        <v>41321.339583333334</v>
      </c>
      <c r="S1622">
        <f t="shared" si="69"/>
        <v>41328.339583333334</v>
      </c>
    </row>
    <row r="1623" spans="1:19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 s="12">
        <v>1338177540</v>
      </c>
      <c r="J1623" s="12">
        <v>1333550015</v>
      </c>
      <c r="K1623" t="b">
        <v>0</v>
      </c>
      <c r="L1623">
        <v>37</v>
      </c>
      <c r="M1623" t="b">
        <v>1</v>
      </c>
      <c r="N1623" t="s">
        <v>8281</v>
      </c>
      <c r="O1623" t="s">
        <v>8282</v>
      </c>
      <c r="P1623">
        <f>ROUND((E1623/D1623)*100,0)</f>
        <v>121</v>
      </c>
      <c r="Q1623">
        <f>IFERROR(ROUND(E1623/L1623,2),0)</f>
        <v>163.78</v>
      </c>
      <c r="R1623" s="10">
        <f t="shared" si="68"/>
        <v>41003.60665509259</v>
      </c>
      <c r="S1623">
        <f t="shared" si="69"/>
        <v>41057.165972222225</v>
      </c>
    </row>
    <row r="1624" spans="1:19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 s="12">
        <v>1418803140</v>
      </c>
      <c r="J1624" s="12">
        <v>1415343874</v>
      </c>
      <c r="K1624" t="b">
        <v>0</v>
      </c>
      <c r="L1624">
        <v>65</v>
      </c>
      <c r="M1624" t="b">
        <v>1</v>
      </c>
      <c r="N1624" t="s">
        <v>8281</v>
      </c>
      <c r="O1624" t="s">
        <v>8282</v>
      </c>
      <c r="P1624">
        <f>ROUND((E1624/D1624)*100,0)</f>
        <v>102</v>
      </c>
      <c r="Q1624">
        <f>IFERROR(ROUND(E1624/L1624,2),0)</f>
        <v>107.98</v>
      </c>
      <c r="R1624" s="10">
        <f t="shared" si="68"/>
        <v>41950.29483796296</v>
      </c>
      <c r="S1624">
        <f t="shared" si="69"/>
        <v>41990.332638888889</v>
      </c>
    </row>
    <row r="1625" spans="1:19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 s="12">
        <v>1377621089</v>
      </c>
      <c r="J1625" s="12">
        <v>1372437089</v>
      </c>
      <c r="K1625" t="b">
        <v>0</v>
      </c>
      <c r="L1625">
        <v>18</v>
      </c>
      <c r="M1625" t="b">
        <v>1</v>
      </c>
      <c r="N1625" t="s">
        <v>8281</v>
      </c>
      <c r="O1625" t="s">
        <v>8282</v>
      </c>
      <c r="P1625">
        <f>ROUND((E1625/D1625)*100,0)</f>
        <v>101</v>
      </c>
      <c r="Q1625">
        <f>IFERROR(ROUND(E1625/L1625,2),0)</f>
        <v>42.11</v>
      </c>
      <c r="R1625" s="10">
        <f t="shared" si="68"/>
        <v>41453.688530092593</v>
      </c>
      <c r="S1625">
        <f t="shared" si="69"/>
        <v>41513.688530092593</v>
      </c>
    </row>
    <row r="1626" spans="1:19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 s="12">
        <v>1357721335</v>
      </c>
      <c r="J1626" s="12">
        <v>1354265335</v>
      </c>
      <c r="K1626" t="b">
        <v>0</v>
      </c>
      <c r="L1626">
        <v>25</v>
      </c>
      <c r="M1626" t="b">
        <v>1</v>
      </c>
      <c r="N1626" t="s">
        <v>8281</v>
      </c>
      <c r="O1626" t="s">
        <v>8282</v>
      </c>
      <c r="P1626">
        <f>ROUND((E1626/D1626)*100,0)</f>
        <v>118</v>
      </c>
      <c r="Q1626">
        <f>IFERROR(ROUND(E1626/L1626,2),0)</f>
        <v>47.2</v>
      </c>
      <c r="R1626" s="10">
        <f t="shared" si="68"/>
        <v>41243.367303240739</v>
      </c>
      <c r="S1626">
        <f t="shared" si="69"/>
        <v>41283.367303240739</v>
      </c>
    </row>
    <row r="1627" spans="1:19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 s="12">
        <v>1347382053</v>
      </c>
      <c r="J1627" s="12">
        <v>1344962853</v>
      </c>
      <c r="K1627" t="b">
        <v>0</v>
      </c>
      <c r="L1627">
        <v>104</v>
      </c>
      <c r="M1627" t="b">
        <v>1</v>
      </c>
      <c r="N1627" t="s">
        <v>8281</v>
      </c>
      <c r="O1627" t="s">
        <v>8282</v>
      </c>
      <c r="P1627">
        <f>ROUND((E1627/D1627)*100,0)</f>
        <v>155</v>
      </c>
      <c r="Q1627">
        <f>IFERROR(ROUND(E1627/L1627,2),0)</f>
        <v>112.02</v>
      </c>
      <c r="R1627" s="10">
        <f t="shared" si="68"/>
        <v>41135.699687500004</v>
      </c>
      <c r="S1627">
        <f t="shared" si="69"/>
        <v>41163.699687500004</v>
      </c>
    </row>
    <row r="1628" spans="1:19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 s="12">
        <v>1385932867</v>
      </c>
      <c r="J1628" s="12">
        <v>1383337267</v>
      </c>
      <c r="K1628" t="b">
        <v>0</v>
      </c>
      <c r="L1628">
        <v>108</v>
      </c>
      <c r="M1628" t="b">
        <v>1</v>
      </c>
      <c r="N1628" t="s">
        <v>8281</v>
      </c>
      <c r="O1628" t="s">
        <v>8282</v>
      </c>
      <c r="P1628">
        <f>ROUND((E1628/D1628)*100,0)</f>
        <v>101</v>
      </c>
      <c r="Q1628">
        <f>IFERROR(ROUND(E1628/L1628,2),0)</f>
        <v>74.95</v>
      </c>
      <c r="R1628" s="10">
        <f t="shared" si="68"/>
        <v>41579.847997685189</v>
      </c>
      <c r="S1628">
        <f t="shared" si="69"/>
        <v>41609.889664351853</v>
      </c>
    </row>
    <row r="1629" spans="1:19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 s="12">
        <v>1353905940</v>
      </c>
      <c r="J1629" s="12">
        <v>1351011489</v>
      </c>
      <c r="K1629" t="b">
        <v>0</v>
      </c>
      <c r="L1629">
        <v>38</v>
      </c>
      <c r="M1629" t="b">
        <v>1</v>
      </c>
      <c r="N1629" t="s">
        <v>8281</v>
      </c>
      <c r="O1629" t="s">
        <v>8282</v>
      </c>
      <c r="P1629">
        <f>ROUND((E1629/D1629)*100,0)</f>
        <v>117</v>
      </c>
      <c r="Q1629">
        <f>IFERROR(ROUND(E1629/L1629,2),0)</f>
        <v>61.58</v>
      </c>
      <c r="R1629" s="10">
        <f t="shared" si="68"/>
        <v>41205.707048611112</v>
      </c>
      <c r="S1629">
        <f t="shared" si="69"/>
        <v>41239.207638888889</v>
      </c>
    </row>
    <row r="1630" spans="1:19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 s="12">
        <v>1403026882</v>
      </c>
      <c r="J1630" s="12">
        <v>1400175682</v>
      </c>
      <c r="K1630" t="b">
        <v>0</v>
      </c>
      <c r="L1630">
        <v>88</v>
      </c>
      <c r="M1630" t="b">
        <v>1</v>
      </c>
      <c r="N1630" t="s">
        <v>8281</v>
      </c>
      <c r="O1630" t="s">
        <v>8282</v>
      </c>
      <c r="P1630">
        <f>ROUND((E1630/D1630)*100,0)</f>
        <v>101</v>
      </c>
      <c r="Q1630">
        <f>IFERROR(ROUND(E1630/L1630,2),0)</f>
        <v>45.88</v>
      </c>
      <c r="R1630" s="10">
        <f t="shared" si="68"/>
        <v>41774.737060185187</v>
      </c>
      <c r="S1630">
        <f t="shared" si="69"/>
        <v>41807.737060185187</v>
      </c>
    </row>
    <row r="1631" spans="1:19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 s="12">
        <v>1392929333</v>
      </c>
      <c r="J1631" s="12">
        <v>1389041333</v>
      </c>
      <c r="K1631" t="b">
        <v>0</v>
      </c>
      <c r="L1631">
        <v>82</v>
      </c>
      <c r="M1631" t="b">
        <v>1</v>
      </c>
      <c r="N1631" t="s">
        <v>8281</v>
      </c>
      <c r="O1631" t="s">
        <v>8282</v>
      </c>
      <c r="P1631">
        <f>ROUND((E1631/D1631)*100,0)</f>
        <v>104</v>
      </c>
      <c r="Q1631">
        <f>IFERROR(ROUND(E1631/L1631,2),0)</f>
        <v>75.849999999999994</v>
      </c>
      <c r="R1631" s="10">
        <f t="shared" si="68"/>
        <v>41645.867280092592</v>
      </c>
      <c r="S1631">
        <f t="shared" si="69"/>
        <v>41690.867280092592</v>
      </c>
    </row>
    <row r="1632" spans="1:19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 s="12">
        <v>1330671540</v>
      </c>
      <c r="J1632" s="12">
        <v>1328040375</v>
      </c>
      <c r="K1632" t="b">
        <v>0</v>
      </c>
      <c r="L1632">
        <v>126</v>
      </c>
      <c r="M1632" t="b">
        <v>1</v>
      </c>
      <c r="N1632" t="s">
        <v>8281</v>
      </c>
      <c r="O1632" t="s">
        <v>8282</v>
      </c>
      <c r="P1632">
        <f>ROUND((E1632/D1632)*100,0)</f>
        <v>265</v>
      </c>
      <c r="Q1632">
        <f>IFERROR(ROUND(E1632/L1632,2),0)</f>
        <v>84.21</v>
      </c>
      <c r="R1632" s="10">
        <f t="shared" si="68"/>
        <v>40939.837673611109</v>
      </c>
      <c r="S1632">
        <f t="shared" si="69"/>
        <v>40970.290972222225</v>
      </c>
    </row>
    <row r="1633" spans="1:19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 s="12">
        <v>1350074261</v>
      </c>
      <c r="J1633" s="12">
        <v>1347482261</v>
      </c>
      <c r="K1633" t="b">
        <v>0</v>
      </c>
      <c r="L1633">
        <v>133</v>
      </c>
      <c r="M1633" t="b">
        <v>1</v>
      </c>
      <c r="N1633" t="s">
        <v>8281</v>
      </c>
      <c r="O1633" t="s">
        <v>8282</v>
      </c>
      <c r="P1633">
        <f>ROUND((E1633/D1633)*100,0)</f>
        <v>156</v>
      </c>
      <c r="Q1633">
        <f>IFERROR(ROUND(E1633/L1633,2),0)</f>
        <v>117.23</v>
      </c>
      <c r="R1633" s="10">
        <f t="shared" si="68"/>
        <v>41164.859502314815</v>
      </c>
      <c r="S1633">
        <f t="shared" si="69"/>
        <v>41194.859502314815</v>
      </c>
    </row>
    <row r="1634" spans="1:19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 s="12">
        <v>1316851854</v>
      </c>
      <c r="J1634" s="12">
        <v>1311667854</v>
      </c>
      <c r="K1634" t="b">
        <v>0</v>
      </c>
      <c r="L1634">
        <v>47</v>
      </c>
      <c r="M1634" t="b">
        <v>1</v>
      </c>
      <c r="N1634" t="s">
        <v>8281</v>
      </c>
      <c r="O1634" t="s">
        <v>8282</v>
      </c>
      <c r="P1634">
        <f>ROUND((E1634/D1634)*100,0)</f>
        <v>102</v>
      </c>
      <c r="Q1634">
        <f>IFERROR(ROUND(E1634/L1634,2),0)</f>
        <v>86.49</v>
      </c>
      <c r="R1634" s="10">
        <f t="shared" si="68"/>
        <v>40750.340902777774</v>
      </c>
      <c r="S1634">
        <f t="shared" si="69"/>
        <v>40810.340902777774</v>
      </c>
    </row>
    <row r="1635" spans="1:19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 s="12">
        <v>1326690000</v>
      </c>
      <c r="J1635" s="12">
        <v>1324329156</v>
      </c>
      <c r="K1635" t="b">
        <v>0</v>
      </c>
      <c r="L1635">
        <v>58</v>
      </c>
      <c r="M1635" t="b">
        <v>1</v>
      </c>
      <c r="N1635" t="s">
        <v>8281</v>
      </c>
      <c r="O1635" t="s">
        <v>8282</v>
      </c>
      <c r="P1635">
        <f>ROUND((E1635/D1635)*100,0)</f>
        <v>100</v>
      </c>
      <c r="Q1635">
        <f>IFERROR(ROUND(E1635/L1635,2),0)</f>
        <v>172.41</v>
      </c>
      <c r="R1635" s="10">
        <f t="shared" si="68"/>
        <v>40896.883750000001</v>
      </c>
      <c r="S1635">
        <f t="shared" si="69"/>
        <v>40924.208333333336</v>
      </c>
    </row>
    <row r="1636" spans="1:19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 s="12">
        <v>1306994340</v>
      </c>
      <c r="J1636" s="12">
        <v>1303706001</v>
      </c>
      <c r="K1636" t="b">
        <v>0</v>
      </c>
      <c r="L1636">
        <v>32</v>
      </c>
      <c r="M1636" t="b">
        <v>1</v>
      </c>
      <c r="N1636" t="s">
        <v>8281</v>
      </c>
      <c r="O1636" t="s">
        <v>8282</v>
      </c>
      <c r="P1636">
        <f>ROUND((E1636/D1636)*100,0)</f>
        <v>101</v>
      </c>
      <c r="Q1636">
        <f>IFERROR(ROUND(E1636/L1636,2),0)</f>
        <v>62.81</v>
      </c>
      <c r="R1636" s="10">
        <f t="shared" si="68"/>
        <v>40658.189826388887</v>
      </c>
      <c r="S1636">
        <f t="shared" si="69"/>
        <v>40696.249305555553</v>
      </c>
    </row>
    <row r="1637" spans="1:19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 s="12">
        <v>1468270261</v>
      </c>
      <c r="J1637" s="12">
        <v>1463086261</v>
      </c>
      <c r="K1637" t="b">
        <v>0</v>
      </c>
      <c r="L1637">
        <v>37</v>
      </c>
      <c r="M1637" t="b">
        <v>1</v>
      </c>
      <c r="N1637" t="s">
        <v>8281</v>
      </c>
      <c r="O1637" t="s">
        <v>8282</v>
      </c>
      <c r="P1637">
        <f>ROUND((E1637/D1637)*100,0)</f>
        <v>125</v>
      </c>
      <c r="Q1637">
        <f>IFERROR(ROUND(E1637/L1637,2),0)</f>
        <v>67.73</v>
      </c>
      <c r="R1637" s="10">
        <f t="shared" si="68"/>
        <v>42502.868761574078</v>
      </c>
      <c r="S1637">
        <f t="shared" si="69"/>
        <v>42562.868761574078</v>
      </c>
    </row>
    <row r="1638" spans="1:19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 s="12">
        <v>1307851200</v>
      </c>
      <c r="J1638" s="12">
        <v>1304129088</v>
      </c>
      <c r="K1638" t="b">
        <v>0</v>
      </c>
      <c r="L1638">
        <v>87</v>
      </c>
      <c r="M1638" t="b">
        <v>1</v>
      </c>
      <c r="N1638" t="s">
        <v>8281</v>
      </c>
      <c r="O1638" t="s">
        <v>8282</v>
      </c>
      <c r="P1638">
        <f>ROUND((E1638/D1638)*100,0)</f>
        <v>104</v>
      </c>
      <c r="Q1638">
        <f>IFERROR(ROUND(E1638/L1638,2),0)</f>
        <v>53.56</v>
      </c>
      <c r="R1638" s="10">
        <f t="shared" si="68"/>
        <v>40663.08666666667</v>
      </c>
      <c r="S1638">
        <f t="shared" si="69"/>
        <v>40706.166666666664</v>
      </c>
    </row>
    <row r="1639" spans="1:19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 s="12">
        <v>1262302740</v>
      </c>
      <c r="J1639" s="12">
        <v>1257444140</v>
      </c>
      <c r="K1639" t="b">
        <v>0</v>
      </c>
      <c r="L1639">
        <v>15</v>
      </c>
      <c r="M1639" t="b">
        <v>1</v>
      </c>
      <c r="N1639" t="s">
        <v>8281</v>
      </c>
      <c r="O1639" t="s">
        <v>8282</v>
      </c>
      <c r="P1639">
        <f>ROUND((E1639/D1639)*100,0)</f>
        <v>104</v>
      </c>
      <c r="Q1639">
        <f>IFERROR(ROUND(E1639/L1639,2),0)</f>
        <v>34.6</v>
      </c>
      <c r="R1639" s="10">
        <f t="shared" si="68"/>
        <v>40122.751620370371</v>
      </c>
      <c r="S1639">
        <f t="shared" si="69"/>
        <v>40178.98541666667</v>
      </c>
    </row>
    <row r="1640" spans="1:19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 s="12">
        <v>1362086700</v>
      </c>
      <c r="J1640" s="12">
        <v>1358180968</v>
      </c>
      <c r="K1640" t="b">
        <v>0</v>
      </c>
      <c r="L1640">
        <v>27</v>
      </c>
      <c r="M1640" t="b">
        <v>1</v>
      </c>
      <c r="N1640" t="s">
        <v>8281</v>
      </c>
      <c r="O1640" t="s">
        <v>8282</v>
      </c>
      <c r="P1640">
        <f>ROUND((E1640/D1640)*100,0)</f>
        <v>105</v>
      </c>
      <c r="Q1640">
        <f>IFERROR(ROUND(E1640/L1640,2),0)</f>
        <v>38.89</v>
      </c>
      <c r="R1640" s="10">
        <f t="shared" si="68"/>
        <v>41288.68712962963</v>
      </c>
      <c r="S1640">
        <f t="shared" si="69"/>
        <v>41333.892361111109</v>
      </c>
    </row>
    <row r="1641" spans="1:19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 s="12">
        <v>1330789165</v>
      </c>
      <c r="J1641" s="12">
        <v>1328197165</v>
      </c>
      <c r="K1641" t="b">
        <v>0</v>
      </c>
      <c r="L1641">
        <v>19</v>
      </c>
      <c r="M1641" t="b">
        <v>1</v>
      </c>
      <c r="N1641" t="s">
        <v>8281</v>
      </c>
      <c r="O1641" t="s">
        <v>8282</v>
      </c>
      <c r="P1641">
        <f>ROUND((E1641/D1641)*100,0)</f>
        <v>100</v>
      </c>
      <c r="Q1641">
        <f>IFERROR(ROUND(E1641/L1641,2),0)</f>
        <v>94.74</v>
      </c>
      <c r="R1641" s="10">
        <f t="shared" si="68"/>
        <v>40941.652372685188</v>
      </c>
      <c r="S1641">
        <f t="shared" si="69"/>
        <v>40971.652372685188</v>
      </c>
    </row>
    <row r="1642" spans="1:19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 s="12">
        <v>1280800740</v>
      </c>
      <c r="J1642" s="12">
        <v>1279603955</v>
      </c>
      <c r="K1642" t="b">
        <v>0</v>
      </c>
      <c r="L1642">
        <v>17</v>
      </c>
      <c r="M1642" t="b">
        <v>1</v>
      </c>
      <c r="N1642" t="s">
        <v>8281</v>
      </c>
      <c r="O1642" t="s">
        <v>8282</v>
      </c>
      <c r="P1642">
        <f>ROUND((E1642/D1642)*100,0)</f>
        <v>170</v>
      </c>
      <c r="Q1642">
        <f>IFERROR(ROUND(E1642/L1642,2),0)</f>
        <v>39.97</v>
      </c>
      <c r="R1642" s="10">
        <f t="shared" si="68"/>
        <v>40379.23096064815</v>
      </c>
      <c r="S1642">
        <f t="shared" si="69"/>
        <v>40393.082638888889</v>
      </c>
    </row>
    <row r="1643" spans="1:19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 s="12">
        <v>1418998744</v>
      </c>
      <c r="J1643" s="12">
        <v>1416406744</v>
      </c>
      <c r="K1643" t="b">
        <v>0</v>
      </c>
      <c r="L1643">
        <v>26</v>
      </c>
      <c r="M1643" t="b">
        <v>1</v>
      </c>
      <c r="N1643" t="s">
        <v>8281</v>
      </c>
      <c r="O1643" t="s">
        <v>8302</v>
      </c>
      <c r="P1643">
        <f>ROUND((E1643/D1643)*100,0)</f>
        <v>101</v>
      </c>
      <c r="Q1643">
        <f>IFERROR(ROUND(E1643/L1643,2),0)</f>
        <v>97.5</v>
      </c>
      <c r="R1643" s="10">
        <f t="shared" si="68"/>
        <v>41962.596574074079</v>
      </c>
      <c r="S1643">
        <f t="shared" si="69"/>
        <v>41992.596574074079</v>
      </c>
    </row>
    <row r="1644" spans="1:19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 s="12">
        <v>1308011727</v>
      </c>
      <c r="J1644" s="12">
        <v>1306283727</v>
      </c>
      <c r="K1644" t="b">
        <v>0</v>
      </c>
      <c r="L1644">
        <v>28</v>
      </c>
      <c r="M1644" t="b">
        <v>1</v>
      </c>
      <c r="N1644" t="s">
        <v>8281</v>
      </c>
      <c r="O1644" t="s">
        <v>8302</v>
      </c>
      <c r="P1644">
        <f>ROUND((E1644/D1644)*100,0)</f>
        <v>100</v>
      </c>
      <c r="Q1644">
        <f>IFERROR(ROUND(E1644/L1644,2),0)</f>
        <v>42.86</v>
      </c>
      <c r="R1644" s="10">
        <f t="shared" si="68"/>
        <v>40688.024618055555</v>
      </c>
      <c r="S1644">
        <f t="shared" si="69"/>
        <v>40708.024618055555</v>
      </c>
    </row>
    <row r="1645" spans="1:19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 s="12">
        <v>1348516012</v>
      </c>
      <c r="J1645" s="12">
        <v>1345924012</v>
      </c>
      <c r="K1645" t="b">
        <v>0</v>
      </c>
      <c r="L1645">
        <v>37</v>
      </c>
      <c r="M1645" t="b">
        <v>1</v>
      </c>
      <c r="N1645" t="s">
        <v>8281</v>
      </c>
      <c r="O1645" t="s">
        <v>8302</v>
      </c>
      <c r="P1645">
        <f>ROUND((E1645/D1645)*100,0)</f>
        <v>125</v>
      </c>
      <c r="Q1645">
        <f>IFERROR(ROUND(E1645/L1645,2),0)</f>
        <v>168.51</v>
      </c>
      <c r="R1645" s="10">
        <f t="shared" si="68"/>
        <v>41146.824212962965</v>
      </c>
      <c r="S1645">
        <f t="shared" si="69"/>
        <v>41176.824212962965</v>
      </c>
    </row>
    <row r="1646" spans="1:19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 s="12">
        <v>1353551160</v>
      </c>
      <c r="J1646" s="12">
        <v>1348363560</v>
      </c>
      <c r="K1646" t="b">
        <v>0</v>
      </c>
      <c r="L1646">
        <v>128</v>
      </c>
      <c r="M1646" t="b">
        <v>1</v>
      </c>
      <c r="N1646" t="s">
        <v>8281</v>
      </c>
      <c r="O1646" t="s">
        <v>8302</v>
      </c>
      <c r="P1646">
        <f>ROUND((E1646/D1646)*100,0)</f>
        <v>110</v>
      </c>
      <c r="Q1646">
        <f>IFERROR(ROUND(E1646/L1646,2),0)</f>
        <v>85.55</v>
      </c>
      <c r="R1646" s="10">
        <f t="shared" si="68"/>
        <v>41175.05972222222</v>
      </c>
      <c r="S1646">
        <f t="shared" si="69"/>
        <v>41235.101388888892</v>
      </c>
    </row>
    <row r="1647" spans="1:19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 s="12">
        <v>1379515740</v>
      </c>
      <c r="J1647" s="12">
        <v>1378306140</v>
      </c>
      <c r="K1647" t="b">
        <v>0</v>
      </c>
      <c r="L1647">
        <v>10</v>
      </c>
      <c r="M1647" t="b">
        <v>1</v>
      </c>
      <c r="N1647" t="s">
        <v>8281</v>
      </c>
      <c r="O1647" t="s">
        <v>8302</v>
      </c>
      <c r="P1647">
        <f>ROUND((E1647/D1647)*100,0)</f>
        <v>111</v>
      </c>
      <c r="Q1647">
        <f>IFERROR(ROUND(E1647/L1647,2),0)</f>
        <v>554</v>
      </c>
      <c r="R1647" s="10">
        <f t="shared" si="68"/>
        <v>41521.617361111108</v>
      </c>
      <c r="S1647">
        <f t="shared" si="69"/>
        <v>41535.617361111108</v>
      </c>
    </row>
    <row r="1648" spans="1:19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 s="12">
        <v>1408039860</v>
      </c>
      <c r="J1648" s="12">
        <v>1405248503</v>
      </c>
      <c r="K1648" t="b">
        <v>0</v>
      </c>
      <c r="L1648">
        <v>83</v>
      </c>
      <c r="M1648" t="b">
        <v>1</v>
      </c>
      <c r="N1648" t="s">
        <v>8281</v>
      </c>
      <c r="O1648" t="s">
        <v>8302</v>
      </c>
      <c r="P1648">
        <f>ROUND((E1648/D1648)*100,0)</f>
        <v>110</v>
      </c>
      <c r="Q1648">
        <f>IFERROR(ROUND(E1648/L1648,2),0)</f>
        <v>26.55</v>
      </c>
      <c r="R1648" s="10">
        <f t="shared" si="68"/>
        <v>41833.450266203705</v>
      </c>
      <c r="S1648">
        <f t="shared" si="69"/>
        <v>41865.757638888892</v>
      </c>
    </row>
    <row r="1649" spans="1:19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 s="12">
        <v>1339235377</v>
      </c>
      <c r="J1649" s="12">
        <v>1336643377</v>
      </c>
      <c r="K1649" t="b">
        <v>0</v>
      </c>
      <c r="L1649">
        <v>46</v>
      </c>
      <c r="M1649" t="b">
        <v>1</v>
      </c>
      <c r="N1649" t="s">
        <v>8281</v>
      </c>
      <c r="O1649" t="s">
        <v>8302</v>
      </c>
      <c r="P1649">
        <f>ROUND((E1649/D1649)*100,0)</f>
        <v>105</v>
      </c>
      <c r="Q1649">
        <f>IFERROR(ROUND(E1649/L1649,2),0)</f>
        <v>113.83</v>
      </c>
      <c r="R1649" s="10">
        <f t="shared" si="68"/>
        <v>41039.409456018519</v>
      </c>
      <c r="S1649">
        <f t="shared" si="69"/>
        <v>41069.409456018519</v>
      </c>
    </row>
    <row r="1650" spans="1:19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 s="12">
        <v>1300636482</v>
      </c>
      <c r="J1650" s="12">
        <v>1298048082</v>
      </c>
      <c r="K1650" t="b">
        <v>0</v>
      </c>
      <c r="L1650">
        <v>90</v>
      </c>
      <c r="M1650" t="b">
        <v>1</v>
      </c>
      <c r="N1650" t="s">
        <v>8281</v>
      </c>
      <c r="O1650" t="s">
        <v>8302</v>
      </c>
      <c r="P1650">
        <f>ROUND((E1650/D1650)*100,0)</f>
        <v>125</v>
      </c>
      <c r="Q1650">
        <f>IFERROR(ROUND(E1650/L1650,2),0)</f>
        <v>32.01</v>
      </c>
      <c r="R1650" s="10">
        <f t="shared" si="68"/>
        <v>40592.704652777778</v>
      </c>
      <c r="S1650">
        <f t="shared" si="69"/>
        <v>40622.662986111114</v>
      </c>
    </row>
    <row r="1651" spans="1:19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 s="12">
        <v>1400862355</v>
      </c>
      <c r="J1651" s="12">
        <v>1396974355</v>
      </c>
      <c r="K1651" t="b">
        <v>0</v>
      </c>
      <c r="L1651">
        <v>81</v>
      </c>
      <c r="M1651" t="b">
        <v>1</v>
      </c>
      <c r="N1651" t="s">
        <v>8281</v>
      </c>
      <c r="O1651" t="s">
        <v>8302</v>
      </c>
      <c r="P1651">
        <f>ROUND((E1651/D1651)*100,0)</f>
        <v>101</v>
      </c>
      <c r="Q1651">
        <f>IFERROR(ROUND(E1651/L1651,2),0)</f>
        <v>47.19</v>
      </c>
      <c r="R1651" s="10">
        <f t="shared" si="68"/>
        <v>41737.684664351851</v>
      </c>
      <c r="S1651">
        <f t="shared" si="69"/>
        <v>41782.684664351851</v>
      </c>
    </row>
    <row r="1652" spans="1:19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 s="12">
        <v>1381314437</v>
      </c>
      <c r="J1652" s="12">
        <v>1378722437</v>
      </c>
      <c r="K1652" t="b">
        <v>0</v>
      </c>
      <c r="L1652">
        <v>32</v>
      </c>
      <c r="M1652" t="b">
        <v>1</v>
      </c>
      <c r="N1652" t="s">
        <v>8281</v>
      </c>
      <c r="O1652" t="s">
        <v>8302</v>
      </c>
      <c r="P1652">
        <f>ROUND((E1652/D1652)*100,0)</f>
        <v>142</v>
      </c>
      <c r="Q1652">
        <f>IFERROR(ROUND(E1652/L1652,2),0)</f>
        <v>88.47</v>
      </c>
      <c r="R1652" s="10">
        <f t="shared" si="68"/>
        <v>41526.435613425929</v>
      </c>
      <c r="S1652">
        <f t="shared" si="69"/>
        <v>41556.435613425929</v>
      </c>
    </row>
    <row r="1653" spans="1:19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 s="12">
        <v>1303801140</v>
      </c>
      <c r="J1653" s="12">
        <v>1300916220</v>
      </c>
      <c r="K1653" t="b">
        <v>0</v>
      </c>
      <c r="L1653">
        <v>20</v>
      </c>
      <c r="M1653" t="b">
        <v>1</v>
      </c>
      <c r="N1653" t="s">
        <v>8281</v>
      </c>
      <c r="O1653" t="s">
        <v>8302</v>
      </c>
      <c r="P1653">
        <f>ROUND((E1653/D1653)*100,0)</f>
        <v>101</v>
      </c>
      <c r="Q1653">
        <f>IFERROR(ROUND(E1653/L1653,2),0)</f>
        <v>100.75</v>
      </c>
      <c r="R1653" s="10">
        <f t="shared" si="68"/>
        <v>40625.900694444441</v>
      </c>
      <c r="S1653">
        <f t="shared" si="69"/>
        <v>40659.290972222225</v>
      </c>
    </row>
    <row r="1654" spans="1:19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 s="12">
        <v>1385297393</v>
      </c>
      <c r="J1654" s="12">
        <v>1382701793</v>
      </c>
      <c r="K1654" t="b">
        <v>0</v>
      </c>
      <c r="L1654">
        <v>70</v>
      </c>
      <c r="M1654" t="b">
        <v>1</v>
      </c>
      <c r="N1654" t="s">
        <v>8281</v>
      </c>
      <c r="O1654" t="s">
        <v>8302</v>
      </c>
      <c r="P1654">
        <f>ROUND((E1654/D1654)*100,0)</f>
        <v>101</v>
      </c>
      <c r="Q1654">
        <f>IFERROR(ROUND(E1654/L1654,2),0)</f>
        <v>64.709999999999994</v>
      </c>
      <c r="R1654" s="10">
        <f t="shared" si="68"/>
        <v>41572.492974537039</v>
      </c>
      <c r="S1654">
        <f t="shared" si="69"/>
        <v>41602.534641203703</v>
      </c>
    </row>
    <row r="1655" spans="1:19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 s="12">
        <v>1303675296</v>
      </c>
      <c r="J1655" s="12">
        <v>1300996896</v>
      </c>
      <c r="K1655" t="b">
        <v>0</v>
      </c>
      <c r="L1655">
        <v>168</v>
      </c>
      <c r="M1655" t="b">
        <v>1</v>
      </c>
      <c r="N1655" t="s">
        <v>8281</v>
      </c>
      <c r="O1655" t="s">
        <v>8302</v>
      </c>
      <c r="P1655">
        <f>ROUND((E1655/D1655)*100,0)</f>
        <v>174</v>
      </c>
      <c r="Q1655">
        <f>IFERROR(ROUND(E1655/L1655,2),0)</f>
        <v>51.85</v>
      </c>
      <c r="R1655" s="10">
        <f t="shared" si="68"/>
        <v>40626.834444444445</v>
      </c>
      <c r="S1655">
        <f t="shared" si="69"/>
        <v>40657.834444444445</v>
      </c>
    </row>
    <row r="1656" spans="1:19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 s="12">
        <v>1334784160</v>
      </c>
      <c r="J1656" s="12">
        <v>1332192160</v>
      </c>
      <c r="K1656" t="b">
        <v>0</v>
      </c>
      <c r="L1656">
        <v>34</v>
      </c>
      <c r="M1656" t="b">
        <v>1</v>
      </c>
      <c r="N1656" t="s">
        <v>8281</v>
      </c>
      <c r="O1656" t="s">
        <v>8302</v>
      </c>
      <c r="P1656">
        <f>ROUND((E1656/D1656)*100,0)</f>
        <v>120</v>
      </c>
      <c r="Q1656">
        <f>IFERROR(ROUND(E1656/L1656,2),0)</f>
        <v>38.79</v>
      </c>
      <c r="R1656" s="10">
        <f t="shared" si="68"/>
        <v>40987.890740740739</v>
      </c>
      <c r="S1656">
        <f t="shared" si="69"/>
        <v>41017.890740740739</v>
      </c>
    </row>
    <row r="1657" spans="1:19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 s="12">
        <v>1333648820</v>
      </c>
      <c r="J1657" s="12">
        <v>1331060420</v>
      </c>
      <c r="K1657" t="b">
        <v>0</v>
      </c>
      <c r="L1657">
        <v>48</v>
      </c>
      <c r="M1657" t="b">
        <v>1</v>
      </c>
      <c r="N1657" t="s">
        <v>8281</v>
      </c>
      <c r="O1657" t="s">
        <v>8302</v>
      </c>
      <c r="P1657">
        <f>ROUND((E1657/D1657)*100,0)</f>
        <v>143</v>
      </c>
      <c r="Q1657">
        <f>IFERROR(ROUND(E1657/L1657,2),0)</f>
        <v>44.65</v>
      </c>
      <c r="R1657" s="10">
        <f t="shared" si="68"/>
        <v>40974.791898148149</v>
      </c>
      <c r="S1657">
        <f t="shared" si="69"/>
        <v>41004.750231481477</v>
      </c>
    </row>
    <row r="1658" spans="1:19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 s="12">
        <v>1355437052</v>
      </c>
      <c r="J1658" s="12">
        <v>1352845052</v>
      </c>
      <c r="K1658" t="b">
        <v>0</v>
      </c>
      <c r="L1658">
        <v>48</v>
      </c>
      <c r="M1658" t="b">
        <v>1</v>
      </c>
      <c r="N1658" t="s">
        <v>8281</v>
      </c>
      <c r="O1658" t="s">
        <v>8302</v>
      </c>
      <c r="P1658">
        <f>ROUND((E1658/D1658)*100,0)</f>
        <v>100</v>
      </c>
      <c r="Q1658">
        <f>IFERROR(ROUND(E1658/L1658,2),0)</f>
        <v>156.77000000000001</v>
      </c>
      <c r="R1658" s="10">
        <f t="shared" si="68"/>
        <v>41226.928842592592</v>
      </c>
      <c r="S1658">
        <f t="shared" si="69"/>
        <v>41256.928842592592</v>
      </c>
    </row>
    <row r="1659" spans="1:19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 s="12">
        <v>1337885168</v>
      </c>
      <c r="J1659" s="12">
        <v>1335293168</v>
      </c>
      <c r="K1659" t="b">
        <v>0</v>
      </c>
      <c r="L1659">
        <v>221</v>
      </c>
      <c r="M1659" t="b">
        <v>1</v>
      </c>
      <c r="N1659" t="s">
        <v>8281</v>
      </c>
      <c r="O1659" t="s">
        <v>8302</v>
      </c>
      <c r="P1659">
        <f>ROUND((E1659/D1659)*100,0)</f>
        <v>105</v>
      </c>
      <c r="Q1659">
        <f>IFERROR(ROUND(E1659/L1659,2),0)</f>
        <v>118.7</v>
      </c>
      <c r="R1659" s="10">
        <f t="shared" si="68"/>
        <v>41023.782037037039</v>
      </c>
      <c r="S1659">
        <f t="shared" si="69"/>
        <v>41053.782037037039</v>
      </c>
    </row>
    <row r="1660" spans="1:19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 s="12">
        <v>1355840400</v>
      </c>
      <c r="J1660" s="12">
        <v>1352524767</v>
      </c>
      <c r="K1660" t="b">
        <v>0</v>
      </c>
      <c r="L1660">
        <v>107</v>
      </c>
      <c r="M1660" t="b">
        <v>1</v>
      </c>
      <c r="N1660" t="s">
        <v>8281</v>
      </c>
      <c r="O1660" t="s">
        <v>8302</v>
      </c>
      <c r="P1660">
        <f>ROUND((E1660/D1660)*100,0)</f>
        <v>132</v>
      </c>
      <c r="Q1660">
        <f>IFERROR(ROUND(E1660/L1660,2),0)</f>
        <v>74.150000000000006</v>
      </c>
      <c r="R1660" s="10">
        <f t="shared" si="68"/>
        <v>41223.22184027778</v>
      </c>
      <c r="S1660">
        <f t="shared" si="69"/>
        <v>41261.597222222219</v>
      </c>
    </row>
    <row r="1661" spans="1:19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 s="12">
        <v>1387281600</v>
      </c>
      <c r="J1661" s="12">
        <v>1384811721</v>
      </c>
      <c r="K1661" t="b">
        <v>0</v>
      </c>
      <c r="L1661">
        <v>45</v>
      </c>
      <c r="M1661" t="b">
        <v>1</v>
      </c>
      <c r="N1661" t="s">
        <v>8281</v>
      </c>
      <c r="O1661" t="s">
        <v>8302</v>
      </c>
      <c r="P1661">
        <f>ROUND((E1661/D1661)*100,0)</f>
        <v>113</v>
      </c>
      <c r="Q1661">
        <f>IFERROR(ROUND(E1661/L1661,2),0)</f>
        <v>12.53</v>
      </c>
      <c r="R1661" s="10">
        <f t="shared" si="68"/>
        <v>41596.913437499999</v>
      </c>
      <c r="S1661">
        <f t="shared" si="69"/>
        <v>41625.5</v>
      </c>
    </row>
    <row r="1662" spans="1:19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 s="12">
        <v>1462053540</v>
      </c>
      <c r="J1662" s="12">
        <v>1459355950</v>
      </c>
      <c r="K1662" t="b">
        <v>0</v>
      </c>
      <c r="L1662">
        <v>36</v>
      </c>
      <c r="M1662" t="b">
        <v>1</v>
      </c>
      <c r="N1662" t="s">
        <v>8281</v>
      </c>
      <c r="O1662" t="s">
        <v>8302</v>
      </c>
      <c r="P1662">
        <f>ROUND((E1662/D1662)*100,0)</f>
        <v>1254</v>
      </c>
      <c r="Q1662">
        <f>IFERROR(ROUND(E1662/L1662,2),0)</f>
        <v>27.86</v>
      </c>
      <c r="R1662" s="10">
        <f t="shared" si="68"/>
        <v>42459.693865740745</v>
      </c>
      <c r="S1662">
        <f t="shared" si="69"/>
        <v>42490.915972222225</v>
      </c>
    </row>
    <row r="1663" spans="1:19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 s="12">
        <v>1453064400</v>
      </c>
      <c r="J1663" s="12">
        <v>1449359831</v>
      </c>
      <c r="K1663" t="b">
        <v>0</v>
      </c>
      <c r="L1663">
        <v>101</v>
      </c>
      <c r="M1663" t="b">
        <v>1</v>
      </c>
      <c r="N1663" t="s">
        <v>8281</v>
      </c>
      <c r="O1663" t="s">
        <v>8302</v>
      </c>
      <c r="P1663">
        <f>ROUND((E1663/D1663)*100,0)</f>
        <v>103</v>
      </c>
      <c r="Q1663">
        <f>IFERROR(ROUND(E1663/L1663,2),0)</f>
        <v>80.180000000000007</v>
      </c>
      <c r="R1663" s="10">
        <f t="shared" si="68"/>
        <v>42343.998043981483</v>
      </c>
      <c r="S1663">
        <f t="shared" si="69"/>
        <v>42386.875</v>
      </c>
    </row>
    <row r="1664" spans="1:19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 s="12">
        <v>1325310336</v>
      </c>
      <c r="J1664" s="12">
        <v>1320122736</v>
      </c>
      <c r="K1664" t="b">
        <v>0</v>
      </c>
      <c r="L1664">
        <v>62</v>
      </c>
      <c r="M1664" t="b">
        <v>1</v>
      </c>
      <c r="N1664" t="s">
        <v>8281</v>
      </c>
      <c r="O1664" t="s">
        <v>8302</v>
      </c>
      <c r="P1664">
        <f>ROUND((E1664/D1664)*100,0)</f>
        <v>103</v>
      </c>
      <c r="Q1664">
        <f>IFERROR(ROUND(E1664/L1664,2),0)</f>
        <v>132.44</v>
      </c>
      <c r="R1664" s="10">
        <f t="shared" si="68"/>
        <v>40848.198333333334</v>
      </c>
      <c r="S1664">
        <f t="shared" si="69"/>
        <v>40908.239999999998</v>
      </c>
    </row>
    <row r="1665" spans="1:19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 s="12">
        <v>1422750707</v>
      </c>
      <c r="J1665" s="12">
        <v>1420158707</v>
      </c>
      <c r="K1665" t="b">
        <v>0</v>
      </c>
      <c r="L1665">
        <v>32</v>
      </c>
      <c r="M1665" t="b">
        <v>1</v>
      </c>
      <c r="N1665" t="s">
        <v>8281</v>
      </c>
      <c r="O1665" t="s">
        <v>8302</v>
      </c>
      <c r="P1665">
        <f>ROUND((E1665/D1665)*100,0)</f>
        <v>108</v>
      </c>
      <c r="Q1665">
        <f>IFERROR(ROUND(E1665/L1665,2),0)</f>
        <v>33.75</v>
      </c>
      <c r="R1665" s="10">
        <f t="shared" si="68"/>
        <v>42006.02207175926</v>
      </c>
      <c r="S1665">
        <f t="shared" si="69"/>
        <v>42036.02207175926</v>
      </c>
    </row>
    <row r="1666" spans="1:19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 s="12">
        <v>1331870340</v>
      </c>
      <c r="J1666" s="12">
        <v>1328033818</v>
      </c>
      <c r="K1666" t="b">
        <v>0</v>
      </c>
      <c r="L1666">
        <v>89</v>
      </c>
      <c r="M1666" t="b">
        <v>1</v>
      </c>
      <c r="N1666" t="s">
        <v>8281</v>
      </c>
      <c r="O1666" t="s">
        <v>8302</v>
      </c>
      <c r="P1666">
        <f>ROUND((E1666/D1666)*100,0)</f>
        <v>122</v>
      </c>
      <c r="Q1666">
        <f>IFERROR(ROUND(E1666/L1666,2),0)</f>
        <v>34.380000000000003</v>
      </c>
      <c r="R1666" s="10">
        <f t="shared" si="68"/>
        <v>40939.761782407404</v>
      </c>
      <c r="S1666">
        <f t="shared" si="69"/>
        <v>40984.165972222225</v>
      </c>
    </row>
    <row r="1667" spans="1:19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 s="12">
        <v>1298343600</v>
      </c>
      <c r="J1667" s="12">
        <v>1295624113</v>
      </c>
      <c r="K1667" t="b">
        <v>0</v>
      </c>
      <c r="L1667">
        <v>93</v>
      </c>
      <c r="M1667" t="b">
        <v>1</v>
      </c>
      <c r="N1667" t="s">
        <v>8281</v>
      </c>
      <c r="O1667" t="s">
        <v>8302</v>
      </c>
      <c r="P1667">
        <f>ROUND((E1667/D1667)*100,0)</f>
        <v>119</v>
      </c>
      <c r="Q1667">
        <f>IFERROR(ROUND(E1667/L1667,2),0)</f>
        <v>44.96</v>
      </c>
      <c r="R1667" s="10">
        <f t="shared" ref="R1667:R1730" si="70">(((J1667/60)/60)/24)+DATE(1970,1,1)</f>
        <v>40564.649456018517</v>
      </c>
      <c r="S1667">
        <f t="shared" ref="S1667:S1730" si="71">(((I1667/60)/60)/24)+DATE(1970,1,1)</f>
        <v>40596.125</v>
      </c>
    </row>
    <row r="1668" spans="1:19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 s="12">
        <v>1364447073</v>
      </c>
      <c r="J1668" s="12">
        <v>1361858673</v>
      </c>
      <c r="K1668" t="b">
        <v>0</v>
      </c>
      <c r="L1668">
        <v>98</v>
      </c>
      <c r="M1668" t="b">
        <v>1</v>
      </c>
      <c r="N1668" t="s">
        <v>8281</v>
      </c>
      <c r="O1668" t="s">
        <v>8302</v>
      </c>
      <c r="P1668">
        <f>ROUND((E1668/D1668)*100,0)</f>
        <v>161</v>
      </c>
      <c r="Q1668">
        <f>IFERROR(ROUND(E1668/L1668,2),0)</f>
        <v>41.04</v>
      </c>
      <c r="R1668" s="10">
        <f t="shared" si="70"/>
        <v>41331.253159722226</v>
      </c>
      <c r="S1668">
        <f t="shared" si="71"/>
        <v>41361.211493055554</v>
      </c>
    </row>
    <row r="1669" spans="1:19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 s="12">
        <v>1394521140</v>
      </c>
      <c r="J1669" s="12">
        <v>1392169298</v>
      </c>
      <c r="K1669" t="b">
        <v>0</v>
      </c>
      <c r="L1669">
        <v>82</v>
      </c>
      <c r="M1669" t="b">
        <v>1</v>
      </c>
      <c r="N1669" t="s">
        <v>8281</v>
      </c>
      <c r="O1669" t="s">
        <v>8302</v>
      </c>
      <c r="P1669">
        <f>ROUND((E1669/D1669)*100,0)</f>
        <v>127</v>
      </c>
      <c r="Q1669">
        <f>IFERROR(ROUND(E1669/L1669,2),0)</f>
        <v>52.6</v>
      </c>
      <c r="R1669" s="10">
        <f t="shared" si="70"/>
        <v>41682.0705787037</v>
      </c>
      <c r="S1669">
        <f t="shared" si="71"/>
        <v>41709.290972222225</v>
      </c>
    </row>
    <row r="1670" spans="1:19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 s="12">
        <v>1322454939</v>
      </c>
      <c r="J1670" s="12">
        <v>1319859339</v>
      </c>
      <c r="K1670" t="b">
        <v>0</v>
      </c>
      <c r="L1670">
        <v>116</v>
      </c>
      <c r="M1670" t="b">
        <v>1</v>
      </c>
      <c r="N1670" t="s">
        <v>8281</v>
      </c>
      <c r="O1670" t="s">
        <v>8302</v>
      </c>
      <c r="P1670">
        <f>ROUND((E1670/D1670)*100,0)</f>
        <v>103</v>
      </c>
      <c r="Q1670">
        <f>IFERROR(ROUND(E1670/L1670,2),0)</f>
        <v>70.78</v>
      </c>
      <c r="R1670" s="10">
        <f t="shared" si="70"/>
        <v>40845.14975694444</v>
      </c>
      <c r="S1670">
        <f t="shared" si="71"/>
        <v>40875.191423611112</v>
      </c>
    </row>
    <row r="1671" spans="1:19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 s="12">
        <v>1464729276</v>
      </c>
      <c r="J1671" s="12">
        <v>1459545276</v>
      </c>
      <c r="K1671" t="b">
        <v>0</v>
      </c>
      <c r="L1671">
        <v>52</v>
      </c>
      <c r="M1671" t="b">
        <v>1</v>
      </c>
      <c r="N1671" t="s">
        <v>8281</v>
      </c>
      <c r="O1671" t="s">
        <v>8302</v>
      </c>
      <c r="P1671">
        <f>ROUND((E1671/D1671)*100,0)</f>
        <v>140</v>
      </c>
      <c r="Q1671">
        <f>IFERROR(ROUND(E1671/L1671,2),0)</f>
        <v>53.75</v>
      </c>
      <c r="R1671" s="10">
        <f t="shared" si="70"/>
        <v>42461.885138888887</v>
      </c>
      <c r="S1671">
        <f t="shared" si="71"/>
        <v>42521.885138888887</v>
      </c>
    </row>
    <row r="1672" spans="1:19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 s="12">
        <v>1278302400</v>
      </c>
      <c r="J1672" s="12">
        <v>1273961999</v>
      </c>
      <c r="K1672" t="b">
        <v>0</v>
      </c>
      <c r="L1672">
        <v>23</v>
      </c>
      <c r="M1672" t="b">
        <v>1</v>
      </c>
      <c r="N1672" t="s">
        <v>8281</v>
      </c>
      <c r="O1672" t="s">
        <v>8302</v>
      </c>
      <c r="P1672">
        <f>ROUND((E1672/D1672)*100,0)</f>
        <v>103</v>
      </c>
      <c r="Q1672">
        <f>IFERROR(ROUND(E1672/L1672,2),0)</f>
        <v>44.61</v>
      </c>
      <c r="R1672" s="10">
        <f t="shared" si="70"/>
        <v>40313.930543981485</v>
      </c>
      <c r="S1672">
        <f t="shared" si="71"/>
        <v>40364.166666666664</v>
      </c>
    </row>
    <row r="1673" spans="1:19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 s="12">
        <v>1470056614</v>
      </c>
      <c r="J1673" s="12">
        <v>1467464614</v>
      </c>
      <c r="K1673" t="b">
        <v>0</v>
      </c>
      <c r="L1673">
        <v>77</v>
      </c>
      <c r="M1673" t="b">
        <v>1</v>
      </c>
      <c r="N1673" t="s">
        <v>8281</v>
      </c>
      <c r="O1673" t="s">
        <v>8302</v>
      </c>
      <c r="P1673">
        <f>ROUND((E1673/D1673)*100,0)</f>
        <v>101</v>
      </c>
      <c r="Q1673">
        <f>IFERROR(ROUND(E1673/L1673,2),0)</f>
        <v>26.15</v>
      </c>
      <c r="R1673" s="10">
        <f t="shared" si="70"/>
        <v>42553.54414351852</v>
      </c>
      <c r="S1673">
        <f t="shared" si="71"/>
        <v>42583.54414351852</v>
      </c>
    </row>
    <row r="1674" spans="1:19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 s="12">
        <v>1338824730</v>
      </c>
      <c r="J1674" s="12">
        <v>1336232730</v>
      </c>
      <c r="K1674" t="b">
        <v>0</v>
      </c>
      <c r="L1674">
        <v>49</v>
      </c>
      <c r="M1674" t="b">
        <v>1</v>
      </c>
      <c r="N1674" t="s">
        <v>8281</v>
      </c>
      <c r="O1674" t="s">
        <v>8302</v>
      </c>
      <c r="P1674">
        <f>ROUND((E1674/D1674)*100,0)</f>
        <v>113</v>
      </c>
      <c r="Q1674">
        <f>IFERROR(ROUND(E1674/L1674,2),0)</f>
        <v>39.18</v>
      </c>
      <c r="R1674" s="10">
        <f t="shared" si="70"/>
        <v>41034.656597222223</v>
      </c>
      <c r="S1674">
        <f t="shared" si="71"/>
        <v>41064.656597222223</v>
      </c>
    </row>
    <row r="1675" spans="1:19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 s="12">
        <v>1425675892</v>
      </c>
      <c r="J1675" s="12">
        <v>1423083892</v>
      </c>
      <c r="K1675" t="b">
        <v>0</v>
      </c>
      <c r="L1675">
        <v>59</v>
      </c>
      <c r="M1675" t="b">
        <v>1</v>
      </c>
      <c r="N1675" t="s">
        <v>8281</v>
      </c>
      <c r="O1675" t="s">
        <v>8302</v>
      </c>
      <c r="P1675">
        <f>ROUND((E1675/D1675)*100,0)</f>
        <v>128</v>
      </c>
      <c r="Q1675">
        <f>IFERROR(ROUND(E1675/L1675,2),0)</f>
        <v>45.59</v>
      </c>
      <c r="R1675" s="10">
        <f t="shared" si="70"/>
        <v>42039.878379629634</v>
      </c>
      <c r="S1675">
        <f t="shared" si="71"/>
        <v>42069.878379629634</v>
      </c>
    </row>
    <row r="1676" spans="1:19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 s="12">
        <v>1471503540</v>
      </c>
      <c r="J1676" s="12">
        <v>1468852306</v>
      </c>
      <c r="K1676" t="b">
        <v>0</v>
      </c>
      <c r="L1676">
        <v>113</v>
      </c>
      <c r="M1676" t="b">
        <v>1</v>
      </c>
      <c r="N1676" t="s">
        <v>8281</v>
      </c>
      <c r="O1676" t="s">
        <v>8302</v>
      </c>
      <c r="P1676">
        <f>ROUND((E1676/D1676)*100,0)</f>
        <v>202</v>
      </c>
      <c r="Q1676">
        <f>IFERROR(ROUND(E1676/L1676,2),0)</f>
        <v>89.25</v>
      </c>
      <c r="R1676" s="10">
        <f t="shared" si="70"/>
        <v>42569.605393518519</v>
      </c>
      <c r="S1676">
        <f t="shared" si="71"/>
        <v>42600.290972222225</v>
      </c>
    </row>
    <row r="1677" spans="1:19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 s="12">
        <v>1318802580</v>
      </c>
      <c r="J1677" s="12">
        <v>1316194540</v>
      </c>
      <c r="K1677" t="b">
        <v>0</v>
      </c>
      <c r="L1677">
        <v>34</v>
      </c>
      <c r="M1677" t="b">
        <v>1</v>
      </c>
      <c r="N1677" t="s">
        <v>8281</v>
      </c>
      <c r="O1677" t="s">
        <v>8302</v>
      </c>
      <c r="P1677">
        <f>ROUND((E1677/D1677)*100,0)</f>
        <v>137</v>
      </c>
      <c r="Q1677">
        <f>IFERROR(ROUND(E1677/L1677,2),0)</f>
        <v>40.42</v>
      </c>
      <c r="R1677" s="10">
        <f t="shared" si="70"/>
        <v>40802.733101851853</v>
      </c>
      <c r="S1677">
        <f t="shared" si="71"/>
        <v>40832.918749999997</v>
      </c>
    </row>
    <row r="1678" spans="1:19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 s="12">
        <v>1334980740</v>
      </c>
      <c r="J1678" s="12">
        <v>1330968347</v>
      </c>
      <c r="K1678" t="b">
        <v>0</v>
      </c>
      <c r="L1678">
        <v>42</v>
      </c>
      <c r="M1678" t="b">
        <v>1</v>
      </c>
      <c r="N1678" t="s">
        <v>8281</v>
      </c>
      <c r="O1678" t="s">
        <v>8302</v>
      </c>
      <c r="P1678">
        <f>ROUND((E1678/D1678)*100,0)</f>
        <v>115</v>
      </c>
      <c r="Q1678">
        <f>IFERROR(ROUND(E1678/L1678,2),0)</f>
        <v>82.38</v>
      </c>
      <c r="R1678" s="10">
        <f t="shared" si="70"/>
        <v>40973.72623842593</v>
      </c>
      <c r="S1678">
        <f t="shared" si="71"/>
        <v>41020.165972222225</v>
      </c>
    </row>
    <row r="1679" spans="1:19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 s="12">
        <v>1460786340</v>
      </c>
      <c r="J1679" s="12">
        <v>1455615976</v>
      </c>
      <c r="K1679" t="b">
        <v>0</v>
      </c>
      <c r="L1679">
        <v>42</v>
      </c>
      <c r="M1679" t="b">
        <v>1</v>
      </c>
      <c r="N1679" t="s">
        <v>8281</v>
      </c>
      <c r="O1679" t="s">
        <v>8302</v>
      </c>
      <c r="P1679">
        <f>ROUND((E1679/D1679)*100,0)</f>
        <v>112</v>
      </c>
      <c r="Q1679">
        <f>IFERROR(ROUND(E1679/L1679,2),0)</f>
        <v>159.52000000000001</v>
      </c>
      <c r="R1679" s="10">
        <f t="shared" si="70"/>
        <v>42416.407129629632</v>
      </c>
      <c r="S1679">
        <f t="shared" si="71"/>
        <v>42476.249305555553</v>
      </c>
    </row>
    <row r="1680" spans="1:19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 s="12">
        <v>1391718671</v>
      </c>
      <c r="J1680" s="12">
        <v>1390509071</v>
      </c>
      <c r="K1680" t="b">
        <v>0</v>
      </c>
      <c r="L1680">
        <v>49</v>
      </c>
      <c r="M1680" t="b">
        <v>1</v>
      </c>
      <c r="N1680" t="s">
        <v>8281</v>
      </c>
      <c r="O1680" t="s">
        <v>8302</v>
      </c>
      <c r="P1680">
        <f>ROUND((E1680/D1680)*100,0)</f>
        <v>118</v>
      </c>
      <c r="Q1680">
        <f>IFERROR(ROUND(E1680/L1680,2),0)</f>
        <v>36.24</v>
      </c>
      <c r="R1680" s="10">
        <f t="shared" si="70"/>
        <v>41662.854988425926</v>
      </c>
      <c r="S1680">
        <f t="shared" si="71"/>
        <v>41676.854988425926</v>
      </c>
    </row>
    <row r="1681" spans="1:19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 s="12">
        <v>1311298745</v>
      </c>
      <c r="J1681" s="12">
        <v>1309311545</v>
      </c>
      <c r="K1681" t="b">
        <v>0</v>
      </c>
      <c r="L1681">
        <v>56</v>
      </c>
      <c r="M1681" t="b">
        <v>1</v>
      </c>
      <c r="N1681" t="s">
        <v>8281</v>
      </c>
      <c r="O1681" t="s">
        <v>8302</v>
      </c>
      <c r="P1681">
        <f>ROUND((E1681/D1681)*100,0)</f>
        <v>175</v>
      </c>
      <c r="Q1681">
        <f>IFERROR(ROUND(E1681/L1681,2),0)</f>
        <v>62.5</v>
      </c>
      <c r="R1681" s="10">
        <f t="shared" si="70"/>
        <v>40723.068807870368</v>
      </c>
      <c r="S1681">
        <f t="shared" si="71"/>
        <v>40746.068807870368</v>
      </c>
    </row>
    <row r="1682" spans="1:19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 s="12">
        <v>1405188667</v>
      </c>
      <c r="J1682" s="12">
        <v>1402596667</v>
      </c>
      <c r="K1682" t="b">
        <v>0</v>
      </c>
      <c r="L1682">
        <v>25</v>
      </c>
      <c r="M1682" t="b">
        <v>1</v>
      </c>
      <c r="N1682" t="s">
        <v>8281</v>
      </c>
      <c r="O1682" t="s">
        <v>8302</v>
      </c>
      <c r="P1682">
        <f>ROUND((E1682/D1682)*100,0)</f>
        <v>118</v>
      </c>
      <c r="Q1682">
        <f>IFERROR(ROUND(E1682/L1682,2),0)</f>
        <v>47</v>
      </c>
      <c r="R1682" s="10">
        <f t="shared" si="70"/>
        <v>41802.757719907408</v>
      </c>
      <c r="S1682">
        <f t="shared" si="71"/>
        <v>41832.757719907408</v>
      </c>
    </row>
    <row r="1683" spans="1:19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 s="12">
        <v>1490752800</v>
      </c>
      <c r="J1683" s="12">
        <v>1486522484</v>
      </c>
      <c r="K1683" t="b">
        <v>0</v>
      </c>
      <c r="L1683">
        <v>884</v>
      </c>
      <c r="M1683" t="b">
        <v>0</v>
      </c>
      <c r="N1683" t="s">
        <v>8281</v>
      </c>
      <c r="O1683" t="s">
        <v>8303</v>
      </c>
      <c r="P1683">
        <f>ROUND((E1683/D1683)*100,0)</f>
        <v>101</v>
      </c>
      <c r="Q1683">
        <f>IFERROR(ROUND(E1683/L1683,2),0)</f>
        <v>74.58</v>
      </c>
      <c r="R1683" s="10">
        <f t="shared" si="70"/>
        <v>42774.121342592596</v>
      </c>
      <c r="S1683">
        <f t="shared" si="71"/>
        <v>42823.083333333328</v>
      </c>
    </row>
    <row r="1684" spans="1:19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 s="12">
        <v>1492142860</v>
      </c>
      <c r="J1684" s="12">
        <v>1486962460</v>
      </c>
      <c r="K1684" t="b">
        <v>0</v>
      </c>
      <c r="L1684">
        <v>0</v>
      </c>
      <c r="M1684" t="b">
        <v>0</v>
      </c>
      <c r="N1684" t="s">
        <v>8281</v>
      </c>
      <c r="O1684" t="s">
        <v>8303</v>
      </c>
      <c r="P1684">
        <f>ROUND((E1684/D1684)*100,0)</f>
        <v>0</v>
      </c>
      <c r="Q1684">
        <f>IFERROR(ROUND(E1684/L1684,2),0)</f>
        <v>0</v>
      </c>
      <c r="R1684" s="10">
        <f t="shared" si="70"/>
        <v>42779.21365740741</v>
      </c>
      <c r="S1684">
        <f t="shared" si="71"/>
        <v>42839.171990740739</v>
      </c>
    </row>
    <row r="1685" spans="1:19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 s="12">
        <v>1491590738</v>
      </c>
      <c r="J1685" s="12">
        <v>1489517138</v>
      </c>
      <c r="K1685" t="b">
        <v>0</v>
      </c>
      <c r="L1685">
        <v>10</v>
      </c>
      <c r="M1685" t="b">
        <v>0</v>
      </c>
      <c r="N1685" t="s">
        <v>8281</v>
      </c>
      <c r="O1685" t="s">
        <v>8303</v>
      </c>
      <c r="P1685">
        <f>ROUND((E1685/D1685)*100,0)</f>
        <v>22</v>
      </c>
      <c r="Q1685">
        <f>IFERROR(ROUND(E1685/L1685,2),0)</f>
        <v>76</v>
      </c>
      <c r="R1685" s="10">
        <f t="shared" si="70"/>
        <v>42808.781689814816</v>
      </c>
      <c r="S1685">
        <f t="shared" si="71"/>
        <v>42832.781689814816</v>
      </c>
    </row>
    <row r="1686" spans="1:19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 s="12">
        <v>1489775641</v>
      </c>
      <c r="J1686" s="12">
        <v>1487360041</v>
      </c>
      <c r="K1686" t="b">
        <v>0</v>
      </c>
      <c r="L1686">
        <v>101</v>
      </c>
      <c r="M1686" t="b">
        <v>0</v>
      </c>
      <c r="N1686" t="s">
        <v>8281</v>
      </c>
      <c r="O1686" t="s">
        <v>8303</v>
      </c>
      <c r="P1686">
        <f>ROUND((E1686/D1686)*100,0)</f>
        <v>109</v>
      </c>
      <c r="Q1686">
        <f>IFERROR(ROUND(E1686/L1686,2),0)</f>
        <v>86.44</v>
      </c>
      <c r="R1686" s="10">
        <f t="shared" si="70"/>
        <v>42783.815289351856</v>
      </c>
      <c r="S1686">
        <f t="shared" si="71"/>
        <v>42811.773622685185</v>
      </c>
    </row>
    <row r="1687" spans="1:19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 s="12">
        <v>1490331623</v>
      </c>
      <c r="J1687" s="12">
        <v>1487743223</v>
      </c>
      <c r="K1687" t="b">
        <v>0</v>
      </c>
      <c r="L1687">
        <v>15</v>
      </c>
      <c r="M1687" t="b">
        <v>0</v>
      </c>
      <c r="N1687" t="s">
        <v>8281</v>
      </c>
      <c r="O1687" t="s">
        <v>8303</v>
      </c>
      <c r="P1687">
        <f>ROUND((E1687/D1687)*100,0)</f>
        <v>103</v>
      </c>
      <c r="Q1687">
        <f>IFERROR(ROUND(E1687/L1687,2),0)</f>
        <v>24</v>
      </c>
      <c r="R1687" s="10">
        <f t="shared" si="70"/>
        <v>42788.2502662037</v>
      </c>
      <c r="S1687">
        <f t="shared" si="71"/>
        <v>42818.208599537036</v>
      </c>
    </row>
    <row r="1688" spans="1:19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 s="12">
        <v>1493320519</v>
      </c>
      <c r="J1688" s="12">
        <v>1488140119</v>
      </c>
      <c r="K1688" t="b">
        <v>0</v>
      </c>
      <c r="L1688">
        <v>1</v>
      </c>
      <c r="M1688" t="b">
        <v>0</v>
      </c>
      <c r="N1688" t="s">
        <v>8281</v>
      </c>
      <c r="O1688" t="s">
        <v>8303</v>
      </c>
      <c r="P1688">
        <f>ROUND((E1688/D1688)*100,0)</f>
        <v>0</v>
      </c>
      <c r="Q1688">
        <f>IFERROR(ROUND(E1688/L1688,2),0)</f>
        <v>18</v>
      </c>
      <c r="R1688" s="10">
        <f t="shared" si="70"/>
        <v>42792.843969907408</v>
      </c>
      <c r="S1688">
        <f t="shared" si="71"/>
        <v>42852.802303240736</v>
      </c>
    </row>
    <row r="1689" spans="1:19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 s="12">
        <v>1491855300</v>
      </c>
      <c r="J1689" s="12">
        <v>1488935245</v>
      </c>
      <c r="K1689" t="b">
        <v>0</v>
      </c>
      <c r="L1689">
        <v>39</v>
      </c>
      <c r="M1689" t="b">
        <v>0</v>
      </c>
      <c r="N1689" t="s">
        <v>8281</v>
      </c>
      <c r="O1689" t="s">
        <v>8303</v>
      </c>
      <c r="P1689">
        <f>ROUND((E1689/D1689)*100,0)</f>
        <v>31</v>
      </c>
      <c r="Q1689">
        <f>IFERROR(ROUND(E1689/L1689,2),0)</f>
        <v>80.13</v>
      </c>
      <c r="R1689" s="10">
        <f t="shared" si="70"/>
        <v>42802.046817129631</v>
      </c>
      <c r="S1689">
        <f t="shared" si="71"/>
        <v>42835.84375</v>
      </c>
    </row>
    <row r="1690" spans="1:19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 s="12">
        <v>1491738594</v>
      </c>
      <c r="J1690" s="12">
        <v>1489150194</v>
      </c>
      <c r="K1690" t="b">
        <v>0</v>
      </c>
      <c r="L1690">
        <v>7</v>
      </c>
      <c r="M1690" t="b">
        <v>0</v>
      </c>
      <c r="N1690" t="s">
        <v>8281</v>
      </c>
      <c r="O1690" t="s">
        <v>8303</v>
      </c>
      <c r="P1690">
        <f>ROUND((E1690/D1690)*100,0)</f>
        <v>44</v>
      </c>
      <c r="Q1690">
        <f>IFERROR(ROUND(E1690/L1690,2),0)</f>
        <v>253.14</v>
      </c>
      <c r="R1690" s="10">
        <f t="shared" si="70"/>
        <v>42804.534652777773</v>
      </c>
      <c r="S1690">
        <f t="shared" si="71"/>
        <v>42834.492986111116</v>
      </c>
    </row>
    <row r="1691" spans="1:19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 s="12">
        <v>1489700230</v>
      </c>
      <c r="J1691" s="12">
        <v>1487111830</v>
      </c>
      <c r="K1691" t="b">
        <v>0</v>
      </c>
      <c r="L1691">
        <v>14</v>
      </c>
      <c r="M1691" t="b">
        <v>0</v>
      </c>
      <c r="N1691" t="s">
        <v>8281</v>
      </c>
      <c r="O1691" t="s">
        <v>8303</v>
      </c>
      <c r="P1691">
        <f>ROUND((E1691/D1691)*100,0)</f>
        <v>100</v>
      </c>
      <c r="Q1691">
        <f>IFERROR(ROUND(E1691/L1691,2),0)</f>
        <v>171.43</v>
      </c>
      <c r="R1691" s="10">
        <f t="shared" si="70"/>
        <v>42780.942476851851</v>
      </c>
      <c r="S1691">
        <f t="shared" si="71"/>
        <v>42810.900810185187</v>
      </c>
    </row>
    <row r="1692" spans="1:19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 s="12">
        <v>1491470442</v>
      </c>
      <c r="J1692" s="12">
        <v>1488882042</v>
      </c>
      <c r="K1692" t="b">
        <v>0</v>
      </c>
      <c r="L1692">
        <v>11</v>
      </c>
      <c r="M1692" t="b">
        <v>0</v>
      </c>
      <c r="N1692" t="s">
        <v>8281</v>
      </c>
      <c r="O1692" t="s">
        <v>8303</v>
      </c>
      <c r="P1692">
        <f>ROUND((E1692/D1692)*100,0)</f>
        <v>25</v>
      </c>
      <c r="Q1692">
        <f>IFERROR(ROUND(E1692/L1692,2),0)</f>
        <v>57.73</v>
      </c>
      <c r="R1692" s="10">
        <f t="shared" si="70"/>
        <v>42801.43104166667</v>
      </c>
      <c r="S1692">
        <f t="shared" si="71"/>
        <v>42831.389374999999</v>
      </c>
    </row>
    <row r="1693" spans="1:19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 s="12">
        <v>1491181200</v>
      </c>
      <c r="J1693" s="12">
        <v>1488387008</v>
      </c>
      <c r="K1693" t="b">
        <v>0</v>
      </c>
      <c r="L1693">
        <v>38</v>
      </c>
      <c r="M1693" t="b">
        <v>0</v>
      </c>
      <c r="N1693" t="s">
        <v>8281</v>
      </c>
      <c r="O1693" t="s">
        <v>8303</v>
      </c>
      <c r="P1693">
        <f>ROUND((E1693/D1693)*100,0)</f>
        <v>33</v>
      </c>
      <c r="Q1693">
        <f>IFERROR(ROUND(E1693/L1693,2),0)</f>
        <v>264.26</v>
      </c>
      <c r="R1693" s="10">
        <f t="shared" si="70"/>
        <v>42795.701481481476</v>
      </c>
      <c r="S1693">
        <f t="shared" si="71"/>
        <v>42828.041666666672</v>
      </c>
    </row>
    <row r="1694" spans="1:19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 s="12">
        <v>1490572740</v>
      </c>
      <c r="J1694" s="12">
        <v>1487734667</v>
      </c>
      <c r="K1694" t="b">
        <v>0</v>
      </c>
      <c r="L1694">
        <v>15</v>
      </c>
      <c r="M1694" t="b">
        <v>0</v>
      </c>
      <c r="N1694" t="s">
        <v>8281</v>
      </c>
      <c r="O1694" t="s">
        <v>8303</v>
      </c>
      <c r="P1694">
        <f>ROUND((E1694/D1694)*100,0)</f>
        <v>48</v>
      </c>
      <c r="Q1694">
        <f>IFERROR(ROUND(E1694/L1694,2),0)</f>
        <v>159.33000000000001</v>
      </c>
      <c r="R1694" s="10">
        <f t="shared" si="70"/>
        <v>42788.151238425926</v>
      </c>
      <c r="S1694">
        <f t="shared" si="71"/>
        <v>42820.999305555553</v>
      </c>
    </row>
    <row r="1695" spans="1:19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 s="12">
        <v>1491768000</v>
      </c>
      <c r="J1695" s="12">
        <v>1489097112</v>
      </c>
      <c r="K1695" t="b">
        <v>0</v>
      </c>
      <c r="L1695">
        <v>8</v>
      </c>
      <c r="M1695" t="b">
        <v>0</v>
      </c>
      <c r="N1695" t="s">
        <v>8281</v>
      </c>
      <c r="O1695" t="s">
        <v>8303</v>
      </c>
      <c r="P1695">
        <f>ROUND((E1695/D1695)*100,0)</f>
        <v>9</v>
      </c>
      <c r="Q1695">
        <f>IFERROR(ROUND(E1695/L1695,2),0)</f>
        <v>35</v>
      </c>
      <c r="R1695" s="10">
        <f t="shared" si="70"/>
        <v>42803.920277777783</v>
      </c>
      <c r="S1695">
        <f t="shared" si="71"/>
        <v>42834.833333333328</v>
      </c>
    </row>
    <row r="1696" spans="1:19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 s="12">
        <v>1490589360</v>
      </c>
      <c r="J1696" s="12">
        <v>1488038674</v>
      </c>
      <c r="K1696" t="b">
        <v>0</v>
      </c>
      <c r="L1696">
        <v>1</v>
      </c>
      <c r="M1696" t="b">
        <v>0</v>
      </c>
      <c r="N1696" t="s">
        <v>8281</v>
      </c>
      <c r="O1696" t="s">
        <v>8303</v>
      </c>
      <c r="P1696">
        <f>ROUND((E1696/D1696)*100,0)</f>
        <v>0</v>
      </c>
      <c r="Q1696">
        <f>IFERROR(ROUND(E1696/L1696,2),0)</f>
        <v>5</v>
      </c>
      <c r="R1696" s="10">
        <f t="shared" si="70"/>
        <v>42791.669837962967</v>
      </c>
      <c r="S1696">
        <f t="shared" si="71"/>
        <v>42821.191666666666</v>
      </c>
    </row>
    <row r="1697" spans="1:19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 s="12">
        <v>1491786000</v>
      </c>
      <c r="J1697" s="12">
        <v>1488847514</v>
      </c>
      <c r="K1697" t="b">
        <v>0</v>
      </c>
      <c r="L1697">
        <v>23</v>
      </c>
      <c r="M1697" t="b">
        <v>0</v>
      </c>
      <c r="N1697" t="s">
        <v>8281</v>
      </c>
      <c r="O1697" t="s">
        <v>8303</v>
      </c>
      <c r="P1697">
        <f>ROUND((E1697/D1697)*100,0)</f>
        <v>12</v>
      </c>
      <c r="Q1697">
        <f>IFERROR(ROUND(E1697/L1697,2),0)</f>
        <v>61.09</v>
      </c>
      <c r="R1697" s="10">
        <f t="shared" si="70"/>
        <v>42801.031412037039</v>
      </c>
      <c r="S1697">
        <f t="shared" si="71"/>
        <v>42835.041666666672</v>
      </c>
    </row>
    <row r="1698" spans="1:19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 s="12">
        <v>1491007211</v>
      </c>
      <c r="J1698" s="12">
        <v>1488418811</v>
      </c>
      <c r="K1698" t="b">
        <v>0</v>
      </c>
      <c r="L1698">
        <v>0</v>
      </c>
      <c r="M1698" t="b">
        <v>0</v>
      </c>
      <c r="N1698" t="s">
        <v>8281</v>
      </c>
      <c r="O1698" t="s">
        <v>8303</v>
      </c>
      <c r="P1698">
        <f>ROUND((E1698/D1698)*100,0)</f>
        <v>0</v>
      </c>
      <c r="Q1698">
        <f>IFERROR(ROUND(E1698/L1698,2),0)</f>
        <v>0</v>
      </c>
      <c r="R1698" s="10">
        <f t="shared" si="70"/>
        <v>42796.069571759261</v>
      </c>
      <c r="S1698">
        <f t="shared" si="71"/>
        <v>42826.027905092589</v>
      </c>
    </row>
    <row r="1699" spans="1:19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 s="12">
        <v>1491781648</v>
      </c>
      <c r="J1699" s="12">
        <v>1489193248</v>
      </c>
      <c r="K1699" t="b">
        <v>0</v>
      </c>
      <c r="L1699">
        <v>22</v>
      </c>
      <c r="M1699" t="b">
        <v>0</v>
      </c>
      <c r="N1699" t="s">
        <v>8281</v>
      </c>
      <c r="O1699" t="s">
        <v>8303</v>
      </c>
      <c r="P1699">
        <f>ROUND((E1699/D1699)*100,0)</f>
        <v>20</v>
      </c>
      <c r="Q1699">
        <f>IFERROR(ROUND(E1699/L1699,2),0)</f>
        <v>114.82</v>
      </c>
      <c r="R1699" s="10">
        <f t="shared" si="70"/>
        <v>42805.032962962956</v>
      </c>
      <c r="S1699">
        <f t="shared" si="71"/>
        <v>42834.991296296299</v>
      </c>
    </row>
    <row r="1700" spans="1:19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 s="12">
        <v>1490499180</v>
      </c>
      <c r="J1700" s="12">
        <v>1488430760</v>
      </c>
      <c r="K1700" t="b">
        <v>0</v>
      </c>
      <c r="L1700">
        <v>0</v>
      </c>
      <c r="M1700" t="b">
        <v>0</v>
      </c>
      <c r="N1700" t="s">
        <v>8281</v>
      </c>
      <c r="O1700" t="s">
        <v>8303</v>
      </c>
      <c r="P1700">
        <f>ROUND((E1700/D1700)*100,0)</f>
        <v>0</v>
      </c>
      <c r="Q1700">
        <f>IFERROR(ROUND(E1700/L1700,2),0)</f>
        <v>0</v>
      </c>
      <c r="R1700" s="10">
        <f t="shared" si="70"/>
        <v>42796.207870370374</v>
      </c>
      <c r="S1700">
        <f t="shared" si="71"/>
        <v>42820.147916666669</v>
      </c>
    </row>
    <row r="1701" spans="1:19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 s="12">
        <v>1491943445</v>
      </c>
      <c r="J1701" s="12">
        <v>1489351445</v>
      </c>
      <c r="K1701" t="b">
        <v>0</v>
      </c>
      <c r="L1701">
        <v>4</v>
      </c>
      <c r="M1701" t="b">
        <v>0</v>
      </c>
      <c r="N1701" t="s">
        <v>8281</v>
      </c>
      <c r="O1701" t="s">
        <v>8303</v>
      </c>
      <c r="P1701">
        <f>ROUND((E1701/D1701)*100,0)</f>
        <v>4</v>
      </c>
      <c r="Q1701">
        <f>IFERROR(ROUND(E1701/L1701,2),0)</f>
        <v>54</v>
      </c>
      <c r="R1701" s="10">
        <f t="shared" si="70"/>
        <v>42806.863946759258</v>
      </c>
      <c r="S1701">
        <f t="shared" si="71"/>
        <v>42836.863946759258</v>
      </c>
    </row>
    <row r="1702" spans="1:19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 s="12">
        <v>1491019200</v>
      </c>
      <c r="J1702" s="12">
        <v>1488418990</v>
      </c>
      <c r="K1702" t="b">
        <v>0</v>
      </c>
      <c r="L1702">
        <v>79</v>
      </c>
      <c r="M1702" t="b">
        <v>0</v>
      </c>
      <c r="N1702" t="s">
        <v>8281</v>
      </c>
      <c r="O1702" t="s">
        <v>8303</v>
      </c>
      <c r="P1702">
        <f>ROUND((E1702/D1702)*100,0)</f>
        <v>26</v>
      </c>
      <c r="Q1702">
        <f>IFERROR(ROUND(E1702/L1702,2),0)</f>
        <v>65.97</v>
      </c>
      <c r="R1702" s="10">
        <f t="shared" si="70"/>
        <v>42796.071643518517</v>
      </c>
      <c r="S1702">
        <f t="shared" si="71"/>
        <v>42826.166666666672</v>
      </c>
    </row>
    <row r="1703" spans="1:19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 s="12">
        <v>1421337405</v>
      </c>
      <c r="J1703" s="12">
        <v>1418745405</v>
      </c>
      <c r="K1703" t="b">
        <v>0</v>
      </c>
      <c r="L1703">
        <v>2</v>
      </c>
      <c r="M1703" t="b">
        <v>0</v>
      </c>
      <c r="N1703" t="s">
        <v>8281</v>
      </c>
      <c r="O1703" t="s">
        <v>8303</v>
      </c>
      <c r="P1703">
        <f>ROUND((E1703/D1703)*100,0)</f>
        <v>0</v>
      </c>
      <c r="Q1703">
        <f>IFERROR(ROUND(E1703/L1703,2),0)</f>
        <v>5</v>
      </c>
      <c r="R1703" s="10">
        <f t="shared" si="70"/>
        <v>41989.664409722223</v>
      </c>
      <c r="S1703">
        <f t="shared" si="71"/>
        <v>42019.664409722223</v>
      </c>
    </row>
    <row r="1704" spans="1:19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 s="12">
        <v>1427745150</v>
      </c>
      <c r="J1704" s="12">
        <v>1425156750</v>
      </c>
      <c r="K1704" t="b">
        <v>0</v>
      </c>
      <c r="L1704">
        <v>1</v>
      </c>
      <c r="M1704" t="b">
        <v>0</v>
      </c>
      <c r="N1704" t="s">
        <v>8281</v>
      </c>
      <c r="O1704" t="s">
        <v>8303</v>
      </c>
      <c r="P1704">
        <f>ROUND((E1704/D1704)*100,0)</f>
        <v>0</v>
      </c>
      <c r="Q1704">
        <f>IFERROR(ROUND(E1704/L1704,2),0)</f>
        <v>1</v>
      </c>
      <c r="R1704" s="10">
        <f t="shared" si="70"/>
        <v>42063.869791666672</v>
      </c>
      <c r="S1704">
        <f t="shared" si="71"/>
        <v>42093.828125</v>
      </c>
    </row>
    <row r="1705" spans="1:19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 s="12">
        <v>1441003537</v>
      </c>
      <c r="J1705" s="12">
        <v>1435819537</v>
      </c>
      <c r="K1705" t="b">
        <v>0</v>
      </c>
      <c r="L1705">
        <v>2</v>
      </c>
      <c r="M1705" t="b">
        <v>0</v>
      </c>
      <c r="N1705" t="s">
        <v>8281</v>
      </c>
      <c r="O1705" t="s">
        <v>8303</v>
      </c>
      <c r="P1705">
        <f>ROUND((E1705/D1705)*100,0)</f>
        <v>1</v>
      </c>
      <c r="Q1705">
        <f>IFERROR(ROUND(E1705/L1705,2),0)</f>
        <v>25.5</v>
      </c>
      <c r="R1705" s="10">
        <f t="shared" si="70"/>
        <v>42187.281678240746</v>
      </c>
      <c r="S1705">
        <f t="shared" si="71"/>
        <v>42247.281678240746</v>
      </c>
    </row>
    <row r="1706" spans="1:19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 s="12">
        <v>1424056873</v>
      </c>
      <c r="J1706" s="12">
        <v>1421464873</v>
      </c>
      <c r="K1706" t="b">
        <v>0</v>
      </c>
      <c r="L1706">
        <v>11</v>
      </c>
      <c r="M1706" t="b">
        <v>0</v>
      </c>
      <c r="N1706" t="s">
        <v>8281</v>
      </c>
      <c r="O1706" t="s">
        <v>8303</v>
      </c>
      <c r="P1706">
        <f>ROUND((E1706/D1706)*100,0)</f>
        <v>65</v>
      </c>
      <c r="Q1706">
        <f>IFERROR(ROUND(E1706/L1706,2),0)</f>
        <v>118.36</v>
      </c>
      <c r="R1706" s="10">
        <f t="shared" si="70"/>
        <v>42021.139733796299</v>
      </c>
      <c r="S1706">
        <f t="shared" si="71"/>
        <v>42051.139733796299</v>
      </c>
    </row>
    <row r="1707" spans="1:19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 s="12">
        <v>1441814400</v>
      </c>
      <c r="J1707" s="12">
        <v>1440807846</v>
      </c>
      <c r="K1707" t="b">
        <v>0</v>
      </c>
      <c r="L1707">
        <v>0</v>
      </c>
      <c r="M1707" t="b">
        <v>0</v>
      </c>
      <c r="N1707" t="s">
        <v>8281</v>
      </c>
      <c r="O1707" t="s">
        <v>8303</v>
      </c>
      <c r="P1707">
        <f>ROUND((E1707/D1707)*100,0)</f>
        <v>0</v>
      </c>
      <c r="Q1707">
        <f>IFERROR(ROUND(E1707/L1707,2),0)</f>
        <v>0</v>
      </c>
      <c r="R1707" s="10">
        <f t="shared" si="70"/>
        <v>42245.016736111109</v>
      </c>
      <c r="S1707">
        <f t="shared" si="71"/>
        <v>42256.666666666672</v>
      </c>
    </row>
    <row r="1708" spans="1:19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 s="12">
        <v>1440314472</v>
      </c>
      <c r="J1708" s="12">
        <v>1435130472</v>
      </c>
      <c r="K1708" t="b">
        <v>0</v>
      </c>
      <c r="L1708">
        <v>0</v>
      </c>
      <c r="M1708" t="b">
        <v>0</v>
      </c>
      <c r="N1708" t="s">
        <v>8281</v>
      </c>
      <c r="O1708" t="s">
        <v>8303</v>
      </c>
      <c r="P1708">
        <f>ROUND((E1708/D1708)*100,0)</f>
        <v>0</v>
      </c>
      <c r="Q1708">
        <f>IFERROR(ROUND(E1708/L1708,2),0)</f>
        <v>0</v>
      </c>
      <c r="R1708" s="10">
        <f t="shared" si="70"/>
        <v>42179.306388888886</v>
      </c>
      <c r="S1708">
        <f t="shared" si="71"/>
        <v>42239.306388888886</v>
      </c>
    </row>
    <row r="1709" spans="1:19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 s="12">
        <v>1459181895</v>
      </c>
      <c r="J1709" s="12">
        <v>1456593495</v>
      </c>
      <c r="K1709" t="b">
        <v>0</v>
      </c>
      <c r="L1709">
        <v>9</v>
      </c>
      <c r="M1709" t="b">
        <v>0</v>
      </c>
      <c r="N1709" t="s">
        <v>8281</v>
      </c>
      <c r="O1709" t="s">
        <v>8303</v>
      </c>
      <c r="P1709">
        <f>ROUND((E1709/D1709)*100,0)</f>
        <v>10</v>
      </c>
      <c r="Q1709">
        <f>IFERROR(ROUND(E1709/L1709,2),0)</f>
        <v>54.11</v>
      </c>
      <c r="R1709" s="10">
        <f t="shared" si="70"/>
        <v>42427.721006944441</v>
      </c>
      <c r="S1709">
        <f t="shared" si="71"/>
        <v>42457.679340277777</v>
      </c>
    </row>
    <row r="1710" spans="1:19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 s="12">
        <v>1462135706</v>
      </c>
      <c r="J1710" s="12">
        <v>1458679706</v>
      </c>
      <c r="K1710" t="b">
        <v>0</v>
      </c>
      <c r="L1710">
        <v>0</v>
      </c>
      <c r="M1710" t="b">
        <v>0</v>
      </c>
      <c r="N1710" t="s">
        <v>8281</v>
      </c>
      <c r="O1710" t="s">
        <v>8303</v>
      </c>
      <c r="P1710">
        <f>ROUND((E1710/D1710)*100,0)</f>
        <v>0</v>
      </c>
      <c r="Q1710">
        <f>IFERROR(ROUND(E1710/L1710,2),0)</f>
        <v>0</v>
      </c>
      <c r="R1710" s="10">
        <f t="shared" si="70"/>
        <v>42451.866967592592</v>
      </c>
      <c r="S1710">
        <f t="shared" si="71"/>
        <v>42491.866967592592</v>
      </c>
    </row>
    <row r="1711" spans="1:19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 s="12">
        <v>1409513940</v>
      </c>
      <c r="J1711" s="12">
        <v>1405949514</v>
      </c>
      <c r="K1711" t="b">
        <v>0</v>
      </c>
      <c r="L1711">
        <v>4</v>
      </c>
      <c r="M1711" t="b">
        <v>0</v>
      </c>
      <c r="N1711" t="s">
        <v>8281</v>
      </c>
      <c r="O1711" t="s">
        <v>8303</v>
      </c>
      <c r="P1711">
        <f>ROUND((E1711/D1711)*100,0)</f>
        <v>5</v>
      </c>
      <c r="Q1711">
        <f>IFERROR(ROUND(E1711/L1711,2),0)</f>
        <v>21.25</v>
      </c>
      <c r="R1711" s="10">
        <f t="shared" si="70"/>
        <v>41841.56381944444</v>
      </c>
      <c r="S1711">
        <f t="shared" si="71"/>
        <v>41882.818749999999</v>
      </c>
    </row>
    <row r="1712" spans="1:19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 s="12">
        <v>1453122000</v>
      </c>
      <c r="J1712" s="12">
        <v>1449151888</v>
      </c>
      <c r="K1712" t="b">
        <v>0</v>
      </c>
      <c r="L1712">
        <v>1</v>
      </c>
      <c r="M1712" t="b">
        <v>0</v>
      </c>
      <c r="N1712" t="s">
        <v>8281</v>
      </c>
      <c r="O1712" t="s">
        <v>8303</v>
      </c>
      <c r="P1712">
        <f>ROUND((E1712/D1712)*100,0)</f>
        <v>1</v>
      </c>
      <c r="Q1712">
        <f>IFERROR(ROUND(E1712/L1712,2),0)</f>
        <v>34</v>
      </c>
      <c r="R1712" s="10">
        <f t="shared" si="70"/>
        <v>42341.59129629629</v>
      </c>
      <c r="S1712">
        <f t="shared" si="71"/>
        <v>42387.541666666672</v>
      </c>
    </row>
    <row r="1713" spans="1:19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 s="12">
        <v>1409585434</v>
      </c>
      <c r="J1713" s="12">
        <v>1406907034</v>
      </c>
      <c r="K1713" t="b">
        <v>0</v>
      </c>
      <c r="L1713">
        <v>2</v>
      </c>
      <c r="M1713" t="b">
        <v>0</v>
      </c>
      <c r="N1713" t="s">
        <v>8281</v>
      </c>
      <c r="O1713" t="s">
        <v>8303</v>
      </c>
      <c r="P1713">
        <f>ROUND((E1713/D1713)*100,0)</f>
        <v>11</v>
      </c>
      <c r="Q1713">
        <f>IFERROR(ROUND(E1713/L1713,2),0)</f>
        <v>525</v>
      </c>
      <c r="R1713" s="10">
        <f t="shared" si="70"/>
        <v>41852.646226851852</v>
      </c>
      <c r="S1713">
        <f t="shared" si="71"/>
        <v>41883.646226851852</v>
      </c>
    </row>
    <row r="1714" spans="1:19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 s="12">
        <v>1435701353</v>
      </c>
      <c r="J1714" s="12">
        <v>1430517353</v>
      </c>
      <c r="K1714" t="b">
        <v>0</v>
      </c>
      <c r="L1714">
        <v>0</v>
      </c>
      <c r="M1714" t="b">
        <v>0</v>
      </c>
      <c r="N1714" t="s">
        <v>8281</v>
      </c>
      <c r="O1714" t="s">
        <v>8303</v>
      </c>
      <c r="P1714">
        <f>ROUND((E1714/D1714)*100,0)</f>
        <v>0</v>
      </c>
      <c r="Q1714">
        <f>IFERROR(ROUND(E1714/L1714,2),0)</f>
        <v>0</v>
      </c>
      <c r="R1714" s="10">
        <f t="shared" si="70"/>
        <v>42125.913807870369</v>
      </c>
      <c r="S1714">
        <f t="shared" si="71"/>
        <v>42185.913807870369</v>
      </c>
    </row>
    <row r="1715" spans="1:19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 s="12">
        <v>1412536412</v>
      </c>
      <c r="J1715" s="12">
        <v>1409944412</v>
      </c>
      <c r="K1715" t="b">
        <v>0</v>
      </c>
      <c r="L1715">
        <v>1</v>
      </c>
      <c r="M1715" t="b">
        <v>0</v>
      </c>
      <c r="N1715" t="s">
        <v>8281</v>
      </c>
      <c r="O1715" t="s">
        <v>8303</v>
      </c>
      <c r="P1715">
        <f>ROUND((E1715/D1715)*100,0)</f>
        <v>2</v>
      </c>
      <c r="Q1715">
        <f>IFERROR(ROUND(E1715/L1715,2),0)</f>
        <v>50</v>
      </c>
      <c r="R1715" s="10">
        <f t="shared" si="70"/>
        <v>41887.801064814819</v>
      </c>
      <c r="S1715">
        <f t="shared" si="71"/>
        <v>41917.801064814819</v>
      </c>
    </row>
    <row r="1716" spans="1:19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 s="12">
        <v>1430517761</v>
      </c>
      <c r="J1716" s="12">
        <v>1427925761</v>
      </c>
      <c r="K1716" t="b">
        <v>0</v>
      </c>
      <c r="L1716">
        <v>17</v>
      </c>
      <c r="M1716" t="b">
        <v>0</v>
      </c>
      <c r="N1716" t="s">
        <v>8281</v>
      </c>
      <c r="O1716" t="s">
        <v>8303</v>
      </c>
      <c r="P1716">
        <f>ROUND((E1716/D1716)*100,0)</f>
        <v>8</v>
      </c>
      <c r="Q1716">
        <f>IFERROR(ROUND(E1716/L1716,2),0)</f>
        <v>115.71</v>
      </c>
      <c r="R1716" s="10">
        <f t="shared" si="70"/>
        <v>42095.918530092589</v>
      </c>
      <c r="S1716">
        <f t="shared" si="71"/>
        <v>42125.918530092589</v>
      </c>
    </row>
    <row r="1717" spans="1:19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 s="12">
        <v>1427772120</v>
      </c>
      <c r="J1717" s="12">
        <v>1425186785</v>
      </c>
      <c r="K1717" t="b">
        <v>0</v>
      </c>
      <c r="L1717">
        <v>2</v>
      </c>
      <c r="M1717" t="b">
        <v>0</v>
      </c>
      <c r="N1717" t="s">
        <v>8281</v>
      </c>
      <c r="O1717" t="s">
        <v>8303</v>
      </c>
      <c r="P1717">
        <f>ROUND((E1717/D1717)*100,0)</f>
        <v>0</v>
      </c>
      <c r="Q1717">
        <f>IFERROR(ROUND(E1717/L1717,2),0)</f>
        <v>5.5</v>
      </c>
      <c r="R1717" s="10">
        <f t="shared" si="70"/>
        <v>42064.217418981483</v>
      </c>
      <c r="S1717">
        <f t="shared" si="71"/>
        <v>42094.140277777777</v>
      </c>
    </row>
    <row r="1718" spans="1:19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 s="12">
        <v>1481295099</v>
      </c>
      <c r="J1718" s="12">
        <v>1477835499</v>
      </c>
      <c r="K1718" t="b">
        <v>0</v>
      </c>
      <c r="L1718">
        <v>3</v>
      </c>
      <c r="M1718" t="b">
        <v>0</v>
      </c>
      <c r="N1718" t="s">
        <v>8281</v>
      </c>
      <c r="O1718" t="s">
        <v>8303</v>
      </c>
      <c r="P1718">
        <f>ROUND((E1718/D1718)*100,0)</f>
        <v>8</v>
      </c>
      <c r="Q1718">
        <f>IFERROR(ROUND(E1718/L1718,2),0)</f>
        <v>50</v>
      </c>
      <c r="R1718" s="10">
        <f t="shared" si="70"/>
        <v>42673.577534722222</v>
      </c>
      <c r="S1718">
        <f t="shared" si="71"/>
        <v>42713.619201388887</v>
      </c>
    </row>
    <row r="1719" spans="1:19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 s="12">
        <v>1461211200</v>
      </c>
      <c r="J1719" s="12">
        <v>1459467238</v>
      </c>
      <c r="K1719" t="b">
        <v>0</v>
      </c>
      <c r="L1719">
        <v>41</v>
      </c>
      <c r="M1719" t="b">
        <v>0</v>
      </c>
      <c r="N1719" t="s">
        <v>8281</v>
      </c>
      <c r="O1719" t="s">
        <v>8303</v>
      </c>
      <c r="P1719">
        <f>ROUND((E1719/D1719)*100,0)</f>
        <v>43</v>
      </c>
      <c r="Q1719">
        <f>IFERROR(ROUND(E1719/L1719,2),0)</f>
        <v>34.020000000000003</v>
      </c>
      <c r="R1719" s="10">
        <f t="shared" si="70"/>
        <v>42460.98192129629</v>
      </c>
      <c r="S1719">
        <f t="shared" si="71"/>
        <v>42481.166666666672</v>
      </c>
    </row>
    <row r="1720" spans="1:19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 s="12">
        <v>1463201940</v>
      </c>
      <c r="J1720" s="12">
        <v>1459435149</v>
      </c>
      <c r="K1720" t="b">
        <v>0</v>
      </c>
      <c r="L1720">
        <v>2</v>
      </c>
      <c r="M1720" t="b">
        <v>0</v>
      </c>
      <c r="N1720" t="s">
        <v>8281</v>
      </c>
      <c r="O1720" t="s">
        <v>8303</v>
      </c>
      <c r="P1720">
        <f>ROUND((E1720/D1720)*100,0)</f>
        <v>0</v>
      </c>
      <c r="Q1720">
        <f>IFERROR(ROUND(E1720/L1720,2),0)</f>
        <v>37.5</v>
      </c>
      <c r="R1720" s="10">
        <f t="shared" si="70"/>
        <v>42460.610520833332</v>
      </c>
      <c r="S1720">
        <f t="shared" si="71"/>
        <v>42504.207638888889</v>
      </c>
    </row>
    <row r="1721" spans="1:19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 s="12">
        <v>1410958191</v>
      </c>
      <c r="J1721" s="12">
        <v>1408366191</v>
      </c>
      <c r="K1721" t="b">
        <v>0</v>
      </c>
      <c r="L1721">
        <v>3</v>
      </c>
      <c r="M1721" t="b">
        <v>0</v>
      </c>
      <c r="N1721" t="s">
        <v>8281</v>
      </c>
      <c r="O1721" t="s">
        <v>8303</v>
      </c>
      <c r="P1721">
        <f>ROUND((E1721/D1721)*100,0)</f>
        <v>1</v>
      </c>
      <c r="Q1721">
        <f>IFERROR(ROUND(E1721/L1721,2),0)</f>
        <v>11.67</v>
      </c>
      <c r="R1721" s="10">
        <f t="shared" si="70"/>
        <v>41869.534618055557</v>
      </c>
      <c r="S1721">
        <f t="shared" si="71"/>
        <v>41899.534618055557</v>
      </c>
    </row>
    <row r="1722" spans="1:19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 s="12">
        <v>1415562471</v>
      </c>
      <c r="J1722" s="12">
        <v>1412966871</v>
      </c>
      <c r="K1722" t="b">
        <v>0</v>
      </c>
      <c r="L1722">
        <v>8</v>
      </c>
      <c r="M1722" t="b">
        <v>0</v>
      </c>
      <c r="N1722" t="s">
        <v>8281</v>
      </c>
      <c r="O1722" t="s">
        <v>8303</v>
      </c>
      <c r="P1722">
        <f>ROUND((E1722/D1722)*100,0)</f>
        <v>6</v>
      </c>
      <c r="Q1722">
        <f>IFERROR(ROUND(E1722/L1722,2),0)</f>
        <v>28.13</v>
      </c>
      <c r="R1722" s="10">
        <f t="shared" si="70"/>
        <v>41922.783229166671</v>
      </c>
      <c r="S1722">
        <f t="shared" si="71"/>
        <v>41952.824895833335</v>
      </c>
    </row>
    <row r="1723" spans="1:19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 s="12">
        <v>1449831863</v>
      </c>
      <c r="J1723" s="12">
        <v>1447239863</v>
      </c>
      <c r="K1723" t="b">
        <v>0</v>
      </c>
      <c r="L1723">
        <v>0</v>
      </c>
      <c r="M1723" t="b">
        <v>0</v>
      </c>
      <c r="N1723" t="s">
        <v>8281</v>
      </c>
      <c r="O1723" t="s">
        <v>8303</v>
      </c>
      <c r="P1723">
        <f>ROUND((E1723/D1723)*100,0)</f>
        <v>0</v>
      </c>
      <c r="Q1723">
        <f>IFERROR(ROUND(E1723/L1723,2),0)</f>
        <v>0</v>
      </c>
      <c r="R1723" s="10">
        <f t="shared" si="70"/>
        <v>42319.461377314816</v>
      </c>
      <c r="S1723">
        <f t="shared" si="71"/>
        <v>42349.461377314816</v>
      </c>
    </row>
    <row r="1724" spans="1:19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 s="12">
        <v>1459642200</v>
      </c>
      <c r="J1724" s="12">
        <v>1456441429</v>
      </c>
      <c r="K1724" t="b">
        <v>0</v>
      </c>
      <c r="L1724">
        <v>1</v>
      </c>
      <c r="M1724" t="b">
        <v>0</v>
      </c>
      <c r="N1724" t="s">
        <v>8281</v>
      </c>
      <c r="O1724" t="s">
        <v>8303</v>
      </c>
      <c r="P1724">
        <f>ROUND((E1724/D1724)*100,0)</f>
        <v>0</v>
      </c>
      <c r="Q1724">
        <f>IFERROR(ROUND(E1724/L1724,2),0)</f>
        <v>1</v>
      </c>
      <c r="R1724" s="10">
        <f t="shared" si="70"/>
        <v>42425.960983796293</v>
      </c>
      <c r="S1724">
        <f t="shared" si="71"/>
        <v>42463.006944444445</v>
      </c>
    </row>
    <row r="1725" spans="1:19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 s="12">
        <v>1435730400</v>
      </c>
      <c r="J1725" s="12">
        <v>1430855315</v>
      </c>
      <c r="K1725" t="b">
        <v>0</v>
      </c>
      <c r="L1725">
        <v>3</v>
      </c>
      <c r="M1725" t="b">
        <v>0</v>
      </c>
      <c r="N1725" t="s">
        <v>8281</v>
      </c>
      <c r="O1725" t="s">
        <v>8303</v>
      </c>
      <c r="P1725">
        <f>ROUND((E1725/D1725)*100,0)</f>
        <v>7</v>
      </c>
      <c r="Q1725">
        <f>IFERROR(ROUND(E1725/L1725,2),0)</f>
        <v>216.67</v>
      </c>
      <c r="R1725" s="10">
        <f t="shared" si="70"/>
        <v>42129.82540509259</v>
      </c>
      <c r="S1725">
        <f t="shared" si="71"/>
        <v>42186.25</v>
      </c>
    </row>
    <row r="1726" spans="1:19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 s="12">
        <v>1414707762</v>
      </c>
      <c r="J1726" s="12">
        <v>1412115762</v>
      </c>
      <c r="K1726" t="b">
        <v>0</v>
      </c>
      <c r="L1726">
        <v>4</v>
      </c>
      <c r="M1726" t="b">
        <v>0</v>
      </c>
      <c r="N1726" t="s">
        <v>8281</v>
      </c>
      <c r="O1726" t="s">
        <v>8303</v>
      </c>
      <c r="P1726">
        <f>ROUND((E1726/D1726)*100,0)</f>
        <v>1</v>
      </c>
      <c r="Q1726">
        <f>IFERROR(ROUND(E1726/L1726,2),0)</f>
        <v>8.75</v>
      </c>
      <c r="R1726" s="10">
        <f t="shared" si="70"/>
        <v>41912.932430555556</v>
      </c>
      <c r="S1726">
        <f t="shared" si="71"/>
        <v>41942.932430555556</v>
      </c>
    </row>
    <row r="1727" spans="1:19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 s="12">
        <v>1408922049</v>
      </c>
      <c r="J1727" s="12">
        <v>1406330049</v>
      </c>
      <c r="K1727" t="b">
        <v>0</v>
      </c>
      <c r="L1727">
        <v>9</v>
      </c>
      <c r="M1727" t="b">
        <v>0</v>
      </c>
      <c r="N1727" t="s">
        <v>8281</v>
      </c>
      <c r="O1727" t="s">
        <v>8303</v>
      </c>
      <c r="P1727">
        <f>ROUND((E1727/D1727)*100,0)</f>
        <v>10</v>
      </c>
      <c r="Q1727">
        <f>IFERROR(ROUND(E1727/L1727,2),0)</f>
        <v>62.22</v>
      </c>
      <c r="R1727" s="10">
        <f t="shared" si="70"/>
        <v>41845.968159722222</v>
      </c>
      <c r="S1727">
        <f t="shared" si="71"/>
        <v>41875.968159722222</v>
      </c>
    </row>
    <row r="1728" spans="1:19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 s="12">
        <v>1403906664</v>
      </c>
      <c r="J1728" s="12">
        <v>1401401064</v>
      </c>
      <c r="K1728" t="b">
        <v>0</v>
      </c>
      <c r="L1728">
        <v>16</v>
      </c>
      <c r="M1728" t="b">
        <v>0</v>
      </c>
      <c r="N1728" t="s">
        <v>8281</v>
      </c>
      <c r="O1728" t="s">
        <v>8303</v>
      </c>
      <c r="P1728">
        <f>ROUND((E1728/D1728)*100,0)</f>
        <v>34</v>
      </c>
      <c r="Q1728">
        <f>IFERROR(ROUND(E1728/L1728,2),0)</f>
        <v>137.25</v>
      </c>
      <c r="R1728" s="10">
        <f t="shared" si="70"/>
        <v>41788.919722222221</v>
      </c>
      <c r="S1728">
        <f t="shared" si="71"/>
        <v>41817.919722222221</v>
      </c>
    </row>
    <row r="1729" spans="1:19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 s="12">
        <v>1428231600</v>
      </c>
      <c r="J1729" s="12">
        <v>1423520177</v>
      </c>
      <c r="K1729" t="b">
        <v>0</v>
      </c>
      <c r="L1729">
        <v>1</v>
      </c>
      <c r="M1729" t="b">
        <v>0</v>
      </c>
      <c r="N1729" t="s">
        <v>8281</v>
      </c>
      <c r="O1729" t="s">
        <v>8303</v>
      </c>
      <c r="P1729">
        <f>ROUND((E1729/D1729)*100,0)</f>
        <v>0</v>
      </c>
      <c r="Q1729">
        <f>IFERROR(ROUND(E1729/L1729,2),0)</f>
        <v>1</v>
      </c>
      <c r="R1729" s="10">
        <f t="shared" si="70"/>
        <v>42044.927974537044</v>
      </c>
      <c r="S1729">
        <f t="shared" si="71"/>
        <v>42099.458333333328</v>
      </c>
    </row>
    <row r="1730" spans="1:19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 s="12">
        <v>1445439674</v>
      </c>
      <c r="J1730" s="12">
        <v>1442847674</v>
      </c>
      <c r="K1730" t="b">
        <v>0</v>
      </c>
      <c r="L1730">
        <v>7</v>
      </c>
      <c r="M1730" t="b">
        <v>0</v>
      </c>
      <c r="N1730" t="s">
        <v>8281</v>
      </c>
      <c r="O1730" t="s">
        <v>8303</v>
      </c>
      <c r="P1730">
        <f>ROUND((E1730/D1730)*100,0)</f>
        <v>68</v>
      </c>
      <c r="Q1730">
        <f>IFERROR(ROUND(E1730/L1730,2),0)</f>
        <v>122.14</v>
      </c>
      <c r="R1730" s="10">
        <f t="shared" si="70"/>
        <v>42268.625856481478</v>
      </c>
      <c r="S1730">
        <f t="shared" si="71"/>
        <v>42298.625856481478</v>
      </c>
    </row>
    <row r="1731" spans="1:19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 s="12">
        <v>1465521306</v>
      </c>
      <c r="J1731" s="12">
        <v>1460337306</v>
      </c>
      <c r="K1731" t="b">
        <v>0</v>
      </c>
      <c r="L1731">
        <v>0</v>
      </c>
      <c r="M1731" t="b">
        <v>0</v>
      </c>
      <c r="N1731" t="s">
        <v>8281</v>
      </c>
      <c r="O1731" t="s">
        <v>8303</v>
      </c>
      <c r="P1731">
        <f>ROUND((E1731/D1731)*100,0)</f>
        <v>0</v>
      </c>
      <c r="Q1731">
        <f>IFERROR(ROUND(E1731/L1731,2),0)</f>
        <v>0</v>
      </c>
      <c r="R1731" s="10">
        <f t="shared" ref="R1731:R1794" si="72">(((J1731/60)/60)/24)+DATE(1970,1,1)</f>
        <v>42471.052152777775</v>
      </c>
      <c r="S1731">
        <f t="shared" ref="S1731:S1794" si="73">(((I1731/60)/60)/24)+DATE(1970,1,1)</f>
        <v>42531.052152777775</v>
      </c>
    </row>
    <row r="1732" spans="1:19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 s="12">
        <v>1445738783</v>
      </c>
      <c r="J1732" s="12">
        <v>1443146783</v>
      </c>
      <c r="K1732" t="b">
        <v>0</v>
      </c>
      <c r="L1732">
        <v>0</v>
      </c>
      <c r="M1732" t="b">
        <v>0</v>
      </c>
      <c r="N1732" t="s">
        <v>8281</v>
      </c>
      <c r="O1732" t="s">
        <v>8303</v>
      </c>
      <c r="P1732">
        <f>ROUND((E1732/D1732)*100,0)</f>
        <v>0</v>
      </c>
      <c r="Q1732">
        <f>IFERROR(ROUND(E1732/L1732,2),0)</f>
        <v>0</v>
      </c>
      <c r="R1732" s="10">
        <f t="shared" si="72"/>
        <v>42272.087766203709</v>
      </c>
      <c r="S1732">
        <f t="shared" si="73"/>
        <v>42302.087766203709</v>
      </c>
    </row>
    <row r="1733" spans="1:19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 s="12">
        <v>1434034800</v>
      </c>
      <c r="J1733" s="12">
        <v>1432849552</v>
      </c>
      <c r="K1733" t="b">
        <v>0</v>
      </c>
      <c r="L1733">
        <v>0</v>
      </c>
      <c r="M1733" t="b">
        <v>0</v>
      </c>
      <c r="N1733" t="s">
        <v>8281</v>
      </c>
      <c r="O1733" t="s">
        <v>8303</v>
      </c>
      <c r="P1733">
        <f>ROUND((E1733/D1733)*100,0)</f>
        <v>0</v>
      </c>
      <c r="Q1733">
        <f>IFERROR(ROUND(E1733/L1733,2),0)</f>
        <v>0</v>
      </c>
      <c r="R1733" s="10">
        <f t="shared" si="72"/>
        <v>42152.906851851847</v>
      </c>
      <c r="S1733">
        <f t="shared" si="73"/>
        <v>42166.625</v>
      </c>
    </row>
    <row r="1734" spans="1:19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 s="12">
        <v>1452920400</v>
      </c>
      <c r="J1734" s="12">
        <v>1447777481</v>
      </c>
      <c r="K1734" t="b">
        <v>0</v>
      </c>
      <c r="L1734">
        <v>0</v>
      </c>
      <c r="M1734" t="b">
        <v>0</v>
      </c>
      <c r="N1734" t="s">
        <v>8281</v>
      </c>
      <c r="O1734" t="s">
        <v>8303</v>
      </c>
      <c r="P1734">
        <f>ROUND((E1734/D1734)*100,0)</f>
        <v>0</v>
      </c>
      <c r="Q1734">
        <f>IFERROR(ROUND(E1734/L1734,2),0)</f>
        <v>0</v>
      </c>
      <c r="R1734" s="10">
        <f t="shared" si="72"/>
        <v>42325.683807870373</v>
      </c>
      <c r="S1734">
        <f t="shared" si="73"/>
        <v>42385.208333333328</v>
      </c>
    </row>
    <row r="1735" spans="1:19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 s="12">
        <v>1473802200</v>
      </c>
      <c r="J1735" s="12">
        <v>1472746374</v>
      </c>
      <c r="K1735" t="b">
        <v>0</v>
      </c>
      <c r="L1735">
        <v>0</v>
      </c>
      <c r="M1735" t="b">
        <v>0</v>
      </c>
      <c r="N1735" t="s">
        <v>8281</v>
      </c>
      <c r="O1735" t="s">
        <v>8303</v>
      </c>
      <c r="P1735">
        <f>ROUND((E1735/D1735)*100,0)</f>
        <v>0</v>
      </c>
      <c r="Q1735">
        <f>IFERROR(ROUND(E1735/L1735,2),0)</f>
        <v>0</v>
      </c>
      <c r="R1735" s="10">
        <f t="shared" si="72"/>
        <v>42614.675625000003</v>
      </c>
      <c r="S1735">
        <f t="shared" si="73"/>
        <v>42626.895833333328</v>
      </c>
    </row>
    <row r="1736" spans="1:19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 s="12">
        <v>1431046356</v>
      </c>
      <c r="J1736" s="12">
        <v>1428454356</v>
      </c>
      <c r="K1736" t="b">
        <v>0</v>
      </c>
      <c r="L1736">
        <v>1</v>
      </c>
      <c r="M1736" t="b">
        <v>0</v>
      </c>
      <c r="N1736" t="s">
        <v>8281</v>
      </c>
      <c r="O1736" t="s">
        <v>8303</v>
      </c>
      <c r="P1736">
        <f>ROUND((E1736/D1736)*100,0)</f>
        <v>0</v>
      </c>
      <c r="Q1736">
        <f>IFERROR(ROUND(E1736/L1736,2),0)</f>
        <v>1</v>
      </c>
      <c r="R1736" s="10">
        <f t="shared" si="72"/>
        <v>42102.036527777775</v>
      </c>
      <c r="S1736">
        <f t="shared" si="73"/>
        <v>42132.036527777775</v>
      </c>
    </row>
    <row r="1737" spans="1:19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 s="12">
        <v>1470598345</v>
      </c>
      <c r="J1737" s="12">
        <v>1468006345</v>
      </c>
      <c r="K1737" t="b">
        <v>0</v>
      </c>
      <c r="L1737">
        <v>2</v>
      </c>
      <c r="M1737" t="b">
        <v>0</v>
      </c>
      <c r="N1737" t="s">
        <v>8281</v>
      </c>
      <c r="O1737" t="s">
        <v>8303</v>
      </c>
      <c r="P1737">
        <f>ROUND((E1737/D1737)*100,0)</f>
        <v>11</v>
      </c>
      <c r="Q1737">
        <f>IFERROR(ROUND(E1737/L1737,2),0)</f>
        <v>55</v>
      </c>
      <c r="R1737" s="10">
        <f t="shared" si="72"/>
        <v>42559.814178240747</v>
      </c>
      <c r="S1737">
        <f t="shared" si="73"/>
        <v>42589.814178240747</v>
      </c>
    </row>
    <row r="1738" spans="1:19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 s="12">
        <v>1447018833</v>
      </c>
      <c r="J1738" s="12">
        <v>1444423233</v>
      </c>
      <c r="K1738" t="b">
        <v>0</v>
      </c>
      <c r="L1738">
        <v>1</v>
      </c>
      <c r="M1738" t="b">
        <v>0</v>
      </c>
      <c r="N1738" t="s">
        <v>8281</v>
      </c>
      <c r="O1738" t="s">
        <v>8303</v>
      </c>
      <c r="P1738">
        <f>ROUND((E1738/D1738)*100,0)</f>
        <v>1</v>
      </c>
      <c r="Q1738">
        <f>IFERROR(ROUND(E1738/L1738,2),0)</f>
        <v>22</v>
      </c>
      <c r="R1738" s="10">
        <f t="shared" si="72"/>
        <v>42286.861493055556</v>
      </c>
      <c r="S1738">
        <f t="shared" si="73"/>
        <v>42316.90315972222</v>
      </c>
    </row>
    <row r="1739" spans="1:19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 s="12">
        <v>1437432392</v>
      </c>
      <c r="J1739" s="12">
        <v>1434840392</v>
      </c>
      <c r="K1739" t="b">
        <v>0</v>
      </c>
      <c r="L1739">
        <v>15</v>
      </c>
      <c r="M1739" t="b">
        <v>0</v>
      </c>
      <c r="N1739" t="s">
        <v>8281</v>
      </c>
      <c r="O1739" t="s">
        <v>8303</v>
      </c>
      <c r="P1739">
        <f>ROUND((E1739/D1739)*100,0)</f>
        <v>21</v>
      </c>
      <c r="Q1739">
        <f>IFERROR(ROUND(E1739/L1739,2),0)</f>
        <v>56.67</v>
      </c>
      <c r="R1739" s="10">
        <f t="shared" si="72"/>
        <v>42175.948981481488</v>
      </c>
      <c r="S1739">
        <f t="shared" si="73"/>
        <v>42205.948981481488</v>
      </c>
    </row>
    <row r="1740" spans="1:19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 s="12">
        <v>1412283542</v>
      </c>
      <c r="J1740" s="12">
        <v>1409691542</v>
      </c>
      <c r="K1740" t="b">
        <v>0</v>
      </c>
      <c r="L1740">
        <v>1</v>
      </c>
      <c r="M1740" t="b">
        <v>0</v>
      </c>
      <c r="N1740" t="s">
        <v>8281</v>
      </c>
      <c r="O1740" t="s">
        <v>8303</v>
      </c>
      <c r="P1740">
        <f>ROUND((E1740/D1740)*100,0)</f>
        <v>0</v>
      </c>
      <c r="Q1740">
        <f>IFERROR(ROUND(E1740/L1740,2),0)</f>
        <v>20</v>
      </c>
      <c r="R1740" s="10">
        <f t="shared" si="72"/>
        <v>41884.874328703707</v>
      </c>
      <c r="S1740">
        <f t="shared" si="73"/>
        <v>41914.874328703707</v>
      </c>
    </row>
    <row r="1741" spans="1:19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 s="12">
        <v>1462391932</v>
      </c>
      <c r="J1741" s="12">
        <v>1457297932</v>
      </c>
      <c r="K1741" t="b">
        <v>0</v>
      </c>
      <c r="L1741">
        <v>1</v>
      </c>
      <c r="M1741" t="b">
        <v>0</v>
      </c>
      <c r="N1741" t="s">
        <v>8281</v>
      </c>
      <c r="O1741" t="s">
        <v>8303</v>
      </c>
      <c r="P1741">
        <f>ROUND((E1741/D1741)*100,0)</f>
        <v>0</v>
      </c>
      <c r="Q1741">
        <f>IFERROR(ROUND(E1741/L1741,2),0)</f>
        <v>1</v>
      </c>
      <c r="R1741" s="10">
        <f t="shared" si="72"/>
        <v>42435.874212962968</v>
      </c>
      <c r="S1741">
        <f t="shared" si="73"/>
        <v>42494.832546296297</v>
      </c>
    </row>
    <row r="1742" spans="1:19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 s="12">
        <v>1437075422</v>
      </c>
      <c r="J1742" s="12">
        <v>1434483422</v>
      </c>
      <c r="K1742" t="b">
        <v>0</v>
      </c>
      <c r="L1742">
        <v>0</v>
      </c>
      <c r="M1742" t="b">
        <v>0</v>
      </c>
      <c r="N1742" t="s">
        <v>8281</v>
      </c>
      <c r="O1742" t="s">
        <v>8303</v>
      </c>
      <c r="P1742">
        <f>ROUND((E1742/D1742)*100,0)</f>
        <v>0</v>
      </c>
      <c r="Q1742">
        <f>IFERROR(ROUND(E1742/L1742,2),0)</f>
        <v>0</v>
      </c>
      <c r="R1742" s="10">
        <f t="shared" si="72"/>
        <v>42171.817384259266</v>
      </c>
      <c r="S1742">
        <f t="shared" si="73"/>
        <v>42201.817384259266</v>
      </c>
    </row>
    <row r="1743" spans="1:19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 s="12">
        <v>1433948671</v>
      </c>
      <c r="J1743" s="12">
        <v>1430060671</v>
      </c>
      <c r="K1743" t="b">
        <v>0</v>
      </c>
      <c r="L1743">
        <v>52</v>
      </c>
      <c r="M1743" t="b">
        <v>1</v>
      </c>
      <c r="N1743" t="s">
        <v>8294</v>
      </c>
      <c r="O1743" t="s">
        <v>8295</v>
      </c>
      <c r="P1743">
        <f>ROUND((E1743/D1743)*100,0)</f>
        <v>111</v>
      </c>
      <c r="Q1743">
        <f>IFERROR(ROUND(E1743/L1743,2),0)</f>
        <v>25.58</v>
      </c>
      <c r="R1743" s="10">
        <f t="shared" si="72"/>
        <v>42120.628136574072</v>
      </c>
      <c r="S1743">
        <f t="shared" si="73"/>
        <v>42165.628136574072</v>
      </c>
    </row>
    <row r="1744" spans="1:19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 s="12">
        <v>1483822800</v>
      </c>
      <c r="J1744" s="12">
        <v>1481058170</v>
      </c>
      <c r="K1744" t="b">
        <v>0</v>
      </c>
      <c r="L1744">
        <v>34</v>
      </c>
      <c r="M1744" t="b">
        <v>1</v>
      </c>
      <c r="N1744" t="s">
        <v>8294</v>
      </c>
      <c r="O1744" t="s">
        <v>8295</v>
      </c>
      <c r="P1744">
        <f>ROUND((E1744/D1744)*100,0)</f>
        <v>109</v>
      </c>
      <c r="Q1744">
        <f>IFERROR(ROUND(E1744/L1744,2),0)</f>
        <v>63.97</v>
      </c>
      <c r="R1744" s="10">
        <f t="shared" si="72"/>
        <v>42710.876967592587</v>
      </c>
      <c r="S1744">
        <f t="shared" si="73"/>
        <v>42742.875</v>
      </c>
    </row>
    <row r="1745" spans="1:19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 s="12">
        <v>1472270340</v>
      </c>
      <c r="J1745" s="12">
        <v>1470348775</v>
      </c>
      <c r="K1745" t="b">
        <v>0</v>
      </c>
      <c r="L1745">
        <v>67</v>
      </c>
      <c r="M1745" t="b">
        <v>1</v>
      </c>
      <c r="N1745" t="s">
        <v>8294</v>
      </c>
      <c r="O1745" t="s">
        <v>8295</v>
      </c>
      <c r="P1745">
        <f>ROUND((E1745/D1745)*100,0)</f>
        <v>100</v>
      </c>
      <c r="Q1745">
        <f>IFERROR(ROUND(E1745/L1745,2),0)</f>
        <v>89.93</v>
      </c>
      <c r="R1745" s="10">
        <f t="shared" si="72"/>
        <v>42586.925636574073</v>
      </c>
      <c r="S1745">
        <f t="shared" si="73"/>
        <v>42609.165972222225</v>
      </c>
    </row>
    <row r="1746" spans="1:19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 s="12">
        <v>1425821477</v>
      </c>
      <c r="J1746" s="12">
        <v>1421937077</v>
      </c>
      <c r="K1746" t="b">
        <v>0</v>
      </c>
      <c r="L1746">
        <v>70</v>
      </c>
      <c r="M1746" t="b">
        <v>1</v>
      </c>
      <c r="N1746" t="s">
        <v>8294</v>
      </c>
      <c r="O1746" t="s">
        <v>8295</v>
      </c>
      <c r="P1746">
        <f>ROUND((E1746/D1746)*100,0)</f>
        <v>118</v>
      </c>
      <c r="Q1746">
        <f>IFERROR(ROUND(E1746/L1746,2),0)</f>
        <v>93.07</v>
      </c>
      <c r="R1746" s="10">
        <f t="shared" si="72"/>
        <v>42026.605057870373</v>
      </c>
      <c r="S1746">
        <f t="shared" si="73"/>
        <v>42071.563391203701</v>
      </c>
    </row>
    <row r="1747" spans="1:19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 s="12">
        <v>1482372000</v>
      </c>
      <c r="J1747" s="12">
        <v>1479276838</v>
      </c>
      <c r="K1747" t="b">
        <v>0</v>
      </c>
      <c r="L1747">
        <v>89</v>
      </c>
      <c r="M1747" t="b">
        <v>1</v>
      </c>
      <c r="N1747" t="s">
        <v>8294</v>
      </c>
      <c r="O1747" t="s">
        <v>8295</v>
      </c>
      <c r="P1747">
        <f>ROUND((E1747/D1747)*100,0)</f>
        <v>114</v>
      </c>
      <c r="Q1747">
        <f>IFERROR(ROUND(E1747/L1747,2),0)</f>
        <v>89.67</v>
      </c>
      <c r="R1747" s="10">
        <f t="shared" si="72"/>
        <v>42690.259699074071</v>
      </c>
      <c r="S1747">
        <f t="shared" si="73"/>
        <v>42726.083333333328</v>
      </c>
    </row>
    <row r="1748" spans="1:19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 s="12">
        <v>1479952800</v>
      </c>
      <c r="J1748" s="12">
        <v>1477368867</v>
      </c>
      <c r="K1748" t="b">
        <v>0</v>
      </c>
      <c r="L1748">
        <v>107</v>
      </c>
      <c r="M1748" t="b">
        <v>1</v>
      </c>
      <c r="N1748" t="s">
        <v>8294</v>
      </c>
      <c r="O1748" t="s">
        <v>8295</v>
      </c>
      <c r="P1748">
        <f>ROUND((E1748/D1748)*100,0)</f>
        <v>148</v>
      </c>
      <c r="Q1748">
        <f>IFERROR(ROUND(E1748/L1748,2),0)</f>
        <v>207.62</v>
      </c>
      <c r="R1748" s="10">
        <f t="shared" si="72"/>
        <v>42668.176701388889</v>
      </c>
      <c r="S1748">
        <f t="shared" si="73"/>
        <v>42698.083333333328</v>
      </c>
    </row>
    <row r="1749" spans="1:19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 s="12">
        <v>1447426800</v>
      </c>
      <c r="J1749" s="12">
        <v>1444904830</v>
      </c>
      <c r="K1749" t="b">
        <v>0</v>
      </c>
      <c r="L1749">
        <v>159</v>
      </c>
      <c r="M1749" t="b">
        <v>1</v>
      </c>
      <c r="N1749" t="s">
        <v>8294</v>
      </c>
      <c r="O1749" t="s">
        <v>8295</v>
      </c>
      <c r="P1749">
        <f>ROUND((E1749/D1749)*100,0)</f>
        <v>105</v>
      </c>
      <c r="Q1749">
        <f>IFERROR(ROUND(E1749/L1749,2),0)</f>
        <v>59.41</v>
      </c>
      <c r="R1749" s="10">
        <f t="shared" si="72"/>
        <v>42292.435532407413</v>
      </c>
      <c r="S1749">
        <f t="shared" si="73"/>
        <v>42321.625</v>
      </c>
    </row>
    <row r="1750" spans="1:19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 s="12">
        <v>1441234143</v>
      </c>
      <c r="J1750" s="12">
        <v>1438642143</v>
      </c>
      <c r="K1750" t="b">
        <v>0</v>
      </c>
      <c r="L1750">
        <v>181</v>
      </c>
      <c r="M1750" t="b">
        <v>1</v>
      </c>
      <c r="N1750" t="s">
        <v>8294</v>
      </c>
      <c r="O1750" t="s">
        <v>8295</v>
      </c>
      <c r="P1750">
        <f>ROUND((E1750/D1750)*100,0)</f>
        <v>130</v>
      </c>
      <c r="Q1750">
        <f>IFERROR(ROUND(E1750/L1750,2),0)</f>
        <v>358.97</v>
      </c>
      <c r="R1750" s="10">
        <f t="shared" si="72"/>
        <v>42219.950729166667</v>
      </c>
      <c r="S1750">
        <f t="shared" si="73"/>
        <v>42249.950729166667</v>
      </c>
    </row>
    <row r="1751" spans="1:19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 s="12">
        <v>1488394800</v>
      </c>
      <c r="J1751" s="12">
        <v>1485213921</v>
      </c>
      <c r="K1751" t="b">
        <v>0</v>
      </c>
      <c r="L1751">
        <v>131</v>
      </c>
      <c r="M1751" t="b">
        <v>1</v>
      </c>
      <c r="N1751" t="s">
        <v>8294</v>
      </c>
      <c r="O1751" t="s">
        <v>8295</v>
      </c>
      <c r="P1751">
        <f>ROUND((E1751/D1751)*100,0)</f>
        <v>123</v>
      </c>
      <c r="Q1751">
        <f>IFERROR(ROUND(E1751/L1751,2),0)</f>
        <v>94.74</v>
      </c>
      <c r="R1751" s="10">
        <f t="shared" si="72"/>
        <v>42758.975937499999</v>
      </c>
      <c r="S1751">
        <f t="shared" si="73"/>
        <v>42795.791666666672</v>
      </c>
    </row>
    <row r="1752" spans="1:19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 s="12">
        <v>1461096304</v>
      </c>
      <c r="J1752" s="12">
        <v>1458936304</v>
      </c>
      <c r="K1752" t="b">
        <v>0</v>
      </c>
      <c r="L1752">
        <v>125</v>
      </c>
      <c r="M1752" t="b">
        <v>1</v>
      </c>
      <c r="N1752" t="s">
        <v>8294</v>
      </c>
      <c r="O1752" t="s">
        <v>8295</v>
      </c>
      <c r="P1752">
        <f>ROUND((E1752/D1752)*100,0)</f>
        <v>202</v>
      </c>
      <c r="Q1752">
        <f>IFERROR(ROUND(E1752/L1752,2),0)</f>
        <v>80.650000000000006</v>
      </c>
      <c r="R1752" s="10">
        <f t="shared" si="72"/>
        <v>42454.836851851855</v>
      </c>
      <c r="S1752">
        <f t="shared" si="73"/>
        <v>42479.836851851855</v>
      </c>
    </row>
    <row r="1753" spans="1:19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 s="12">
        <v>1426787123</v>
      </c>
      <c r="J1753" s="12">
        <v>1424198723</v>
      </c>
      <c r="K1753" t="b">
        <v>0</v>
      </c>
      <c r="L1753">
        <v>61</v>
      </c>
      <c r="M1753" t="b">
        <v>1</v>
      </c>
      <c r="N1753" t="s">
        <v>8294</v>
      </c>
      <c r="O1753" t="s">
        <v>8295</v>
      </c>
      <c r="P1753">
        <f>ROUND((E1753/D1753)*100,0)</f>
        <v>103</v>
      </c>
      <c r="Q1753">
        <f>IFERROR(ROUND(E1753/L1753,2),0)</f>
        <v>168.69</v>
      </c>
      <c r="R1753" s="10">
        <f t="shared" si="72"/>
        <v>42052.7815162037</v>
      </c>
      <c r="S1753">
        <f t="shared" si="73"/>
        <v>42082.739849537036</v>
      </c>
    </row>
    <row r="1754" spans="1:19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 s="12">
        <v>1476425082</v>
      </c>
      <c r="J1754" s="12">
        <v>1473833082</v>
      </c>
      <c r="K1754" t="b">
        <v>0</v>
      </c>
      <c r="L1754">
        <v>90</v>
      </c>
      <c r="M1754" t="b">
        <v>1</v>
      </c>
      <c r="N1754" t="s">
        <v>8294</v>
      </c>
      <c r="O1754" t="s">
        <v>8295</v>
      </c>
      <c r="P1754">
        <f>ROUND((E1754/D1754)*100,0)</f>
        <v>260</v>
      </c>
      <c r="Q1754">
        <f>IFERROR(ROUND(E1754/L1754,2),0)</f>
        <v>34.69</v>
      </c>
      <c r="R1754" s="10">
        <f t="shared" si="72"/>
        <v>42627.253263888888</v>
      </c>
      <c r="S1754">
        <f t="shared" si="73"/>
        <v>42657.253263888888</v>
      </c>
    </row>
    <row r="1755" spans="1:19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 s="12">
        <v>1458579568</v>
      </c>
      <c r="J1755" s="12">
        <v>1455991168</v>
      </c>
      <c r="K1755" t="b">
        <v>0</v>
      </c>
      <c r="L1755">
        <v>35</v>
      </c>
      <c r="M1755" t="b">
        <v>1</v>
      </c>
      <c r="N1755" t="s">
        <v>8294</v>
      </c>
      <c r="O1755" t="s">
        <v>8295</v>
      </c>
      <c r="P1755">
        <f>ROUND((E1755/D1755)*100,0)</f>
        <v>108</v>
      </c>
      <c r="Q1755">
        <f>IFERROR(ROUND(E1755/L1755,2),0)</f>
        <v>462.86</v>
      </c>
      <c r="R1755" s="10">
        <f t="shared" si="72"/>
        <v>42420.74962962963</v>
      </c>
      <c r="S1755">
        <f t="shared" si="73"/>
        <v>42450.707962962959</v>
      </c>
    </row>
    <row r="1756" spans="1:19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 s="12">
        <v>1428091353</v>
      </c>
      <c r="J1756" s="12">
        <v>1425502953</v>
      </c>
      <c r="K1756" t="b">
        <v>0</v>
      </c>
      <c r="L1756">
        <v>90</v>
      </c>
      <c r="M1756" t="b">
        <v>1</v>
      </c>
      <c r="N1756" t="s">
        <v>8294</v>
      </c>
      <c r="O1756" t="s">
        <v>8295</v>
      </c>
      <c r="P1756">
        <f>ROUND((E1756/D1756)*100,0)</f>
        <v>111</v>
      </c>
      <c r="Q1756">
        <f>IFERROR(ROUND(E1756/L1756,2),0)</f>
        <v>104.39</v>
      </c>
      <c r="R1756" s="10">
        <f t="shared" si="72"/>
        <v>42067.876770833333</v>
      </c>
      <c r="S1756">
        <f t="shared" si="73"/>
        <v>42097.835104166668</v>
      </c>
    </row>
    <row r="1757" spans="1:19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 s="12">
        <v>1444071361</v>
      </c>
      <c r="J1757" s="12">
        <v>1441479361</v>
      </c>
      <c r="K1757" t="b">
        <v>0</v>
      </c>
      <c r="L1757">
        <v>4</v>
      </c>
      <c r="M1757" t="b">
        <v>1</v>
      </c>
      <c r="N1757" t="s">
        <v>8294</v>
      </c>
      <c r="O1757" t="s">
        <v>8295</v>
      </c>
      <c r="P1757">
        <f>ROUND((E1757/D1757)*100,0)</f>
        <v>120</v>
      </c>
      <c r="Q1757">
        <f>IFERROR(ROUND(E1757/L1757,2),0)</f>
        <v>7.5</v>
      </c>
      <c r="R1757" s="10">
        <f t="shared" si="72"/>
        <v>42252.788900462961</v>
      </c>
      <c r="S1757">
        <f t="shared" si="73"/>
        <v>42282.788900462961</v>
      </c>
    </row>
    <row r="1758" spans="1:19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 s="12">
        <v>1472443269</v>
      </c>
      <c r="J1758" s="12">
        <v>1468987269</v>
      </c>
      <c r="K1758" t="b">
        <v>0</v>
      </c>
      <c r="L1758">
        <v>120</v>
      </c>
      <c r="M1758" t="b">
        <v>1</v>
      </c>
      <c r="N1758" t="s">
        <v>8294</v>
      </c>
      <c r="O1758" t="s">
        <v>8295</v>
      </c>
      <c r="P1758">
        <f>ROUND((E1758/D1758)*100,0)</f>
        <v>103</v>
      </c>
      <c r="Q1758">
        <f>IFERROR(ROUND(E1758/L1758,2),0)</f>
        <v>47.13</v>
      </c>
      <c r="R1758" s="10">
        <f t="shared" si="72"/>
        <v>42571.167465277773</v>
      </c>
      <c r="S1758">
        <f t="shared" si="73"/>
        <v>42611.167465277773</v>
      </c>
    </row>
    <row r="1759" spans="1:19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 s="12">
        <v>1485631740</v>
      </c>
      <c r="J1759" s="12">
        <v>1483041083</v>
      </c>
      <c r="K1759" t="b">
        <v>0</v>
      </c>
      <c r="L1759">
        <v>14</v>
      </c>
      <c r="M1759" t="b">
        <v>1</v>
      </c>
      <c r="N1759" t="s">
        <v>8294</v>
      </c>
      <c r="O1759" t="s">
        <v>8295</v>
      </c>
      <c r="P1759">
        <f>ROUND((E1759/D1759)*100,0)</f>
        <v>116</v>
      </c>
      <c r="Q1759">
        <f>IFERROR(ROUND(E1759/L1759,2),0)</f>
        <v>414.29</v>
      </c>
      <c r="R1759" s="10">
        <f t="shared" si="72"/>
        <v>42733.827349537038</v>
      </c>
      <c r="S1759">
        <f t="shared" si="73"/>
        <v>42763.811805555553</v>
      </c>
    </row>
    <row r="1760" spans="1:19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 s="12">
        <v>1468536992</v>
      </c>
      <c r="J1760" s="12">
        <v>1463352992</v>
      </c>
      <c r="K1760" t="b">
        <v>0</v>
      </c>
      <c r="L1760">
        <v>27</v>
      </c>
      <c r="M1760" t="b">
        <v>1</v>
      </c>
      <c r="N1760" t="s">
        <v>8294</v>
      </c>
      <c r="O1760" t="s">
        <v>8295</v>
      </c>
      <c r="P1760">
        <f>ROUND((E1760/D1760)*100,0)</f>
        <v>115</v>
      </c>
      <c r="Q1760">
        <f>IFERROR(ROUND(E1760/L1760,2),0)</f>
        <v>42.48</v>
      </c>
      <c r="R1760" s="10">
        <f t="shared" si="72"/>
        <v>42505.955925925926</v>
      </c>
      <c r="S1760">
        <f t="shared" si="73"/>
        <v>42565.955925925926</v>
      </c>
    </row>
    <row r="1761" spans="1:19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 s="12">
        <v>1427309629</v>
      </c>
      <c r="J1761" s="12">
        <v>1425585229</v>
      </c>
      <c r="K1761" t="b">
        <v>0</v>
      </c>
      <c r="L1761">
        <v>49</v>
      </c>
      <c r="M1761" t="b">
        <v>1</v>
      </c>
      <c r="N1761" t="s">
        <v>8294</v>
      </c>
      <c r="O1761" t="s">
        <v>8295</v>
      </c>
      <c r="P1761">
        <f>ROUND((E1761/D1761)*100,0)</f>
        <v>107</v>
      </c>
      <c r="Q1761">
        <f>IFERROR(ROUND(E1761/L1761,2),0)</f>
        <v>108.78</v>
      </c>
      <c r="R1761" s="10">
        <f t="shared" si="72"/>
        <v>42068.829039351855</v>
      </c>
      <c r="S1761">
        <f t="shared" si="73"/>
        <v>42088.787372685183</v>
      </c>
    </row>
    <row r="1762" spans="1:19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 s="12">
        <v>1456416513</v>
      </c>
      <c r="J1762" s="12">
        <v>1454688513</v>
      </c>
      <c r="K1762" t="b">
        <v>0</v>
      </c>
      <c r="L1762">
        <v>102</v>
      </c>
      <c r="M1762" t="b">
        <v>1</v>
      </c>
      <c r="N1762" t="s">
        <v>8294</v>
      </c>
      <c r="O1762" t="s">
        <v>8295</v>
      </c>
      <c r="P1762">
        <f>ROUND((E1762/D1762)*100,0)</f>
        <v>165</v>
      </c>
      <c r="Q1762">
        <f>IFERROR(ROUND(E1762/L1762,2),0)</f>
        <v>81.099999999999994</v>
      </c>
      <c r="R1762" s="10">
        <f t="shared" si="72"/>
        <v>42405.67260416667</v>
      </c>
      <c r="S1762">
        <f t="shared" si="73"/>
        <v>42425.67260416667</v>
      </c>
    </row>
    <row r="1763" spans="1:19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 s="12">
        <v>1442065060</v>
      </c>
      <c r="J1763" s="12">
        <v>1437745060</v>
      </c>
      <c r="K1763" t="b">
        <v>0</v>
      </c>
      <c r="L1763">
        <v>3</v>
      </c>
      <c r="M1763" t="b">
        <v>1</v>
      </c>
      <c r="N1763" t="s">
        <v>8294</v>
      </c>
      <c r="O1763" t="s">
        <v>8295</v>
      </c>
      <c r="P1763">
        <f>ROUND((E1763/D1763)*100,0)</f>
        <v>155</v>
      </c>
      <c r="Q1763">
        <f>IFERROR(ROUND(E1763/L1763,2),0)</f>
        <v>51.67</v>
      </c>
      <c r="R1763" s="10">
        <f t="shared" si="72"/>
        <v>42209.567824074074</v>
      </c>
      <c r="S1763">
        <f t="shared" si="73"/>
        <v>42259.567824074074</v>
      </c>
    </row>
    <row r="1764" spans="1:19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 s="12">
        <v>1457739245</v>
      </c>
      <c r="J1764" s="12">
        <v>1455147245</v>
      </c>
      <c r="K1764" t="b">
        <v>0</v>
      </c>
      <c r="L1764">
        <v>25</v>
      </c>
      <c r="M1764" t="b">
        <v>1</v>
      </c>
      <c r="N1764" t="s">
        <v>8294</v>
      </c>
      <c r="O1764" t="s">
        <v>8295</v>
      </c>
      <c r="P1764">
        <f>ROUND((E1764/D1764)*100,0)</f>
        <v>885</v>
      </c>
      <c r="Q1764">
        <f>IFERROR(ROUND(E1764/L1764,2),0)</f>
        <v>35.4</v>
      </c>
      <c r="R1764" s="10">
        <f t="shared" si="72"/>
        <v>42410.982002314813</v>
      </c>
      <c r="S1764">
        <f t="shared" si="73"/>
        <v>42440.982002314813</v>
      </c>
    </row>
    <row r="1765" spans="1:19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 s="12">
        <v>1477255840</v>
      </c>
      <c r="J1765" s="12">
        <v>1474663840</v>
      </c>
      <c r="K1765" t="b">
        <v>0</v>
      </c>
      <c r="L1765">
        <v>118</v>
      </c>
      <c r="M1765" t="b">
        <v>1</v>
      </c>
      <c r="N1765" t="s">
        <v>8294</v>
      </c>
      <c r="O1765" t="s">
        <v>8295</v>
      </c>
      <c r="P1765">
        <f>ROUND((E1765/D1765)*100,0)</f>
        <v>102</v>
      </c>
      <c r="Q1765">
        <f>IFERROR(ROUND(E1765/L1765,2),0)</f>
        <v>103.64</v>
      </c>
      <c r="R1765" s="10">
        <f t="shared" si="72"/>
        <v>42636.868518518517</v>
      </c>
      <c r="S1765">
        <f t="shared" si="73"/>
        <v>42666.868518518517</v>
      </c>
    </row>
    <row r="1766" spans="1:19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 s="12">
        <v>1407065979</v>
      </c>
      <c r="J1766" s="12">
        <v>1404560379</v>
      </c>
      <c r="K1766" t="b">
        <v>1</v>
      </c>
      <c r="L1766">
        <v>39</v>
      </c>
      <c r="M1766" t="b">
        <v>0</v>
      </c>
      <c r="N1766" t="s">
        <v>8294</v>
      </c>
      <c r="O1766" t="s">
        <v>8295</v>
      </c>
      <c r="P1766">
        <f>ROUND((E1766/D1766)*100,0)</f>
        <v>20</v>
      </c>
      <c r="Q1766">
        <f>IFERROR(ROUND(E1766/L1766,2),0)</f>
        <v>55.28</v>
      </c>
      <c r="R1766" s="10">
        <f t="shared" si="72"/>
        <v>41825.485868055555</v>
      </c>
      <c r="S1766">
        <f t="shared" si="73"/>
        <v>41854.485868055555</v>
      </c>
    </row>
    <row r="1767" spans="1:19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 s="12">
        <v>1407972712</v>
      </c>
      <c r="J1767" s="12">
        <v>1405380712</v>
      </c>
      <c r="K1767" t="b">
        <v>1</v>
      </c>
      <c r="L1767">
        <v>103</v>
      </c>
      <c r="M1767" t="b">
        <v>0</v>
      </c>
      <c r="N1767" t="s">
        <v>8294</v>
      </c>
      <c r="O1767" t="s">
        <v>8295</v>
      </c>
      <c r="P1767">
        <f>ROUND((E1767/D1767)*100,0)</f>
        <v>59</v>
      </c>
      <c r="Q1767">
        <f>IFERROR(ROUND(E1767/L1767,2),0)</f>
        <v>72.17</v>
      </c>
      <c r="R1767" s="10">
        <f t="shared" si="72"/>
        <v>41834.980462962965</v>
      </c>
      <c r="S1767">
        <f t="shared" si="73"/>
        <v>41864.980462962965</v>
      </c>
    </row>
    <row r="1768" spans="1:19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 s="12">
        <v>1408999088</v>
      </c>
      <c r="J1768" s="12">
        <v>1407184688</v>
      </c>
      <c r="K1768" t="b">
        <v>1</v>
      </c>
      <c r="L1768">
        <v>0</v>
      </c>
      <c r="M1768" t="b">
        <v>0</v>
      </c>
      <c r="N1768" t="s">
        <v>8294</v>
      </c>
      <c r="O1768" t="s">
        <v>8295</v>
      </c>
      <c r="P1768">
        <f>ROUND((E1768/D1768)*100,0)</f>
        <v>0</v>
      </c>
      <c r="Q1768">
        <f>IFERROR(ROUND(E1768/L1768,2),0)</f>
        <v>0</v>
      </c>
      <c r="R1768" s="10">
        <f t="shared" si="72"/>
        <v>41855.859814814816</v>
      </c>
      <c r="S1768">
        <f t="shared" si="73"/>
        <v>41876.859814814816</v>
      </c>
    </row>
    <row r="1769" spans="1:19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 s="12">
        <v>1407080884</v>
      </c>
      <c r="J1769" s="12">
        <v>1404488884</v>
      </c>
      <c r="K1769" t="b">
        <v>1</v>
      </c>
      <c r="L1769">
        <v>39</v>
      </c>
      <c r="M1769" t="b">
        <v>0</v>
      </c>
      <c r="N1769" t="s">
        <v>8294</v>
      </c>
      <c r="O1769" t="s">
        <v>8295</v>
      </c>
      <c r="P1769">
        <f>ROUND((E1769/D1769)*100,0)</f>
        <v>46</v>
      </c>
      <c r="Q1769">
        <f>IFERROR(ROUND(E1769/L1769,2),0)</f>
        <v>58.62</v>
      </c>
      <c r="R1769" s="10">
        <f t="shared" si="72"/>
        <v>41824.658379629633</v>
      </c>
      <c r="S1769">
        <f t="shared" si="73"/>
        <v>41854.658379629633</v>
      </c>
    </row>
    <row r="1770" spans="1:19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 s="12">
        <v>1411824444</v>
      </c>
      <c r="J1770" s="12">
        <v>1406640444</v>
      </c>
      <c r="K1770" t="b">
        <v>1</v>
      </c>
      <c r="L1770">
        <v>15</v>
      </c>
      <c r="M1770" t="b">
        <v>0</v>
      </c>
      <c r="N1770" t="s">
        <v>8294</v>
      </c>
      <c r="O1770" t="s">
        <v>8295</v>
      </c>
      <c r="P1770">
        <f>ROUND((E1770/D1770)*100,0)</f>
        <v>4</v>
      </c>
      <c r="Q1770">
        <f>IFERROR(ROUND(E1770/L1770,2),0)</f>
        <v>12.47</v>
      </c>
      <c r="R1770" s="10">
        <f t="shared" si="72"/>
        <v>41849.560694444444</v>
      </c>
      <c r="S1770">
        <f t="shared" si="73"/>
        <v>41909.560694444444</v>
      </c>
    </row>
    <row r="1771" spans="1:19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 s="12">
        <v>1421177959</v>
      </c>
      <c r="J1771" s="12">
        <v>1418585959</v>
      </c>
      <c r="K1771" t="b">
        <v>1</v>
      </c>
      <c r="L1771">
        <v>22</v>
      </c>
      <c r="M1771" t="b">
        <v>0</v>
      </c>
      <c r="N1771" t="s">
        <v>8294</v>
      </c>
      <c r="O1771" t="s">
        <v>8295</v>
      </c>
      <c r="P1771">
        <f>ROUND((E1771/D1771)*100,0)</f>
        <v>3</v>
      </c>
      <c r="Q1771">
        <f>IFERROR(ROUND(E1771/L1771,2),0)</f>
        <v>49.14</v>
      </c>
      <c r="R1771" s="10">
        <f t="shared" si="72"/>
        <v>41987.818969907406</v>
      </c>
      <c r="S1771">
        <f t="shared" si="73"/>
        <v>42017.818969907406</v>
      </c>
    </row>
    <row r="1772" spans="1:19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 s="12">
        <v>1413312194</v>
      </c>
      <c r="J1772" s="12">
        <v>1410288194</v>
      </c>
      <c r="K1772" t="b">
        <v>1</v>
      </c>
      <c r="L1772">
        <v>92</v>
      </c>
      <c r="M1772" t="b">
        <v>0</v>
      </c>
      <c r="N1772" t="s">
        <v>8294</v>
      </c>
      <c r="O1772" t="s">
        <v>8295</v>
      </c>
      <c r="P1772">
        <f>ROUND((E1772/D1772)*100,0)</f>
        <v>57</v>
      </c>
      <c r="Q1772">
        <f>IFERROR(ROUND(E1772/L1772,2),0)</f>
        <v>150.5</v>
      </c>
      <c r="R1772" s="10">
        <f t="shared" si="72"/>
        <v>41891.780023148152</v>
      </c>
      <c r="S1772">
        <f t="shared" si="73"/>
        <v>41926.780023148152</v>
      </c>
    </row>
    <row r="1773" spans="1:19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 s="12">
        <v>1414107040</v>
      </c>
      <c r="J1773" s="12">
        <v>1411515040</v>
      </c>
      <c r="K1773" t="b">
        <v>1</v>
      </c>
      <c r="L1773">
        <v>25</v>
      </c>
      <c r="M1773" t="b">
        <v>0</v>
      </c>
      <c r="N1773" t="s">
        <v>8294</v>
      </c>
      <c r="O1773" t="s">
        <v>8295</v>
      </c>
      <c r="P1773">
        <f>ROUND((E1773/D1773)*100,0)</f>
        <v>21</v>
      </c>
      <c r="Q1773">
        <f>IFERROR(ROUND(E1773/L1773,2),0)</f>
        <v>35.799999999999997</v>
      </c>
      <c r="R1773" s="10">
        <f t="shared" si="72"/>
        <v>41905.979629629634</v>
      </c>
      <c r="S1773">
        <f t="shared" si="73"/>
        <v>41935.979629629634</v>
      </c>
    </row>
    <row r="1774" spans="1:19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 s="12">
        <v>1404666836</v>
      </c>
      <c r="J1774" s="12">
        <v>1399482836</v>
      </c>
      <c r="K1774" t="b">
        <v>1</v>
      </c>
      <c r="L1774">
        <v>19</v>
      </c>
      <c r="M1774" t="b">
        <v>0</v>
      </c>
      <c r="N1774" t="s">
        <v>8294</v>
      </c>
      <c r="O1774" t="s">
        <v>8295</v>
      </c>
      <c r="P1774">
        <f>ROUND((E1774/D1774)*100,0)</f>
        <v>16</v>
      </c>
      <c r="Q1774">
        <f>IFERROR(ROUND(E1774/L1774,2),0)</f>
        <v>45.16</v>
      </c>
      <c r="R1774" s="10">
        <f t="shared" si="72"/>
        <v>41766.718009259261</v>
      </c>
      <c r="S1774">
        <f t="shared" si="73"/>
        <v>41826.718009259261</v>
      </c>
    </row>
    <row r="1775" spans="1:19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 s="12">
        <v>1421691298</v>
      </c>
      <c r="J1775" s="12">
        <v>1417803298</v>
      </c>
      <c r="K1775" t="b">
        <v>1</v>
      </c>
      <c r="L1775">
        <v>19</v>
      </c>
      <c r="M1775" t="b">
        <v>0</v>
      </c>
      <c r="N1775" t="s">
        <v>8294</v>
      </c>
      <c r="O1775" t="s">
        <v>8295</v>
      </c>
      <c r="P1775">
        <f>ROUND((E1775/D1775)*100,0)</f>
        <v>6</v>
      </c>
      <c r="Q1775">
        <f>IFERROR(ROUND(E1775/L1775,2),0)</f>
        <v>98.79</v>
      </c>
      <c r="R1775" s="10">
        <f t="shared" si="72"/>
        <v>41978.760393518518</v>
      </c>
      <c r="S1775">
        <f t="shared" si="73"/>
        <v>42023.760393518518</v>
      </c>
    </row>
    <row r="1776" spans="1:19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 s="12">
        <v>1417273140</v>
      </c>
      <c r="J1776" s="12">
        <v>1413609292</v>
      </c>
      <c r="K1776" t="b">
        <v>1</v>
      </c>
      <c r="L1776">
        <v>13</v>
      </c>
      <c r="M1776" t="b">
        <v>0</v>
      </c>
      <c r="N1776" t="s">
        <v>8294</v>
      </c>
      <c r="O1776" t="s">
        <v>8295</v>
      </c>
      <c r="P1776">
        <f>ROUND((E1776/D1776)*100,0)</f>
        <v>46</v>
      </c>
      <c r="Q1776">
        <f>IFERROR(ROUND(E1776/L1776,2),0)</f>
        <v>88.31</v>
      </c>
      <c r="R1776" s="10">
        <f t="shared" si="72"/>
        <v>41930.218657407408</v>
      </c>
      <c r="S1776">
        <f t="shared" si="73"/>
        <v>41972.624305555553</v>
      </c>
    </row>
    <row r="1777" spans="1:19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 s="12">
        <v>1414193160</v>
      </c>
      <c r="J1777" s="12">
        <v>1410305160</v>
      </c>
      <c r="K1777" t="b">
        <v>1</v>
      </c>
      <c r="L1777">
        <v>124</v>
      </c>
      <c r="M1777" t="b">
        <v>0</v>
      </c>
      <c r="N1777" t="s">
        <v>8294</v>
      </c>
      <c r="O1777" t="s">
        <v>8295</v>
      </c>
      <c r="P1777">
        <f>ROUND((E1777/D1777)*100,0)</f>
        <v>65</v>
      </c>
      <c r="Q1777">
        <f>IFERROR(ROUND(E1777/L1777,2),0)</f>
        <v>170.63</v>
      </c>
      <c r="R1777" s="10">
        <f t="shared" si="72"/>
        <v>41891.976388888892</v>
      </c>
      <c r="S1777">
        <f t="shared" si="73"/>
        <v>41936.976388888892</v>
      </c>
    </row>
    <row r="1778" spans="1:19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 s="12">
        <v>1414623471</v>
      </c>
      <c r="J1778" s="12">
        <v>1411513071</v>
      </c>
      <c r="K1778" t="b">
        <v>1</v>
      </c>
      <c r="L1778">
        <v>4</v>
      </c>
      <c r="M1778" t="b">
        <v>0</v>
      </c>
      <c r="N1778" t="s">
        <v>8294</v>
      </c>
      <c r="O1778" t="s">
        <v>8295</v>
      </c>
      <c r="P1778">
        <f>ROUND((E1778/D1778)*100,0)</f>
        <v>7</v>
      </c>
      <c r="Q1778">
        <f>IFERROR(ROUND(E1778/L1778,2),0)</f>
        <v>83.75</v>
      </c>
      <c r="R1778" s="10">
        <f t="shared" si="72"/>
        <v>41905.95684027778</v>
      </c>
      <c r="S1778">
        <f t="shared" si="73"/>
        <v>41941.95684027778</v>
      </c>
    </row>
    <row r="1779" spans="1:19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 s="12">
        <v>1424421253</v>
      </c>
      <c r="J1779" s="12">
        <v>1421829253</v>
      </c>
      <c r="K1779" t="b">
        <v>1</v>
      </c>
      <c r="L1779">
        <v>10</v>
      </c>
      <c r="M1779" t="b">
        <v>0</v>
      </c>
      <c r="N1779" t="s">
        <v>8294</v>
      </c>
      <c r="O1779" t="s">
        <v>8295</v>
      </c>
      <c r="P1779">
        <f>ROUND((E1779/D1779)*100,0)</f>
        <v>14</v>
      </c>
      <c r="Q1779">
        <f>IFERROR(ROUND(E1779/L1779,2),0)</f>
        <v>65.099999999999994</v>
      </c>
      <c r="R1779" s="10">
        <f t="shared" si="72"/>
        <v>42025.357094907406</v>
      </c>
      <c r="S1779">
        <f t="shared" si="73"/>
        <v>42055.357094907406</v>
      </c>
    </row>
    <row r="1780" spans="1:19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 s="12">
        <v>1427485395</v>
      </c>
      <c r="J1780" s="12">
        <v>1423600995</v>
      </c>
      <c r="K1780" t="b">
        <v>1</v>
      </c>
      <c r="L1780">
        <v>15</v>
      </c>
      <c r="M1780" t="b">
        <v>0</v>
      </c>
      <c r="N1780" t="s">
        <v>8294</v>
      </c>
      <c r="O1780" t="s">
        <v>8295</v>
      </c>
      <c r="P1780">
        <f>ROUND((E1780/D1780)*100,0)</f>
        <v>2</v>
      </c>
      <c r="Q1780">
        <f>IFERROR(ROUND(E1780/L1780,2),0)</f>
        <v>66.33</v>
      </c>
      <c r="R1780" s="10">
        <f t="shared" si="72"/>
        <v>42045.86336805555</v>
      </c>
      <c r="S1780">
        <f t="shared" si="73"/>
        <v>42090.821701388893</v>
      </c>
    </row>
    <row r="1781" spans="1:19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 s="12">
        <v>1472834180</v>
      </c>
      <c r="J1781" s="12">
        <v>1470242180</v>
      </c>
      <c r="K1781" t="b">
        <v>1</v>
      </c>
      <c r="L1781">
        <v>38</v>
      </c>
      <c r="M1781" t="b">
        <v>0</v>
      </c>
      <c r="N1781" t="s">
        <v>8294</v>
      </c>
      <c r="O1781" t="s">
        <v>8295</v>
      </c>
      <c r="P1781">
        <f>ROUND((E1781/D1781)*100,0)</f>
        <v>36</v>
      </c>
      <c r="Q1781">
        <f>IFERROR(ROUND(E1781/L1781,2),0)</f>
        <v>104.89</v>
      </c>
      <c r="R1781" s="10">
        <f t="shared" si="72"/>
        <v>42585.691898148143</v>
      </c>
      <c r="S1781">
        <f t="shared" si="73"/>
        <v>42615.691898148143</v>
      </c>
    </row>
    <row r="1782" spans="1:19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 s="12">
        <v>1467469510</v>
      </c>
      <c r="J1782" s="12">
        <v>1462285510</v>
      </c>
      <c r="K1782" t="b">
        <v>1</v>
      </c>
      <c r="L1782">
        <v>152</v>
      </c>
      <c r="M1782" t="b">
        <v>0</v>
      </c>
      <c r="N1782" t="s">
        <v>8294</v>
      </c>
      <c r="O1782" t="s">
        <v>8295</v>
      </c>
      <c r="P1782">
        <f>ROUND((E1782/D1782)*100,0)</f>
        <v>40</v>
      </c>
      <c r="Q1782">
        <f>IFERROR(ROUND(E1782/L1782,2),0)</f>
        <v>78.44</v>
      </c>
      <c r="R1782" s="10">
        <f t="shared" si="72"/>
        <v>42493.600810185191</v>
      </c>
      <c r="S1782">
        <f t="shared" si="73"/>
        <v>42553.600810185191</v>
      </c>
    </row>
    <row r="1783" spans="1:19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 s="12">
        <v>1473950945</v>
      </c>
      <c r="J1783" s="12">
        <v>1471272545</v>
      </c>
      <c r="K1783" t="b">
        <v>1</v>
      </c>
      <c r="L1783">
        <v>24</v>
      </c>
      <c r="M1783" t="b">
        <v>0</v>
      </c>
      <c r="N1783" t="s">
        <v>8294</v>
      </c>
      <c r="O1783" t="s">
        <v>8295</v>
      </c>
      <c r="P1783">
        <f>ROUND((E1783/D1783)*100,0)</f>
        <v>26</v>
      </c>
      <c r="Q1783">
        <f>IFERROR(ROUND(E1783/L1783,2),0)</f>
        <v>59.04</v>
      </c>
      <c r="R1783" s="10">
        <f t="shared" si="72"/>
        <v>42597.617418981477</v>
      </c>
      <c r="S1783">
        <f t="shared" si="73"/>
        <v>42628.617418981477</v>
      </c>
    </row>
    <row r="1784" spans="1:19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 s="12">
        <v>1456062489</v>
      </c>
      <c r="J1784" s="12">
        <v>1453211289</v>
      </c>
      <c r="K1784" t="b">
        <v>1</v>
      </c>
      <c r="L1784">
        <v>76</v>
      </c>
      <c r="M1784" t="b">
        <v>0</v>
      </c>
      <c r="N1784" t="s">
        <v>8294</v>
      </c>
      <c r="O1784" t="s">
        <v>8295</v>
      </c>
      <c r="P1784">
        <f>ROUND((E1784/D1784)*100,0)</f>
        <v>15</v>
      </c>
      <c r="Q1784">
        <f>IFERROR(ROUND(E1784/L1784,2),0)</f>
        <v>71.34</v>
      </c>
      <c r="R1784" s="10">
        <f t="shared" si="72"/>
        <v>42388.575104166666</v>
      </c>
      <c r="S1784">
        <f t="shared" si="73"/>
        <v>42421.575104166666</v>
      </c>
    </row>
    <row r="1785" spans="1:19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 s="12">
        <v>1432248478</v>
      </c>
      <c r="J1785" s="12">
        <v>1429656478</v>
      </c>
      <c r="K1785" t="b">
        <v>1</v>
      </c>
      <c r="L1785">
        <v>185</v>
      </c>
      <c r="M1785" t="b">
        <v>0</v>
      </c>
      <c r="N1785" t="s">
        <v>8294</v>
      </c>
      <c r="O1785" t="s">
        <v>8295</v>
      </c>
      <c r="P1785">
        <f>ROUND((E1785/D1785)*100,0)</f>
        <v>24</v>
      </c>
      <c r="Q1785">
        <f>IFERROR(ROUND(E1785/L1785,2),0)</f>
        <v>51.23</v>
      </c>
      <c r="R1785" s="10">
        <f t="shared" si="72"/>
        <v>42115.949976851851</v>
      </c>
      <c r="S1785">
        <f t="shared" si="73"/>
        <v>42145.949976851851</v>
      </c>
    </row>
    <row r="1786" spans="1:19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 s="12">
        <v>1422674700</v>
      </c>
      <c r="J1786" s="12">
        <v>1419954240</v>
      </c>
      <c r="K1786" t="b">
        <v>1</v>
      </c>
      <c r="L1786">
        <v>33</v>
      </c>
      <c r="M1786" t="b">
        <v>0</v>
      </c>
      <c r="N1786" t="s">
        <v>8294</v>
      </c>
      <c r="O1786" t="s">
        <v>8295</v>
      </c>
      <c r="P1786">
        <f>ROUND((E1786/D1786)*100,0)</f>
        <v>40</v>
      </c>
      <c r="Q1786">
        <f>IFERROR(ROUND(E1786/L1786,2),0)</f>
        <v>60.24</v>
      </c>
      <c r="R1786" s="10">
        <f t="shared" si="72"/>
        <v>42003.655555555553</v>
      </c>
      <c r="S1786">
        <f t="shared" si="73"/>
        <v>42035.142361111109</v>
      </c>
    </row>
    <row r="1787" spans="1:19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 s="12">
        <v>1413417600</v>
      </c>
      <c r="J1787" s="12">
        <v>1410750855</v>
      </c>
      <c r="K1787" t="b">
        <v>1</v>
      </c>
      <c r="L1787">
        <v>108</v>
      </c>
      <c r="M1787" t="b">
        <v>0</v>
      </c>
      <c r="N1787" t="s">
        <v>8294</v>
      </c>
      <c r="O1787" t="s">
        <v>8295</v>
      </c>
      <c r="P1787">
        <f>ROUND((E1787/D1787)*100,0)</f>
        <v>20</v>
      </c>
      <c r="Q1787">
        <f>IFERROR(ROUND(E1787/L1787,2),0)</f>
        <v>44.94</v>
      </c>
      <c r="R1787" s="10">
        <f t="shared" si="72"/>
        <v>41897.134895833333</v>
      </c>
      <c r="S1787">
        <f t="shared" si="73"/>
        <v>41928</v>
      </c>
    </row>
    <row r="1788" spans="1:19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 s="12">
        <v>1418649177</v>
      </c>
      <c r="J1788" s="12">
        <v>1416057177</v>
      </c>
      <c r="K1788" t="b">
        <v>1</v>
      </c>
      <c r="L1788">
        <v>29</v>
      </c>
      <c r="M1788" t="b">
        <v>0</v>
      </c>
      <c r="N1788" t="s">
        <v>8294</v>
      </c>
      <c r="O1788" t="s">
        <v>8295</v>
      </c>
      <c r="P1788">
        <f>ROUND((E1788/D1788)*100,0)</f>
        <v>48</v>
      </c>
      <c r="Q1788">
        <f>IFERROR(ROUND(E1788/L1788,2),0)</f>
        <v>31.21</v>
      </c>
      <c r="R1788" s="10">
        <f t="shared" si="72"/>
        <v>41958.550659722227</v>
      </c>
      <c r="S1788">
        <f t="shared" si="73"/>
        <v>41988.550659722227</v>
      </c>
    </row>
    <row r="1789" spans="1:19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 s="12">
        <v>1428158637</v>
      </c>
      <c r="J1789" s="12">
        <v>1425570237</v>
      </c>
      <c r="K1789" t="b">
        <v>1</v>
      </c>
      <c r="L1789">
        <v>24</v>
      </c>
      <c r="M1789" t="b">
        <v>0</v>
      </c>
      <c r="N1789" t="s">
        <v>8294</v>
      </c>
      <c r="O1789" t="s">
        <v>8295</v>
      </c>
      <c r="P1789">
        <f>ROUND((E1789/D1789)*100,0)</f>
        <v>15</v>
      </c>
      <c r="Q1789">
        <f>IFERROR(ROUND(E1789/L1789,2),0)</f>
        <v>63.88</v>
      </c>
      <c r="R1789" s="10">
        <f t="shared" si="72"/>
        <v>42068.65552083333</v>
      </c>
      <c r="S1789">
        <f t="shared" si="73"/>
        <v>42098.613854166666</v>
      </c>
    </row>
    <row r="1790" spans="1:19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 s="12">
        <v>1414795542</v>
      </c>
      <c r="J1790" s="12">
        <v>1412203542</v>
      </c>
      <c r="K1790" t="b">
        <v>1</v>
      </c>
      <c r="L1790">
        <v>4</v>
      </c>
      <c r="M1790" t="b">
        <v>0</v>
      </c>
      <c r="N1790" t="s">
        <v>8294</v>
      </c>
      <c r="O1790" t="s">
        <v>8295</v>
      </c>
      <c r="P1790">
        <f>ROUND((E1790/D1790)*100,0)</f>
        <v>1</v>
      </c>
      <c r="Q1790">
        <f>IFERROR(ROUND(E1790/L1790,2),0)</f>
        <v>19</v>
      </c>
      <c r="R1790" s="10">
        <f t="shared" si="72"/>
        <v>41913.94840277778</v>
      </c>
      <c r="S1790">
        <f t="shared" si="73"/>
        <v>41943.94840277778</v>
      </c>
    </row>
    <row r="1791" spans="1:19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 s="12">
        <v>1421042403</v>
      </c>
      <c r="J1791" s="12">
        <v>1415858403</v>
      </c>
      <c r="K1791" t="b">
        <v>1</v>
      </c>
      <c r="L1791">
        <v>4</v>
      </c>
      <c r="M1791" t="b">
        <v>0</v>
      </c>
      <c r="N1791" t="s">
        <v>8294</v>
      </c>
      <c r="O1791" t="s">
        <v>8295</v>
      </c>
      <c r="P1791">
        <f>ROUND((E1791/D1791)*100,0)</f>
        <v>1</v>
      </c>
      <c r="Q1791">
        <f>IFERROR(ROUND(E1791/L1791,2),0)</f>
        <v>10</v>
      </c>
      <c r="R1791" s="10">
        <f t="shared" si="72"/>
        <v>41956.250034722223</v>
      </c>
      <c r="S1791">
        <f t="shared" si="73"/>
        <v>42016.250034722223</v>
      </c>
    </row>
    <row r="1792" spans="1:19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 s="12">
        <v>1423152678</v>
      </c>
      <c r="J1792" s="12">
        <v>1420560678</v>
      </c>
      <c r="K1792" t="b">
        <v>1</v>
      </c>
      <c r="L1792">
        <v>15</v>
      </c>
      <c r="M1792" t="b">
        <v>0</v>
      </c>
      <c r="N1792" t="s">
        <v>8294</v>
      </c>
      <c r="O1792" t="s">
        <v>8295</v>
      </c>
      <c r="P1792">
        <f>ROUND((E1792/D1792)*100,0)</f>
        <v>5</v>
      </c>
      <c r="Q1792">
        <f>IFERROR(ROUND(E1792/L1792,2),0)</f>
        <v>109.07</v>
      </c>
      <c r="R1792" s="10">
        <f t="shared" si="72"/>
        <v>42010.674513888895</v>
      </c>
      <c r="S1792">
        <f t="shared" si="73"/>
        <v>42040.674513888895</v>
      </c>
    </row>
    <row r="1793" spans="1:19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 s="12">
        <v>1422553565</v>
      </c>
      <c r="J1793" s="12">
        <v>1417369565</v>
      </c>
      <c r="K1793" t="b">
        <v>1</v>
      </c>
      <c r="L1793">
        <v>4</v>
      </c>
      <c r="M1793" t="b">
        <v>0</v>
      </c>
      <c r="N1793" t="s">
        <v>8294</v>
      </c>
      <c r="O1793" t="s">
        <v>8295</v>
      </c>
      <c r="P1793">
        <f>ROUND((E1793/D1793)*100,0)</f>
        <v>4</v>
      </c>
      <c r="Q1793">
        <f>IFERROR(ROUND(E1793/L1793,2),0)</f>
        <v>26.75</v>
      </c>
      <c r="R1793" s="10">
        <f t="shared" si="72"/>
        <v>41973.740335648152</v>
      </c>
      <c r="S1793">
        <f t="shared" si="73"/>
        <v>42033.740335648152</v>
      </c>
    </row>
    <row r="1794" spans="1:19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 s="12">
        <v>1439189940</v>
      </c>
      <c r="J1794" s="12">
        <v>1435970682</v>
      </c>
      <c r="K1794" t="b">
        <v>1</v>
      </c>
      <c r="L1794">
        <v>139</v>
      </c>
      <c r="M1794" t="b">
        <v>0</v>
      </c>
      <c r="N1794" t="s">
        <v>8294</v>
      </c>
      <c r="O1794" t="s">
        <v>8295</v>
      </c>
      <c r="P1794">
        <f>ROUND((E1794/D1794)*100,0)</f>
        <v>61</v>
      </c>
      <c r="Q1794">
        <f>IFERROR(ROUND(E1794/L1794,2),0)</f>
        <v>109.94</v>
      </c>
      <c r="R1794" s="10">
        <f t="shared" si="72"/>
        <v>42189.031041666662</v>
      </c>
      <c r="S1794">
        <f t="shared" si="73"/>
        <v>42226.290972222225</v>
      </c>
    </row>
    <row r="1795" spans="1:19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 s="12">
        <v>1417127040</v>
      </c>
      <c r="J1795" s="12">
        <v>1414531440</v>
      </c>
      <c r="K1795" t="b">
        <v>1</v>
      </c>
      <c r="L1795">
        <v>2</v>
      </c>
      <c r="M1795" t="b">
        <v>0</v>
      </c>
      <c r="N1795" t="s">
        <v>8294</v>
      </c>
      <c r="O1795" t="s">
        <v>8295</v>
      </c>
      <c r="P1795">
        <f>ROUND((E1795/D1795)*100,0)</f>
        <v>1</v>
      </c>
      <c r="Q1795">
        <f>IFERROR(ROUND(E1795/L1795,2),0)</f>
        <v>20</v>
      </c>
      <c r="R1795" s="10">
        <f t="shared" ref="R1795:R1858" si="74">(((J1795/60)/60)/24)+DATE(1970,1,1)</f>
        <v>41940.89166666667</v>
      </c>
      <c r="S1795">
        <f t="shared" ref="S1795:S1858" si="75">(((I1795/60)/60)/24)+DATE(1970,1,1)</f>
        <v>41970.933333333334</v>
      </c>
    </row>
    <row r="1796" spans="1:19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 s="12">
        <v>1423660422</v>
      </c>
      <c r="J1796" s="12">
        <v>1420636422</v>
      </c>
      <c r="K1796" t="b">
        <v>1</v>
      </c>
      <c r="L1796">
        <v>18</v>
      </c>
      <c r="M1796" t="b">
        <v>0</v>
      </c>
      <c r="N1796" t="s">
        <v>8294</v>
      </c>
      <c r="O1796" t="s">
        <v>8295</v>
      </c>
      <c r="P1796">
        <f>ROUND((E1796/D1796)*100,0)</f>
        <v>11</v>
      </c>
      <c r="Q1796">
        <f>IFERROR(ROUND(E1796/L1796,2),0)</f>
        <v>55.39</v>
      </c>
      <c r="R1796" s="10">
        <f t="shared" si="74"/>
        <v>42011.551180555558</v>
      </c>
      <c r="S1796">
        <f t="shared" si="75"/>
        <v>42046.551180555558</v>
      </c>
    </row>
    <row r="1797" spans="1:19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 s="12">
        <v>1476460800</v>
      </c>
      <c r="J1797" s="12">
        <v>1473922541</v>
      </c>
      <c r="K1797" t="b">
        <v>1</v>
      </c>
      <c r="L1797">
        <v>81</v>
      </c>
      <c r="M1797" t="b">
        <v>0</v>
      </c>
      <c r="N1797" t="s">
        <v>8294</v>
      </c>
      <c r="O1797" t="s">
        <v>8295</v>
      </c>
      <c r="P1797">
        <f>ROUND((E1797/D1797)*100,0)</f>
        <v>39</v>
      </c>
      <c r="Q1797">
        <f>IFERROR(ROUND(E1797/L1797,2),0)</f>
        <v>133.9</v>
      </c>
      <c r="R1797" s="10">
        <f t="shared" si="74"/>
        <v>42628.288668981477</v>
      </c>
      <c r="S1797">
        <f t="shared" si="75"/>
        <v>42657.666666666672</v>
      </c>
    </row>
    <row r="1798" spans="1:19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 s="12">
        <v>1469356366</v>
      </c>
      <c r="J1798" s="12">
        <v>1464172366</v>
      </c>
      <c r="K1798" t="b">
        <v>1</v>
      </c>
      <c r="L1798">
        <v>86</v>
      </c>
      <c r="M1798" t="b">
        <v>0</v>
      </c>
      <c r="N1798" t="s">
        <v>8294</v>
      </c>
      <c r="O1798" t="s">
        <v>8295</v>
      </c>
      <c r="P1798">
        <f>ROUND((E1798/D1798)*100,0)</f>
        <v>22</v>
      </c>
      <c r="Q1798">
        <f>IFERROR(ROUND(E1798/L1798,2),0)</f>
        <v>48.72</v>
      </c>
      <c r="R1798" s="10">
        <f t="shared" si="74"/>
        <v>42515.439421296294</v>
      </c>
      <c r="S1798">
        <f t="shared" si="75"/>
        <v>42575.439421296294</v>
      </c>
    </row>
    <row r="1799" spans="1:19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 s="12">
        <v>1481809189</v>
      </c>
      <c r="J1799" s="12">
        <v>1479217189</v>
      </c>
      <c r="K1799" t="b">
        <v>1</v>
      </c>
      <c r="L1799">
        <v>140</v>
      </c>
      <c r="M1799" t="b">
        <v>0</v>
      </c>
      <c r="N1799" t="s">
        <v>8294</v>
      </c>
      <c r="O1799" t="s">
        <v>8295</v>
      </c>
      <c r="P1799">
        <f>ROUND((E1799/D1799)*100,0)</f>
        <v>68</v>
      </c>
      <c r="Q1799">
        <f>IFERROR(ROUND(E1799/L1799,2),0)</f>
        <v>48.25</v>
      </c>
      <c r="R1799" s="10">
        <f t="shared" si="74"/>
        <v>42689.56931712963</v>
      </c>
      <c r="S1799">
        <f t="shared" si="75"/>
        <v>42719.56931712963</v>
      </c>
    </row>
    <row r="1800" spans="1:19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 s="12">
        <v>1454572233</v>
      </c>
      <c r="J1800" s="12">
        <v>1449388233</v>
      </c>
      <c r="K1800" t="b">
        <v>1</v>
      </c>
      <c r="L1800">
        <v>37</v>
      </c>
      <c r="M1800" t="b">
        <v>0</v>
      </c>
      <c r="N1800" t="s">
        <v>8294</v>
      </c>
      <c r="O1800" t="s">
        <v>8295</v>
      </c>
      <c r="P1800">
        <f>ROUND((E1800/D1800)*100,0)</f>
        <v>14</v>
      </c>
      <c r="Q1800">
        <f>IFERROR(ROUND(E1800/L1800,2),0)</f>
        <v>58.97</v>
      </c>
      <c r="R1800" s="10">
        <f t="shared" si="74"/>
        <v>42344.32677083333</v>
      </c>
      <c r="S1800">
        <f t="shared" si="75"/>
        <v>42404.32677083333</v>
      </c>
    </row>
    <row r="1801" spans="1:19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 s="12">
        <v>1415740408</v>
      </c>
      <c r="J1801" s="12">
        <v>1414008808</v>
      </c>
      <c r="K1801" t="b">
        <v>1</v>
      </c>
      <c r="L1801">
        <v>6</v>
      </c>
      <c r="M1801" t="b">
        <v>0</v>
      </c>
      <c r="N1801" t="s">
        <v>8294</v>
      </c>
      <c r="O1801" t="s">
        <v>8295</v>
      </c>
      <c r="P1801">
        <f>ROUND((E1801/D1801)*100,0)</f>
        <v>2</v>
      </c>
      <c r="Q1801">
        <f>IFERROR(ROUND(E1801/L1801,2),0)</f>
        <v>11.64</v>
      </c>
      <c r="R1801" s="10">
        <f t="shared" si="74"/>
        <v>41934.842685185184</v>
      </c>
      <c r="S1801">
        <f t="shared" si="75"/>
        <v>41954.884351851855</v>
      </c>
    </row>
    <row r="1802" spans="1:19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 s="12">
        <v>1476109970</v>
      </c>
      <c r="J1802" s="12">
        <v>1473517970</v>
      </c>
      <c r="K1802" t="b">
        <v>1</v>
      </c>
      <c r="L1802">
        <v>113</v>
      </c>
      <c r="M1802" t="b">
        <v>0</v>
      </c>
      <c r="N1802" t="s">
        <v>8294</v>
      </c>
      <c r="O1802" t="s">
        <v>8295</v>
      </c>
      <c r="P1802">
        <f>ROUND((E1802/D1802)*100,0)</f>
        <v>20</v>
      </c>
      <c r="Q1802">
        <f>IFERROR(ROUND(E1802/L1802,2),0)</f>
        <v>83.72</v>
      </c>
      <c r="R1802" s="10">
        <f t="shared" si="74"/>
        <v>42623.606134259258</v>
      </c>
      <c r="S1802">
        <f t="shared" si="75"/>
        <v>42653.606134259258</v>
      </c>
    </row>
    <row r="1803" spans="1:19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 s="12">
        <v>1450181400</v>
      </c>
      <c r="J1803" s="12">
        <v>1447429868</v>
      </c>
      <c r="K1803" t="b">
        <v>1</v>
      </c>
      <c r="L1803">
        <v>37</v>
      </c>
      <c r="M1803" t="b">
        <v>0</v>
      </c>
      <c r="N1803" t="s">
        <v>8294</v>
      </c>
      <c r="O1803" t="s">
        <v>8295</v>
      </c>
      <c r="P1803">
        <f>ROUND((E1803/D1803)*100,0)</f>
        <v>14</v>
      </c>
      <c r="Q1803">
        <f>IFERROR(ROUND(E1803/L1803,2),0)</f>
        <v>63.65</v>
      </c>
      <c r="R1803" s="10">
        <f t="shared" si="74"/>
        <v>42321.660509259258</v>
      </c>
      <c r="S1803">
        <f t="shared" si="75"/>
        <v>42353.506944444445</v>
      </c>
    </row>
    <row r="1804" spans="1:19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 s="12">
        <v>1435442340</v>
      </c>
      <c r="J1804" s="12">
        <v>1433416830</v>
      </c>
      <c r="K1804" t="b">
        <v>1</v>
      </c>
      <c r="L1804">
        <v>18</v>
      </c>
      <c r="M1804" t="b">
        <v>0</v>
      </c>
      <c r="N1804" t="s">
        <v>8294</v>
      </c>
      <c r="O1804" t="s">
        <v>8295</v>
      </c>
      <c r="P1804">
        <f>ROUND((E1804/D1804)*100,0)</f>
        <v>48</v>
      </c>
      <c r="Q1804">
        <f>IFERROR(ROUND(E1804/L1804,2),0)</f>
        <v>94.28</v>
      </c>
      <c r="R1804" s="10">
        <f t="shared" si="74"/>
        <v>42159.47256944445</v>
      </c>
      <c r="S1804">
        <f t="shared" si="75"/>
        <v>42182.915972222225</v>
      </c>
    </row>
    <row r="1805" spans="1:19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 s="12">
        <v>1423878182</v>
      </c>
      <c r="J1805" s="12">
        <v>1421199782</v>
      </c>
      <c r="K1805" t="b">
        <v>1</v>
      </c>
      <c r="L1805">
        <v>75</v>
      </c>
      <c r="M1805" t="b">
        <v>0</v>
      </c>
      <c r="N1805" t="s">
        <v>8294</v>
      </c>
      <c r="O1805" t="s">
        <v>8295</v>
      </c>
      <c r="P1805">
        <f>ROUND((E1805/D1805)*100,0)</f>
        <v>31</v>
      </c>
      <c r="Q1805">
        <f>IFERROR(ROUND(E1805/L1805,2),0)</f>
        <v>71.87</v>
      </c>
      <c r="R1805" s="10">
        <f t="shared" si="74"/>
        <v>42018.071550925932</v>
      </c>
      <c r="S1805">
        <f t="shared" si="75"/>
        <v>42049.071550925932</v>
      </c>
    </row>
    <row r="1806" spans="1:19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 s="12">
        <v>1447521404</v>
      </c>
      <c r="J1806" s="12">
        <v>1444061804</v>
      </c>
      <c r="K1806" t="b">
        <v>1</v>
      </c>
      <c r="L1806">
        <v>52</v>
      </c>
      <c r="M1806" t="b">
        <v>0</v>
      </c>
      <c r="N1806" t="s">
        <v>8294</v>
      </c>
      <c r="O1806" t="s">
        <v>8295</v>
      </c>
      <c r="P1806">
        <f>ROUND((E1806/D1806)*100,0)</f>
        <v>35</v>
      </c>
      <c r="Q1806">
        <f>IFERROR(ROUND(E1806/L1806,2),0)</f>
        <v>104.85</v>
      </c>
      <c r="R1806" s="10">
        <f t="shared" si="74"/>
        <v>42282.678287037037</v>
      </c>
      <c r="S1806">
        <f t="shared" si="75"/>
        <v>42322.719953703709</v>
      </c>
    </row>
    <row r="1807" spans="1:19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 s="12">
        <v>1443808800</v>
      </c>
      <c r="J1807" s="12">
        <v>1441048658</v>
      </c>
      <c r="K1807" t="b">
        <v>1</v>
      </c>
      <c r="L1807">
        <v>122</v>
      </c>
      <c r="M1807" t="b">
        <v>0</v>
      </c>
      <c r="N1807" t="s">
        <v>8294</v>
      </c>
      <c r="O1807" t="s">
        <v>8295</v>
      </c>
      <c r="P1807">
        <f>ROUND((E1807/D1807)*100,0)</f>
        <v>36</v>
      </c>
      <c r="Q1807">
        <f>IFERROR(ROUND(E1807/L1807,2),0)</f>
        <v>67.14</v>
      </c>
      <c r="R1807" s="10">
        <f t="shared" si="74"/>
        <v>42247.803912037038</v>
      </c>
      <c r="S1807">
        <f t="shared" si="75"/>
        <v>42279.75</v>
      </c>
    </row>
    <row r="1808" spans="1:19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 s="12">
        <v>1412090349</v>
      </c>
      <c r="J1808" s="12">
        <v>1409066349</v>
      </c>
      <c r="K1808" t="b">
        <v>1</v>
      </c>
      <c r="L1808">
        <v>8</v>
      </c>
      <c r="M1808" t="b">
        <v>0</v>
      </c>
      <c r="N1808" t="s">
        <v>8294</v>
      </c>
      <c r="O1808" t="s">
        <v>8295</v>
      </c>
      <c r="P1808">
        <f>ROUND((E1808/D1808)*100,0)</f>
        <v>3</v>
      </c>
      <c r="Q1808">
        <f>IFERROR(ROUND(E1808/L1808,2),0)</f>
        <v>73.88</v>
      </c>
      <c r="R1808" s="10">
        <f t="shared" si="74"/>
        <v>41877.638298611113</v>
      </c>
      <c r="S1808">
        <f t="shared" si="75"/>
        <v>41912.638298611113</v>
      </c>
    </row>
    <row r="1809" spans="1:19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 s="12">
        <v>1411868313</v>
      </c>
      <c r="J1809" s="12">
        <v>1409276313</v>
      </c>
      <c r="K1809" t="b">
        <v>1</v>
      </c>
      <c r="L1809">
        <v>8</v>
      </c>
      <c r="M1809" t="b">
        <v>0</v>
      </c>
      <c r="N1809" t="s">
        <v>8294</v>
      </c>
      <c r="O1809" t="s">
        <v>8295</v>
      </c>
      <c r="P1809">
        <f>ROUND((E1809/D1809)*100,0)</f>
        <v>11</v>
      </c>
      <c r="Q1809">
        <f>IFERROR(ROUND(E1809/L1809,2),0)</f>
        <v>69.13</v>
      </c>
      <c r="R1809" s="10">
        <f t="shared" si="74"/>
        <v>41880.068437499998</v>
      </c>
      <c r="S1809">
        <f t="shared" si="75"/>
        <v>41910.068437499998</v>
      </c>
    </row>
    <row r="1810" spans="1:19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 s="12">
        <v>1486830030</v>
      </c>
      <c r="J1810" s="12">
        <v>1483806030</v>
      </c>
      <c r="K1810" t="b">
        <v>1</v>
      </c>
      <c r="L1810">
        <v>96</v>
      </c>
      <c r="M1810" t="b">
        <v>0</v>
      </c>
      <c r="N1810" t="s">
        <v>8294</v>
      </c>
      <c r="O1810" t="s">
        <v>8295</v>
      </c>
      <c r="P1810">
        <f>ROUND((E1810/D1810)*100,0)</f>
        <v>41</v>
      </c>
      <c r="Q1810">
        <f>IFERROR(ROUND(E1810/L1810,2),0)</f>
        <v>120.77</v>
      </c>
      <c r="R1810" s="10">
        <f t="shared" si="74"/>
        <v>42742.680902777778</v>
      </c>
      <c r="S1810">
        <f t="shared" si="75"/>
        <v>42777.680902777778</v>
      </c>
    </row>
    <row r="1811" spans="1:19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 s="12">
        <v>1425246439</v>
      </c>
      <c r="J1811" s="12">
        <v>1422222439</v>
      </c>
      <c r="K1811" t="b">
        <v>1</v>
      </c>
      <c r="L1811">
        <v>9</v>
      </c>
      <c r="M1811" t="b">
        <v>0</v>
      </c>
      <c r="N1811" t="s">
        <v>8294</v>
      </c>
      <c r="O1811" t="s">
        <v>8295</v>
      </c>
      <c r="P1811">
        <f>ROUND((E1811/D1811)*100,0)</f>
        <v>11</v>
      </c>
      <c r="Q1811">
        <f>IFERROR(ROUND(E1811/L1811,2),0)</f>
        <v>42.22</v>
      </c>
      <c r="R1811" s="10">
        <f t="shared" si="74"/>
        <v>42029.907858796301</v>
      </c>
      <c r="S1811">
        <f t="shared" si="75"/>
        <v>42064.907858796301</v>
      </c>
    </row>
    <row r="1812" spans="1:19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 s="12">
        <v>1408657826</v>
      </c>
      <c r="J1812" s="12">
        <v>1407621026</v>
      </c>
      <c r="K1812" t="b">
        <v>0</v>
      </c>
      <c r="L1812">
        <v>2</v>
      </c>
      <c r="M1812" t="b">
        <v>0</v>
      </c>
      <c r="N1812" t="s">
        <v>8294</v>
      </c>
      <c r="O1812" t="s">
        <v>8295</v>
      </c>
      <c r="P1812">
        <f>ROUND((E1812/D1812)*100,0)</f>
        <v>3</v>
      </c>
      <c r="Q1812">
        <f>IFERROR(ROUND(E1812/L1812,2),0)</f>
        <v>7.5</v>
      </c>
      <c r="R1812" s="10">
        <f t="shared" si="74"/>
        <v>41860.91002314815</v>
      </c>
      <c r="S1812">
        <f t="shared" si="75"/>
        <v>41872.91002314815</v>
      </c>
    </row>
    <row r="1813" spans="1:19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 s="12">
        <v>1414123200</v>
      </c>
      <c r="J1813" s="12">
        <v>1408962270</v>
      </c>
      <c r="K1813" t="b">
        <v>0</v>
      </c>
      <c r="L1813">
        <v>26</v>
      </c>
      <c r="M1813" t="b">
        <v>0</v>
      </c>
      <c r="N1813" t="s">
        <v>8294</v>
      </c>
      <c r="O1813" t="s">
        <v>8295</v>
      </c>
      <c r="P1813">
        <f>ROUND((E1813/D1813)*100,0)</f>
        <v>0</v>
      </c>
      <c r="Q1813">
        <f>IFERROR(ROUND(E1813/L1813,2),0)</f>
        <v>1.54</v>
      </c>
      <c r="R1813" s="10">
        <f t="shared" si="74"/>
        <v>41876.433680555558</v>
      </c>
      <c r="S1813">
        <f t="shared" si="75"/>
        <v>41936.166666666664</v>
      </c>
    </row>
    <row r="1814" spans="1:19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 s="12">
        <v>1467531536</v>
      </c>
      <c r="J1814" s="12">
        <v>1464939536</v>
      </c>
      <c r="K1814" t="b">
        <v>0</v>
      </c>
      <c r="L1814">
        <v>23</v>
      </c>
      <c r="M1814" t="b">
        <v>0</v>
      </c>
      <c r="N1814" t="s">
        <v>8294</v>
      </c>
      <c r="O1814" t="s">
        <v>8295</v>
      </c>
      <c r="P1814">
        <f>ROUND((E1814/D1814)*100,0)</f>
        <v>13</v>
      </c>
      <c r="Q1814">
        <f>IFERROR(ROUND(E1814/L1814,2),0)</f>
        <v>37.61</v>
      </c>
      <c r="R1814" s="10">
        <f t="shared" si="74"/>
        <v>42524.318703703699</v>
      </c>
      <c r="S1814">
        <f t="shared" si="75"/>
        <v>42554.318703703699</v>
      </c>
    </row>
    <row r="1815" spans="1:19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 s="12">
        <v>1407532812</v>
      </c>
      <c r="J1815" s="12">
        <v>1404940812</v>
      </c>
      <c r="K1815" t="b">
        <v>0</v>
      </c>
      <c r="L1815">
        <v>0</v>
      </c>
      <c r="M1815" t="b">
        <v>0</v>
      </c>
      <c r="N1815" t="s">
        <v>8294</v>
      </c>
      <c r="O1815" t="s">
        <v>8295</v>
      </c>
      <c r="P1815">
        <f>ROUND((E1815/D1815)*100,0)</f>
        <v>0</v>
      </c>
      <c r="Q1815">
        <f>IFERROR(ROUND(E1815/L1815,2),0)</f>
        <v>0</v>
      </c>
      <c r="R1815" s="10">
        <f t="shared" si="74"/>
        <v>41829.889027777775</v>
      </c>
      <c r="S1815">
        <f t="shared" si="75"/>
        <v>41859.889027777775</v>
      </c>
    </row>
    <row r="1816" spans="1:19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 s="12">
        <v>1425108736</v>
      </c>
      <c r="J1816" s="12">
        <v>1422516736</v>
      </c>
      <c r="K1816" t="b">
        <v>0</v>
      </c>
      <c r="L1816">
        <v>140</v>
      </c>
      <c r="M1816" t="b">
        <v>0</v>
      </c>
      <c r="N1816" t="s">
        <v>8294</v>
      </c>
      <c r="O1816" t="s">
        <v>8295</v>
      </c>
      <c r="P1816">
        <f>ROUND((E1816/D1816)*100,0)</f>
        <v>49</v>
      </c>
      <c r="Q1816">
        <f>IFERROR(ROUND(E1816/L1816,2),0)</f>
        <v>42.16</v>
      </c>
      <c r="R1816" s="10">
        <f t="shared" si="74"/>
        <v>42033.314074074078</v>
      </c>
      <c r="S1816">
        <f t="shared" si="75"/>
        <v>42063.314074074078</v>
      </c>
    </row>
    <row r="1817" spans="1:19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 s="12">
        <v>1435787137</v>
      </c>
      <c r="J1817" s="12">
        <v>1434577537</v>
      </c>
      <c r="K1817" t="b">
        <v>0</v>
      </c>
      <c r="L1817">
        <v>0</v>
      </c>
      <c r="M1817" t="b">
        <v>0</v>
      </c>
      <c r="N1817" t="s">
        <v>8294</v>
      </c>
      <c r="O1817" t="s">
        <v>8295</v>
      </c>
      <c r="P1817">
        <f>ROUND((E1817/D1817)*100,0)</f>
        <v>0</v>
      </c>
      <c r="Q1817">
        <f>IFERROR(ROUND(E1817/L1817,2),0)</f>
        <v>0</v>
      </c>
      <c r="R1817" s="10">
        <f t="shared" si="74"/>
        <v>42172.906678240746</v>
      </c>
      <c r="S1817">
        <f t="shared" si="75"/>
        <v>42186.906678240746</v>
      </c>
    </row>
    <row r="1818" spans="1:19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 s="12">
        <v>1469473200</v>
      </c>
      <c r="J1818" s="12">
        <v>1467061303</v>
      </c>
      <c r="K1818" t="b">
        <v>0</v>
      </c>
      <c r="L1818">
        <v>6</v>
      </c>
      <c r="M1818" t="b">
        <v>0</v>
      </c>
      <c r="N1818" t="s">
        <v>8294</v>
      </c>
      <c r="O1818" t="s">
        <v>8295</v>
      </c>
      <c r="P1818">
        <f>ROUND((E1818/D1818)*100,0)</f>
        <v>2</v>
      </c>
      <c r="Q1818">
        <f>IFERROR(ROUND(E1818/L1818,2),0)</f>
        <v>84.83</v>
      </c>
      <c r="R1818" s="10">
        <f t="shared" si="74"/>
        <v>42548.876192129625</v>
      </c>
      <c r="S1818">
        <f t="shared" si="75"/>
        <v>42576.791666666672</v>
      </c>
    </row>
    <row r="1819" spans="1:19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 s="12">
        <v>1485759540</v>
      </c>
      <c r="J1819" s="12">
        <v>1480607607</v>
      </c>
      <c r="K1819" t="b">
        <v>0</v>
      </c>
      <c r="L1819">
        <v>100</v>
      </c>
      <c r="M1819" t="b">
        <v>0</v>
      </c>
      <c r="N1819" t="s">
        <v>8294</v>
      </c>
      <c r="O1819" t="s">
        <v>8295</v>
      </c>
      <c r="P1819">
        <f>ROUND((E1819/D1819)*100,0)</f>
        <v>52</v>
      </c>
      <c r="Q1819">
        <f>IFERROR(ROUND(E1819/L1819,2),0)</f>
        <v>94.19</v>
      </c>
      <c r="R1819" s="10">
        <f t="shared" si="74"/>
        <v>42705.662118055552</v>
      </c>
      <c r="S1819">
        <f t="shared" si="75"/>
        <v>42765.290972222225</v>
      </c>
    </row>
    <row r="1820" spans="1:19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 s="12">
        <v>1428035850</v>
      </c>
      <c r="J1820" s="12">
        <v>1425447450</v>
      </c>
      <c r="K1820" t="b">
        <v>0</v>
      </c>
      <c r="L1820">
        <v>0</v>
      </c>
      <c r="M1820" t="b">
        <v>0</v>
      </c>
      <c r="N1820" t="s">
        <v>8294</v>
      </c>
      <c r="O1820" t="s">
        <v>8295</v>
      </c>
      <c r="P1820">
        <f>ROUND((E1820/D1820)*100,0)</f>
        <v>0</v>
      </c>
      <c r="Q1820">
        <f>IFERROR(ROUND(E1820/L1820,2),0)</f>
        <v>0</v>
      </c>
      <c r="R1820" s="10">
        <f t="shared" si="74"/>
        <v>42067.234375</v>
      </c>
      <c r="S1820">
        <f t="shared" si="75"/>
        <v>42097.192708333328</v>
      </c>
    </row>
    <row r="1821" spans="1:19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 s="12">
        <v>1406743396</v>
      </c>
      <c r="J1821" s="12">
        <v>1404151396</v>
      </c>
      <c r="K1821" t="b">
        <v>0</v>
      </c>
      <c r="L1821">
        <v>4</v>
      </c>
      <c r="M1821" t="b">
        <v>0</v>
      </c>
      <c r="N1821" t="s">
        <v>8294</v>
      </c>
      <c r="O1821" t="s">
        <v>8295</v>
      </c>
      <c r="P1821">
        <f>ROUND((E1821/D1821)*100,0)</f>
        <v>2</v>
      </c>
      <c r="Q1821">
        <f>IFERROR(ROUND(E1821/L1821,2),0)</f>
        <v>6.25</v>
      </c>
      <c r="R1821" s="10">
        <f t="shared" si="74"/>
        <v>41820.752268518518</v>
      </c>
      <c r="S1821">
        <f t="shared" si="75"/>
        <v>41850.752268518518</v>
      </c>
    </row>
    <row r="1822" spans="1:19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 s="12">
        <v>1427850090</v>
      </c>
      <c r="J1822" s="12">
        <v>1425261690</v>
      </c>
      <c r="K1822" t="b">
        <v>0</v>
      </c>
      <c r="L1822">
        <v>8</v>
      </c>
      <c r="M1822" t="b">
        <v>0</v>
      </c>
      <c r="N1822" t="s">
        <v>8294</v>
      </c>
      <c r="O1822" t="s">
        <v>8295</v>
      </c>
      <c r="P1822">
        <f>ROUND((E1822/D1822)*100,0)</f>
        <v>7</v>
      </c>
      <c r="Q1822">
        <f>IFERROR(ROUND(E1822/L1822,2),0)</f>
        <v>213.38</v>
      </c>
      <c r="R1822" s="10">
        <f t="shared" si="74"/>
        <v>42065.084375000006</v>
      </c>
      <c r="S1822">
        <f t="shared" si="75"/>
        <v>42095.042708333334</v>
      </c>
    </row>
    <row r="1823" spans="1:19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 s="12">
        <v>1330760367</v>
      </c>
      <c r="J1823" s="12">
        <v>1326872367</v>
      </c>
      <c r="K1823" t="b">
        <v>0</v>
      </c>
      <c r="L1823">
        <v>57</v>
      </c>
      <c r="M1823" t="b">
        <v>1</v>
      </c>
      <c r="N1823" t="s">
        <v>8281</v>
      </c>
      <c r="O1823" t="s">
        <v>8282</v>
      </c>
      <c r="P1823">
        <f>ROUND((E1823/D1823)*100,0)</f>
        <v>135</v>
      </c>
      <c r="Q1823">
        <f>IFERROR(ROUND(E1823/L1823,2),0)</f>
        <v>59.16</v>
      </c>
      <c r="R1823" s="10">
        <f t="shared" si="74"/>
        <v>40926.319062499999</v>
      </c>
      <c r="S1823">
        <f t="shared" si="75"/>
        <v>40971.319062499999</v>
      </c>
    </row>
    <row r="1824" spans="1:19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 s="12">
        <v>1391194860</v>
      </c>
      <c r="J1824" s="12">
        <v>1388084862</v>
      </c>
      <c r="K1824" t="b">
        <v>0</v>
      </c>
      <c r="L1824">
        <v>11</v>
      </c>
      <c r="M1824" t="b">
        <v>1</v>
      </c>
      <c r="N1824" t="s">
        <v>8281</v>
      </c>
      <c r="O1824" t="s">
        <v>8282</v>
      </c>
      <c r="P1824">
        <f>ROUND((E1824/D1824)*100,0)</f>
        <v>100</v>
      </c>
      <c r="Q1824">
        <f>IFERROR(ROUND(E1824/L1824,2),0)</f>
        <v>27.27</v>
      </c>
      <c r="R1824" s="10">
        <f t="shared" si="74"/>
        <v>41634.797013888885</v>
      </c>
      <c r="S1824">
        <f t="shared" si="75"/>
        <v>41670.792361111111</v>
      </c>
    </row>
    <row r="1825" spans="1:19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 s="12">
        <v>1351095976</v>
      </c>
      <c r="J1825" s="12">
        <v>1348503976</v>
      </c>
      <c r="K1825" t="b">
        <v>0</v>
      </c>
      <c r="L1825">
        <v>33</v>
      </c>
      <c r="M1825" t="b">
        <v>1</v>
      </c>
      <c r="N1825" t="s">
        <v>8281</v>
      </c>
      <c r="O1825" t="s">
        <v>8282</v>
      </c>
      <c r="P1825">
        <f>ROUND((E1825/D1825)*100,0)</f>
        <v>116</v>
      </c>
      <c r="Q1825">
        <f>IFERROR(ROUND(E1825/L1825,2),0)</f>
        <v>24.58</v>
      </c>
      <c r="R1825" s="10">
        <f t="shared" si="74"/>
        <v>41176.684907407405</v>
      </c>
      <c r="S1825">
        <f t="shared" si="75"/>
        <v>41206.684907407405</v>
      </c>
    </row>
    <row r="1826" spans="1:19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 s="12">
        <v>1389146880</v>
      </c>
      <c r="J1826" s="12">
        <v>1387403967</v>
      </c>
      <c r="K1826" t="b">
        <v>0</v>
      </c>
      <c r="L1826">
        <v>40</v>
      </c>
      <c r="M1826" t="b">
        <v>1</v>
      </c>
      <c r="N1826" t="s">
        <v>8281</v>
      </c>
      <c r="O1826" t="s">
        <v>8282</v>
      </c>
      <c r="P1826">
        <f>ROUND((E1826/D1826)*100,0)</f>
        <v>100</v>
      </c>
      <c r="Q1826">
        <f>IFERROR(ROUND(E1826/L1826,2),0)</f>
        <v>75.05</v>
      </c>
      <c r="R1826" s="10">
        <f t="shared" si="74"/>
        <v>41626.916284722225</v>
      </c>
      <c r="S1826">
        <f t="shared" si="75"/>
        <v>41647.088888888888</v>
      </c>
    </row>
    <row r="1827" spans="1:19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 s="12">
        <v>1373572903</v>
      </c>
      <c r="J1827" s="12">
        <v>1371585703</v>
      </c>
      <c r="K1827" t="b">
        <v>0</v>
      </c>
      <c r="L1827">
        <v>50</v>
      </c>
      <c r="M1827" t="b">
        <v>1</v>
      </c>
      <c r="N1827" t="s">
        <v>8281</v>
      </c>
      <c r="O1827" t="s">
        <v>8282</v>
      </c>
      <c r="P1827">
        <f>ROUND((E1827/D1827)*100,0)</f>
        <v>105</v>
      </c>
      <c r="Q1827">
        <f>IFERROR(ROUND(E1827/L1827,2),0)</f>
        <v>42.02</v>
      </c>
      <c r="R1827" s="10">
        <f t="shared" si="74"/>
        <v>41443.83452546296</v>
      </c>
      <c r="S1827">
        <f t="shared" si="75"/>
        <v>41466.83452546296</v>
      </c>
    </row>
    <row r="1828" spans="1:19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 s="12">
        <v>1392675017</v>
      </c>
      <c r="J1828" s="12">
        <v>1390083017</v>
      </c>
      <c r="K1828" t="b">
        <v>0</v>
      </c>
      <c r="L1828">
        <v>38</v>
      </c>
      <c r="M1828" t="b">
        <v>1</v>
      </c>
      <c r="N1828" t="s">
        <v>8281</v>
      </c>
      <c r="O1828" t="s">
        <v>8282</v>
      </c>
      <c r="P1828">
        <f>ROUND((E1828/D1828)*100,0)</f>
        <v>101</v>
      </c>
      <c r="Q1828">
        <f>IFERROR(ROUND(E1828/L1828,2),0)</f>
        <v>53.16</v>
      </c>
      <c r="R1828" s="10">
        <f t="shared" si="74"/>
        <v>41657.923807870371</v>
      </c>
      <c r="S1828">
        <f t="shared" si="75"/>
        <v>41687.923807870371</v>
      </c>
    </row>
    <row r="1829" spans="1:19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 s="12">
        <v>1299138561</v>
      </c>
      <c r="J1829" s="12">
        <v>1294818561</v>
      </c>
      <c r="K1829" t="b">
        <v>0</v>
      </c>
      <c r="L1829">
        <v>96</v>
      </c>
      <c r="M1829" t="b">
        <v>1</v>
      </c>
      <c r="N1829" t="s">
        <v>8281</v>
      </c>
      <c r="O1829" t="s">
        <v>8282</v>
      </c>
      <c r="P1829">
        <f>ROUND((E1829/D1829)*100,0)</f>
        <v>101</v>
      </c>
      <c r="Q1829">
        <f>IFERROR(ROUND(E1829/L1829,2),0)</f>
        <v>83.89</v>
      </c>
      <c r="R1829" s="10">
        <f t="shared" si="74"/>
        <v>40555.325937499998</v>
      </c>
      <c r="S1829">
        <f t="shared" si="75"/>
        <v>40605.325937499998</v>
      </c>
    </row>
    <row r="1830" spans="1:19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 s="12">
        <v>1399672800</v>
      </c>
      <c r="J1830" s="12">
        <v>1396906530</v>
      </c>
      <c r="K1830" t="b">
        <v>0</v>
      </c>
      <c r="L1830">
        <v>48</v>
      </c>
      <c r="M1830" t="b">
        <v>1</v>
      </c>
      <c r="N1830" t="s">
        <v>8281</v>
      </c>
      <c r="O1830" t="s">
        <v>8282</v>
      </c>
      <c r="P1830">
        <f>ROUND((E1830/D1830)*100,0)</f>
        <v>100</v>
      </c>
      <c r="Q1830">
        <f>IFERROR(ROUND(E1830/L1830,2),0)</f>
        <v>417.33</v>
      </c>
      <c r="R1830" s="10">
        <f t="shared" si="74"/>
        <v>41736.899652777778</v>
      </c>
      <c r="S1830">
        <f t="shared" si="75"/>
        <v>41768.916666666664</v>
      </c>
    </row>
    <row r="1831" spans="1:19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 s="12">
        <v>1295647200</v>
      </c>
      <c r="J1831" s="12">
        <v>1291428371</v>
      </c>
      <c r="K1831" t="b">
        <v>0</v>
      </c>
      <c r="L1831">
        <v>33</v>
      </c>
      <c r="M1831" t="b">
        <v>1</v>
      </c>
      <c r="N1831" t="s">
        <v>8281</v>
      </c>
      <c r="O1831" t="s">
        <v>8282</v>
      </c>
      <c r="P1831">
        <f>ROUND((E1831/D1831)*100,0)</f>
        <v>167</v>
      </c>
      <c r="Q1831">
        <f>IFERROR(ROUND(E1831/L1831,2),0)</f>
        <v>75.77</v>
      </c>
      <c r="R1831" s="10">
        <f t="shared" si="74"/>
        <v>40516.087627314817</v>
      </c>
      <c r="S1831">
        <f t="shared" si="75"/>
        <v>40564.916666666664</v>
      </c>
    </row>
    <row r="1832" spans="1:19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 s="12">
        <v>1393259107</v>
      </c>
      <c r="J1832" s="12">
        <v>1390667107</v>
      </c>
      <c r="K1832" t="b">
        <v>0</v>
      </c>
      <c r="L1832">
        <v>226</v>
      </c>
      <c r="M1832" t="b">
        <v>1</v>
      </c>
      <c r="N1832" t="s">
        <v>8281</v>
      </c>
      <c r="O1832" t="s">
        <v>8282</v>
      </c>
      <c r="P1832">
        <f>ROUND((E1832/D1832)*100,0)</f>
        <v>102</v>
      </c>
      <c r="Q1832">
        <f>IFERROR(ROUND(E1832/L1832,2),0)</f>
        <v>67.39</v>
      </c>
      <c r="R1832" s="10">
        <f t="shared" si="74"/>
        <v>41664.684108796297</v>
      </c>
      <c r="S1832">
        <f t="shared" si="75"/>
        <v>41694.684108796297</v>
      </c>
    </row>
    <row r="1833" spans="1:19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 s="12">
        <v>1336866863</v>
      </c>
      <c r="J1833" s="12">
        <v>1335570863</v>
      </c>
      <c r="K1833" t="b">
        <v>0</v>
      </c>
      <c r="L1833">
        <v>14</v>
      </c>
      <c r="M1833" t="b">
        <v>1</v>
      </c>
      <c r="N1833" t="s">
        <v>8281</v>
      </c>
      <c r="O1833" t="s">
        <v>8282</v>
      </c>
      <c r="P1833">
        <f>ROUND((E1833/D1833)*100,0)</f>
        <v>103</v>
      </c>
      <c r="Q1833">
        <f>IFERROR(ROUND(E1833/L1833,2),0)</f>
        <v>73.569999999999993</v>
      </c>
      <c r="R1833" s="10">
        <f t="shared" si="74"/>
        <v>41026.996099537035</v>
      </c>
      <c r="S1833">
        <f t="shared" si="75"/>
        <v>41041.996099537035</v>
      </c>
    </row>
    <row r="1834" spans="1:19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 s="12">
        <v>1299243427</v>
      </c>
      <c r="J1834" s="12">
        <v>1296651427</v>
      </c>
      <c r="K1834" t="b">
        <v>0</v>
      </c>
      <c r="L1834">
        <v>20</v>
      </c>
      <c r="M1834" t="b">
        <v>1</v>
      </c>
      <c r="N1834" t="s">
        <v>8281</v>
      </c>
      <c r="O1834" t="s">
        <v>8282</v>
      </c>
      <c r="P1834">
        <f>ROUND((E1834/D1834)*100,0)</f>
        <v>143</v>
      </c>
      <c r="Q1834">
        <f>IFERROR(ROUND(E1834/L1834,2),0)</f>
        <v>25</v>
      </c>
      <c r="R1834" s="10">
        <f t="shared" si="74"/>
        <v>40576.539664351854</v>
      </c>
      <c r="S1834">
        <f t="shared" si="75"/>
        <v>40606.539664351854</v>
      </c>
    </row>
    <row r="1835" spans="1:19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 s="12">
        <v>1362211140</v>
      </c>
      <c r="J1835" s="12">
        <v>1359421403</v>
      </c>
      <c r="K1835" t="b">
        <v>0</v>
      </c>
      <c r="L1835">
        <v>25</v>
      </c>
      <c r="M1835" t="b">
        <v>1</v>
      </c>
      <c r="N1835" t="s">
        <v>8281</v>
      </c>
      <c r="O1835" t="s">
        <v>8282</v>
      </c>
      <c r="P1835">
        <f>ROUND((E1835/D1835)*100,0)</f>
        <v>263</v>
      </c>
      <c r="Q1835">
        <f>IFERROR(ROUND(E1835/L1835,2),0)</f>
        <v>42</v>
      </c>
      <c r="R1835" s="10">
        <f t="shared" si="74"/>
        <v>41303.044016203705</v>
      </c>
      <c r="S1835">
        <f t="shared" si="75"/>
        <v>41335.332638888889</v>
      </c>
    </row>
    <row r="1836" spans="1:19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 s="12">
        <v>1422140895</v>
      </c>
      <c r="J1836" s="12">
        <v>1418684895</v>
      </c>
      <c r="K1836" t="b">
        <v>0</v>
      </c>
      <c r="L1836">
        <v>90</v>
      </c>
      <c r="M1836" t="b">
        <v>1</v>
      </c>
      <c r="N1836" t="s">
        <v>8281</v>
      </c>
      <c r="O1836" t="s">
        <v>8282</v>
      </c>
      <c r="P1836">
        <f>ROUND((E1836/D1836)*100,0)</f>
        <v>118</v>
      </c>
      <c r="Q1836">
        <f>IFERROR(ROUND(E1836/L1836,2),0)</f>
        <v>131.16999999999999</v>
      </c>
      <c r="R1836" s="10">
        <f t="shared" si="74"/>
        <v>41988.964062500003</v>
      </c>
      <c r="S1836">
        <f t="shared" si="75"/>
        <v>42028.964062500003</v>
      </c>
    </row>
    <row r="1837" spans="1:19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 s="12">
        <v>1459439471</v>
      </c>
      <c r="J1837" s="12">
        <v>1456851071</v>
      </c>
      <c r="K1837" t="b">
        <v>0</v>
      </c>
      <c r="L1837">
        <v>11</v>
      </c>
      <c r="M1837" t="b">
        <v>1</v>
      </c>
      <c r="N1837" t="s">
        <v>8281</v>
      </c>
      <c r="O1837" t="s">
        <v>8282</v>
      </c>
      <c r="P1837">
        <f>ROUND((E1837/D1837)*100,0)</f>
        <v>104</v>
      </c>
      <c r="Q1837">
        <f>IFERROR(ROUND(E1837/L1837,2),0)</f>
        <v>47.27</v>
      </c>
      <c r="R1837" s="10">
        <f t="shared" si="74"/>
        <v>42430.702210648145</v>
      </c>
      <c r="S1837">
        <f t="shared" si="75"/>
        <v>42460.660543981481</v>
      </c>
    </row>
    <row r="1838" spans="1:19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 s="12">
        <v>1361129129</v>
      </c>
      <c r="J1838" s="12">
        <v>1359660329</v>
      </c>
      <c r="K1838" t="b">
        <v>0</v>
      </c>
      <c r="L1838">
        <v>55</v>
      </c>
      <c r="M1838" t="b">
        <v>1</v>
      </c>
      <c r="N1838" t="s">
        <v>8281</v>
      </c>
      <c r="O1838" t="s">
        <v>8282</v>
      </c>
      <c r="P1838">
        <f>ROUND((E1838/D1838)*100,0)</f>
        <v>200</v>
      </c>
      <c r="Q1838">
        <f>IFERROR(ROUND(E1838/L1838,2),0)</f>
        <v>182.13</v>
      </c>
      <c r="R1838" s="10">
        <f t="shared" si="74"/>
        <v>41305.809363425928</v>
      </c>
      <c r="S1838">
        <f t="shared" si="75"/>
        <v>41322.809363425928</v>
      </c>
    </row>
    <row r="1839" spans="1:19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 s="12">
        <v>1332029335</v>
      </c>
      <c r="J1839" s="12">
        <v>1326848935</v>
      </c>
      <c r="K1839" t="b">
        <v>0</v>
      </c>
      <c r="L1839">
        <v>30</v>
      </c>
      <c r="M1839" t="b">
        <v>1</v>
      </c>
      <c r="N1839" t="s">
        <v>8281</v>
      </c>
      <c r="O1839" t="s">
        <v>8282</v>
      </c>
      <c r="P1839">
        <f>ROUND((E1839/D1839)*100,0)</f>
        <v>307</v>
      </c>
      <c r="Q1839">
        <f>IFERROR(ROUND(E1839/L1839,2),0)</f>
        <v>61.37</v>
      </c>
      <c r="R1839" s="10">
        <f t="shared" si="74"/>
        <v>40926.047858796301</v>
      </c>
      <c r="S1839">
        <f t="shared" si="75"/>
        <v>40986.006192129629</v>
      </c>
    </row>
    <row r="1840" spans="1:19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 s="12">
        <v>1317438000</v>
      </c>
      <c r="J1840" s="12">
        <v>1314989557</v>
      </c>
      <c r="K1840" t="b">
        <v>0</v>
      </c>
      <c r="L1840">
        <v>28</v>
      </c>
      <c r="M1840" t="b">
        <v>1</v>
      </c>
      <c r="N1840" t="s">
        <v>8281</v>
      </c>
      <c r="O1840" t="s">
        <v>8282</v>
      </c>
      <c r="P1840">
        <f>ROUND((E1840/D1840)*100,0)</f>
        <v>100</v>
      </c>
      <c r="Q1840">
        <f>IFERROR(ROUND(E1840/L1840,2),0)</f>
        <v>35.770000000000003</v>
      </c>
      <c r="R1840" s="10">
        <f t="shared" si="74"/>
        <v>40788.786539351851</v>
      </c>
      <c r="S1840">
        <f t="shared" si="75"/>
        <v>40817.125</v>
      </c>
    </row>
    <row r="1841" spans="1:19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 s="12">
        <v>1475342382</v>
      </c>
      <c r="J1841" s="12">
        <v>1472750382</v>
      </c>
      <c r="K1841" t="b">
        <v>0</v>
      </c>
      <c r="L1841">
        <v>45</v>
      </c>
      <c r="M1841" t="b">
        <v>1</v>
      </c>
      <c r="N1841" t="s">
        <v>8281</v>
      </c>
      <c r="O1841" t="s">
        <v>8282</v>
      </c>
      <c r="P1841">
        <f>ROUND((E1841/D1841)*100,0)</f>
        <v>205</v>
      </c>
      <c r="Q1841">
        <f>IFERROR(ROUND(E1841/L1841,2),0)</f>
        <v>45.62</v>
      </c>
      <c r="R1841" s="10">
        <f t="shared" si="74"/>
        <v>42614.722013888888</v>
      </c>
      <c r="S1841">
        <f t="shared" si="75"/>
        <v>42644.722013888888</v>
      </c>
    </row>
    <row r="1842" spans="1:19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 s="12">
        <v>1367902740</v>
      </c>
      <c r="J1842" s="12">
        <v>1366251510</v>
      </c>
      <c r="K1842" t="b">
        <v>0</v>
      </c>
      <c r="L1842">
        <v>13</v>
      </c>
      <c r="M1842" t="b">
        <v>1</v>
      </c>
      <c r="N1842" t="s">
        <v>8281</v>
      </c>
      <c r="O1842" t="s">
        <v>8282</v>
      </c>
      <c r="P1842">
        <f>ROUND((E1842/D1842)*100,0)</f>
        <v>109</v>
      </c>
      <c r="Q1842">
        <f>IFERROR(ROUND(E1842/L1842,2),0)</f>
        <v>75.38</v>
      </c>
      <c r="R1842" s="10">
        <f t="shared" si="74"/>
        <v>41382.096180555556</v>
      </c>
      <c r="S1842">
        <f t="shared" si="75"/>
        <v>41401.207638888889</v>
      </c>
    </row>
    <row r="1843" spans="1:19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 s="12">
        <v>1400561940</v>
      </c>
      <c r="J1843" s="12">
        <v>1397679445</v>
      </c>
      <c r="K1843" t="b">
        <v>0</v>
      </c>
      <c r="L1843">
        <v>40</v>
      </c>
      <c r="M1843" t="b">
        <v>1</v>
      </c>
      <c r="N1843" t="s">
        <v>8281</v>
      </c>
      <c r="O1843" t="s">
        <v>8282</v>
      </c>
      <c r="P1843">
        <f>ROUND((E1843/D1843)*100,0)</f>
        <v>102</v>
      </c>
      <c r="Q1843">
        <f>IFERROR(ROUND(E1843/L1843,2),0)</f>
        <v>50.88</v>
      </c>
      <c r="R1843" s="10">
        <f t="shared" si="74"/>
        <v>41745.84542824074</v>
      </c>
      <c r="S1843">
        <f t="shared" si="75"/>
        <v>41779.207638888889</v>
      </c>
    </row>
    <row r="1844" spans="1:19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 s="12">
        <v>1425275940</v>
      </c>
      <c r="J1844" s="12">
        <v>1422371381</v>
      </c>
      <c r="K1844" t="b">
        <v>0</v>
      </c>
      <c r="L1844">
        <v>21</v>
      </c>
      <c r="M1844" t="b">
        <v>1</v>
      </c>
      <c r="N1844" t="s">
        <v>8281</v>
      </c>
      <c r="O1844" t="s">
        <v>8282</v>
      </c>
      <c r="P1844">
        <f>ROUND((E1844/D1844)*100,0)</f>
        <v>125</v>
      </c>
      <c r="Q1844">
        <f>IFERROR(ROUND(E1844/L1844,2),0)</f>
        <v>119.29</v>
      </c>
      <c r="R1844" s="10">
        <f t="shared" si="74"/>
        <v>42031.631724537037</v>
      </c>
      <c r="S1844">
        <f t="shared" si="75"/>
        <v>42065.249305555553</v>
      </c>
    </row>
    <row r="1845" spans="1:19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 s="12">
        <v>1298245954</v>
      </c>
      <c r="J1845" s="12">
        <v>1295653954</v>
      </c>
      <c r="K1845" t="b">
        <v>0</v>
      </c>
      <c r="L1845">
        <v>134</v>
      </c>
      <c r="M1845" t="b">
        <v>1</v>
      </c>
      <c r="N1845" t="s">
        <v>8281</v>
      </c>
      <c r="O1845" t="s">
        <v>8282</v>
      </c>
      <c r="P1845">
        <f>ROUND((E1845/D1845)*100,0)</f>
        <v>124</v>
      </c>
      <c r="Q1845">
        <f>IFERROR(ROUND(E1845/L1845,2),0)</f>
        <v>92.54</v>
      </c>
      <c r="R1845" s="10">
        <f t="shared" si="74"/>
        <v>40564.994837962964</v>
      </c>
      <c r="S1845">
        <f t="shared" si="75"/>
        <v>40594.994837962964</v>
      </c>
    </row>
    <row r="1846" spans="1:19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 s="12">
        <v>1307761200</v>
      </c>
      <c r="J1846" s="12">
        <v>1304464914</v>
      </c>
      <c r="K1846" t="b">
        <v>0</v>
      </c>
      <c r="L1846">
        <v>20</v>
      </c>
      <c r="M1846" t="b">
        <v>1</v>
      </c>
      <c r="N1846" t="s">
        <v>8281</v>
      </c>
      <c r="O1846" t="s">
        <v>8282</v>
      </c>
      <c r="P1846">
        <f>ROUND((E1846/D1846)*100,0)</f>
        <v>101</v>
      </c>
      <c r="Q1846">
        <f>IFERROR(ROUND(E1846/L1846,2),0)</f>
        <v>76.05</v>
      </c>
      <c r="R1846" s="10">
        <f t="shared" si="74"/>
        <v>40666.973541666666</v>
      </c>
      <c r="S1846">
        <f t="shared" si="75"/>
        <v>40705.125</v>
      </c>
    </row>
    <row r="1847" spans="1:19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 s="12">
        <v>1466139300</v>
      </c>
      <c r="J1847" s="12">
        <v>1464854398</v>
      </c>
      <c r="K1847" t="b">
        <v>0</v>
      </c>
      <c r="L1847">
        <v>19</v>
      </c>
      <c r="M1847" t="b">
        <v>1</v>
      </c>
      <c r="N1847" t="s">
        <v>8281</v>
      </c>
      <c r="O1847" t="s">
        <v>8282</v>
      </c>
      <c r="P1847">
        <f>ROUND((E1847/D1847)*100,0)</f>
        <v>100</v>
      </c>
      <c r="Q1847">
        <f>IFERROR(ROUND(E1847/L1847,2),0)</f>
        <v>52.63</v>
      </c>
      <c r="R1847" s="10">
        <f t="shared" si="74"/>
        <v>42523.333310185189</v>
      </c>
      <c r="S1847">
        <f t="shared" si="75"/>
        <v>42538.204861111109</v>
      </c>
    </row>
    <row r="1848" spans="1:19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 s="12">
        <v>1355585777</v>
      </c>
      <c r="J1848" s="12">
        <v>1352993777</v>
      </c>
      <c r="K1848" t="b">
        <v>0</v>
      </c>
      <c r="L1848">
        <v>209</v>
      </c>
      <c r="M1848" t="b">
        <v>1</v>
      </c>
      <c r="N1848" t="s">
        <v>8281</v>
      </c>
      <c r="O1848" t="s">
        <v>8282</v>
      </c>
      <c r="P1848">
        <f>ROUND((E1848/D1848)*100,0)</f>
        <v>138</v>
      </c>
      <c r="Q1848">
        <f>IFERROR(ROUND(E1848/L1848,2),0)</f>
        <v>98.99</v>
      </c>
      <c r="R1848" s="10">
        <f t="shared" si="74"/>
        <v>41228.650196759263</v>
      </c>
      <c r="S1848">
        <f t="shared" si="75"/>
        <v>41258.650196759263</v>
      </c>
    </row>
    <row r="1849" spans="1:19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 s="12">
        <v>1429594832</v>
      </c>
      <c r="J1849" s="12">
        <v>1427780432</v>
      </c>
      <c r="K1849" t="b">
        <v>0</v>
      </c>
      <c r="L1849">
        <v>38</v>
      </c>
      <c r="M1849" t="b">
        <v>1</v>
      </c>
      <c r="N1849" t="s">
        <v>8281</v>
      </c>
      <c r="O1849" t="s">
        <v>8282</v>
      </c>
      <c r="P1849">
        <f>ROUND((E1849/D1849)*100,0)</f>
        <v>121</v>
      </c>
      <c r="Q1849">
        <f>IFERROR(ROUND(E1849/L1849,2),0)</f>
        <v>79.53</v>
      </c>
      <c r="R1849" s="10">
        <f t="shared" si="74"/>
        <v>42094.236481481479</v>
      </c>
      <c r="S1849">
        <f t="shared" si="75"/>
        <v>42115.236481481479</v>
      </c>
    </row>
    <row r="1850" spans="1:19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 s="12">
        <v>1312095540</v>
      </c>
      <c r="J1850" s="12">
        <v>1306608888</v>
      </c>
      <c r="K1850" t="b">
        <v>0</v>
      </c>
      <c r="L1850">
        <v>24</v>
      </c>
      <c r="M1850" t="b">
        <v>1</v>
      </c>
      <c r="N1850" t="s">
        <v>8281</v>
      </c>
      <c r="O1850" t="s">
        <v>8282</v>
      </c>
      <c r="P1850">
        <f>ROUND((E1850/D1850)*100,0)</f>
        <v>107</v>
      </c>
      <c r="Q1850">
        <f>IFERROR(ROUND(E1850/L1850,2),0)</f>
        <v>134.21</v>
      </c>
      <c r="R1850" s="10">
        <f t="shared" si="74"/>
        <v>40691.788055555553</v>
      </c>
      <c r="S1850">
        <f t="shared" si="75"/>
        <v>40755.290972222225</v>
      </c>
    </row>
    <row r="1851" spans="1:19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 s="12">
        <v>1350505059</v>
      </c>
      <c r="J1851" s="12">
        <v>1347913059</v>
      </c>
      <c r="K1851" t="b">
        <v>0</v>
      </c>
      <c r="L1851">
        <v>8</v>
      </c>
      <c r="M1851" t="b">
        <v>1</v>
      </c>
      <c r="N1851" t="s">
        <v>8281</v>
      </c>
      <c r="O1851" t="s">
        <v>8282</v>
      </c>
      <c r="P1851">
        <f>ROUND((E1851/D1851)*100,0)</f>
        <v>100</v>
      </c>
      <c r="Q1851">
        <f>IFERROR(ROUND(E1851/L1851,2),0)</f>
        <v>37.630000000000003</v>
      </c>
      <c r="R1851" s="10">
        <f t="shared" si="74"/>
        <v>41169.845590277779</v>
      </c>
      <c r="S1851">
        <f t="shared" si="75"/>
        <v>41199.845590277779</v>
      </c>
    </row>
    <row r="1852" spans="1:19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 s="12">
        <v>1405033300</v>
      </c>
      <c r="J1852" s="12">
        <v>1402441300</v>
      </c>
      <c r="K1852" t="b">
        <v>0</v>
      </c>
      <c r="L1852">
        <v>179</v>
      </c>
      <c r="M1852" t="b">
        <v>1</v>
      </c>
      <c r="N1852" t="s">
        <v>8281</v>
      </c>
      <c r="O1852" t="s">
        <v>8282</v>
      </c>
      <c r="P1852">
        <f>ROUND((E1852/D1852)*100,0)</f>
        <v>102</v>
      </c>
      <c r="Q1852">
        <f>IFERROR(ROUND(E1852/L1852,2),0)</f>
        <v>51.04</v>
      </c>
      <c r="R1852" s="10">
        <f t="shared" si="74"/>
        <v>41800.959490740745</v>
      </c>
      <c r="S1852">
        <f t="shared" si="75"/>
        <v>41830.959490740745</v>
      </c>
    </row>
    <row r="1853" spans="1:19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 s="12">
        <v>1406509200</v>
      </c>
      <c r="J1853" s="12">
        <v>1404769538</v>
      </c>
      <c r="K1853" t="b">
        <v>0</v>
      </c>
      <c r="L1853">
        <v>26</v>
      </c>
      <c r="M1853" t="b">
        <v>1</v>
      </c>
      <c r="N1853" t="s">
        <v>8281</v>
      </c>
      <c r="O1853" t="s">
        <v>8282</v>
      </c>
      <c r="P1853">
        <f>ROUND((E1853/D1853)*100,0)</f>
        <v>100</v>
      </c>
      <c r="Q1853">
        <f>IFERROR(ROUND(E1853/L1853,2),0)</f>
        <v>50.04</v>
      </c>
      <c r="R1853" s="10">
        <f t="shared" si="74"/>
        <v>41827.906689814816</v>
      </c>
      <c r="S1853">
        <f t="shared" si="75"/>
        <v>41848.041666666664</v>
      </c>
    </row>
    <row r="1854" spans="1:19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 s="12">
        <v>1429920000</v>
      </c>
      <c r="J1854" s="12">
        <v>1426703452</v>
      </c>
      <c r="K1854" t="b">
        <v>0</v>
      </c>
      <c r="L1854">
        <v>131</v>
      </c>
      <c r="M1854" t="b">
        <v>1</v>
      </c>
      <c r="N1854" t="s">
        <v>8281</v>
      </c>
      <c r="O1854" t="s">
        <v>8282</v>
      </c>
      <c r="P1854">
        <f>ROUND((E1854/D1854)*100,0)</f>
        <v>117</v>
      </c>
      <c r="Q1854">
        <f>IFERROR(ROUND(E1854/L1854,2),0)</f>
        <v>133.93</v>
      </c>
      <c r="R1854" s="10">
        <f t="shared" si="74"/>
        <v>42081.77143518519</v>
      </c>
      <c r="S1854">
        <f t="shared" si="75"/>
        <v>42119</v>
      </c>
    </row>
    <row r="1855" spans="1:19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 s="12">
        <v>1352860017</v>
      </c>
      <c r="J1855" s="12">
        <v>1348536417</v>
      </c>
      <c r="K1855" t="b">
        <v>0</v>
      </c>
      <c r="L1855">
        <v>14</v>
      </c>
      <c r="M1855" t="b">
        <v>1</v>
      </c>
      <c r="N1855" t="s">
        <v>8281</v>
      </c>
      <c r="O1855" t="s">
        <v>8282</v>
      </c>
      <c r="P1855">
        <f>ROUND((E1855/D1855)*100,0)</f>
        <v>102</v>
      </c>
      <c r="Q1855">
        <f>IFERROR(ROUND(E1855/L1855,2),0)</f>
        <v>58.21</v>
      </c>
      <c r="R1855" s="10">
        <f t="shared" si="74"/>
        <v>41177.060381944444</v>
      </c>
      <c r="S1855">
        <f t="shared" si="75"/>
        <v>41227.102048611108</v>
      </c>
    </row>
    <row r="1856" spans="1:19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 s="12">
        <v>1369355437</v>
      </c>
      <c r="J1856" s="12">
        <v>1366763437</v>
      </c>
      <c r="K1856" t="b">
        <v>0</v>
      </c>
      <c r="L1856">
        <v>174</v>
      </c>
      <c r="M1856" t="b">
        <v>1</v>
      </c>
      <c r="N1856" t="s">
        <v>8281</v>
      </c>
      <c r="O1856" t="s">
        <v>8282</v>
      </c>
      <c r="P1856">
        <f>ROUND((E1856/D1856)*100,0)</f>
        <v>102</v>
      </c>
      <c r="Q1856">
        <f>IFERROR(ROUND(E1856/L1856,2),0)</f>
        <v>88.04</v>
      </c>
      <c r="R1856" s="10">
        <f t="shared" si="74"/>
        <v>41388.021261574075</v>
      </c>
      <c r="S1856">
        <f t="shared" si="75"/>
        <v>41418.021261574075</v>
      </c>
    </row>
    <row r="1857" spans="1:19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 s="12">
        <v>1389012940</v>
      </c>
      <c r="J1857" s="12">
        <v>1385124940</v>
      </c>
      <c r="K1857" t="b">
        <v>0</v>
      </c>
      <c r="L1857">
        <v>191</v>
      </c>
      <c r="M1857" t="b">
        <v>1</v>
      </c>
      <c r="N1857" t="s">
        <v>8281</v>
      </c>
      <c r="O1857" t="s">
        <v>8282</v>
      </c>
      <c r="P1857">
        <f>ROUND((E1857/D1857)*100,0)</f>
        <v>154</v>
      </c>
      <c r="Q1857">
        <f>IFERROR(ROUND(E1857/L1857,2),0)</f>
        <v>70.58</v>
      </c>
      <c r="R1857" s="10">
        <f t="shared" si="74"/>
        <v>41600.538657407407</v>
      </c>
      <c r="S1857">
        <f t="shared" si="75"/>
        <v>41645.538657407407</v>
      </c>
    </row>
    <row r="1858" spans="1:19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 s="12">
        <v>1405715472</v>
      </c>
      <c r="J1858" s="12">
        <v>1403901072</v>
      </c>
      <c r="K1858" t="b">
        <v>0</v>
      </c>
      <c r="L1858">
        <v>38</v>
      </c>
      <c r="M1858" t="b">
        <v>1</v>
      </c>
      <c r="N1858" t="s">
        <v>8281</v>
      </c>
      <c r="O1858" t="s">
        <v>8282</v>
      </c>
      <c r="P1858">
        <f>ROUND((E1858/D1858)*100,0)</f>
        <v>101</v>
      </c>
      <c r="Q1858">
        <f>IFERROR(ROUND(E1858/L1858,2),0)</f>
        <v>53.29</v>
      </c>
      <c r="R1858" s="10">
        <f t="shared" si="74"/>
        <v>41817.854999999996</v>
      </c>
      <c r="S1858">
        <f t="shared" si="75"/>
        <v>41838.854999999996</v>
      </c>
    </row>
    <row r="1859" spans="1:19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 s="12">
        <v>1410546413</v>
      </c>
      <c r="J1859" s="12">
        <v>1407954413</v>
      </c>
      <c r="K1859" t="b">
        <v>0</v>
      </c>
      <c r="L1859">
        <v>22</v>
      </c>
      <c r="M1859" t="b">
        <v>1</v>
      </c>
      <c r="N1859" t="s">
        <v>8281</v>
      </c>
      <c r="O1859" t="s">
        <v>8282</v>
      </c>
      <c r="P1859">
        <f>ROUND((E1859/D1859)*100,0)</f>
        <v>100</v>
      </c>
      <c r="Q1859">
        <f>IFERROR(ROUND(E1859/L1859,2),0)</f>
        <v>136.36000000000001</v>
      </c>
      <c r="R1859" s="10">
        <f t="shared" ref="R1859:R1922" si="76">(((J1859/60)/60)/24)+DATE(1970,1,1)</f>
        <v>41864.76866898148</v>
      </c>
      <c r="S1859">
        <f t="shared" ref="S1859:S1922" si="77">(((I1859/60)/60)/24)+DATE(1970,1,1)</f>
        <v>41894.76866898148</v>
      </c>
    </row>
    <row r="1860" spans="1:19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 s="12">
        <v>1324014521</v>
      </c>
      <c r="J1860" s="12">
        <v>1318826921</v>
      </c>
      <c r="K1860" t="b">
        <v>0</v>
      </c>
      <c r="L1860">
        <v>149</v>
      </c>
      <c r="M1860" t="b">
        <v>1</v>
      </c>
      <c r="N1860" t="s">
        <v>8281</v>
      </c>
      <c r="O1860" t="s">
        <v>8282</v>
      </c>
      <c r="P1860">
        <f>ROUND((E1860/D1860)*100,0)</f>
        <v>109</v>
      </c>
      <c r="Q1860">
        <f>IFERROR(ROUND(E1860/L1860,2),0)</f>
        <v>40.549999999999997</v>
      </c>
      <c r="R1860" s="10">
        <f t="shared" si="76"/>
        <v>40833.200474537036</v>
      </c>
      <c r="S1860">
        <f t="shared" si="77"/>
        <v>40893.242141203707</v>
      </c>
    </row>
    <row r="1861" spans="1:19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 s="12">
        <v>1316716129</v>
      </c>
      <c r="J1861" s="12">
        <v>1314124129</v>
      </c>
      <c r="K1861" t="b">
        <v>0</v>
      </c>
      <c r="L1861">
        <v>56</v>
      </c>
      <c r="M1861" t="b">
        <v>1</v>
      </c>
      <c r="N1861" t="s">
        <v>8281</v>
      </c>
      <c r="O1861" t="s">
        <v>8282</v>
      </c>
      <c r="P1861">
        <f>ROUND((E1861/D1861)*100,0)</f>
        <v>132</v>
      </c>
      <c r="Q1861">
        <f>IFERROR(ROUND(E1861/L1861,2),0)</f>
        <v>70.63</v>
      </c>
      <c r="R1861" s="10">
        <f t="shared" si="76"/>
        <v>40778.770011574074</v>
      </c>
      <c r="S1861">
        <f t="shared" si="77"/>
        <v>40808.770011574074</v>
      </c>
    </row>
    <row r="1862" spans="1:19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 s="12">
        <v>1391706084</v>
      </c>
      <c r="J1862" s="12">
        <v>1389891684</v>
      </c>
      <c r="K1862" t="b">
        <v>0</v>
      </c>
      <c r="L1862">
        <v>19</v>
      </c>
      <c r="M1862" t="b">
        <v>1</v>
      </c>
      <c r="N1862" t="s">
        <v>8281</v>
      </c>
      <c r="O1862" t="s">
        <v>8282</v>
      </c>
      <c r="P1862">
        <f>ROUND((E1862/D1862)*100,0)</f>
        <v>133</v>
      </c>
      <c r="Q1862">
        <f>IFERROR(ROUND(E1862/L1862,2),0)</f>
        <v>52.68</v>
      </c>
      <c r="R1862" s="10">
        <f t="shared" si="76"/>
        <v>41655.709305555552</v>
      </c>
      <c r="S1862">
        <f t="shared" si="77"/>
        <v>41676.709305555552</v>
      </c>
    </row>
    <row r="1863" spans="1:19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 s="12">
        <v>1422256341</v>
      </c>
      <c r="J1863" s="12">
        <v>1419664341</v>
      </c>
      <c r="K1863" t="b">
        <v>0</v>
      </c>
      <c r="L1863">
        <v>0</v>
      </c>
      <c r="M1863" t="b">
        <v>0</v>
      </c>
      <c r="N1863" t="s">
        <v>8289</v>
      </c>
      <c r="O1863" t="s">
        <v>8291</v>
      </c>
      <c r="P1863">
        <f>ROUND((E1863/D1863)*100,0)</f>
        <v>0</v>
      </c>
      <c r="Q1863">
        <f>IFERROR(ROUND(E1863/L1863,2),0)</f>
        <v>0</v>
      </c>
      <c r="R1863" s="10">
        <f t="shared" si="76"/>
        <v>42000.300243055557</v>
      </c>
      <c r="S1863">
        <f t="shared" si="77"/>
        <v>42030.300243055557</v>
      </c>
    </row>
    <row r="1864" spans="1:19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 s="12">
        <v>1488958200</v>
      </c>
      <c r="J1864" s="12">
        <v>1484912974</v>
      </c>
      <c r="K1864" t="b">
        <v>0</v>
      </c>
      <c r="L1864">
        <v>16</v>
      </c>
      <c r="M1864" t="b">
        <v>0</v>
      </c>
      <c r="N1864" t="s">
        <v>8289</v>
      </c>
      <c r="O1864" t="s">
        <v>8291</v>
      </c>
      <c r="P1864">
        <f>ROUND((E1864/D1864)*100,0)</f>
        <v>8</v>
      </c>
      <c r="Q1864">
        <f>IFERROR(ROUND(E1864/L1864,2),0)</f>
        <v>90.94</v>
      </c>
      <c r="R1864" s="10">
        <f t="shared" si="76"/>
        <v>42755.492754629624</v>
      </c>
      <c r="S1864">
        <f t="shared" si="77"/>
        <v>42802.3125</v>
      </c>
    </row>
    <row r="1865" spans="1:19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 s="12">
        <v>1402600085</v>
      </c>
      <c r="J1865" s="12">
        <v>1400008085</v>
      </c>
      <c r="K1865" t="b">
        <v>0</v>
      </c>
      <c r="L1865">
        <v>2</v>
      </c>
      <c r="M1865" t="b">
        <v>0</v>
      </c>
      <c r="N1865" t="s">
        <v>8289</v>
      </c>
      <c r="O1865" t="s">
        <v>8291</v>
      </c>
      <c r="P1865">
        <f>ROUND((E1865/D1865)*100,0)</f>
        <v>0</v>
      </c>
      <c r="Q1865">
        <f>IFERROR(ROUND(E1865/L1865,2),0)</f>
        <v>5</v>
      </c>
      <c r="R1865" s="10">
        <f t="shared" si="76"/>
        <v>41772.797280092593</v>
      </c>
      <c r="S1865">
        <f t="shared" si="77"/>
        <v>41802.797280092593</v>
      </c>
    </row>
    <row r="1866" spans="1:19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 s="12">
        <v>1399223500</v>
      </c>
      <c r="J1866" s="12">
        <v>1396631500</v>
      </c>
      <c r="K1866" t="b">
        <v>0</v>
      </c>
      <c r="L1866">
        <v>48</v>
      </c>
      <c r="M1866" t="b">
        <v>0</v>
      </c>
      <c r="N1866" t="s">
        <v>8289</v>
      </c>
      <c r="O1866" t="s">
        <v>8291</v>
      </c>
      <c r="P1866">
        <f>ROUND((E1866/D1866)*100,0)</f>
        <v>43</v>
      </c>
      <c r="Q1866">
        <f>IFERROR(ROUND(E1866/L1866,2),0)</f>
        <v>58.08</v>
      </c>
      <c r="R1866" s="10">
        <f t="shared" si="76"/>
        <v>41733.716435185182</v>
      </c>
      <c r="S1866">
        <f t="shared" si="77"/>
        <v>41763.716435185182</v>
      </c>
    </row>
    <row r="1867" spans="1:19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 s="12">
        <v>1478425747</v>
      </c>
      <c r="J1867" s="12">
        <v>1475398147</v>
      </c>
      <c r="K1867" t="b">
        <v>0</v>
      </c>
      <c r="L1867">
        <v>2</v>
      </c>
      <c r="M1867" t="b">
        <v>0</v>
      </c>
      <c r="N1867" t="s">
        <v>8289</v>
      </c>
      <c r="O1867" t="s">
        <v>8291</v>
      </c>
      <c r="P1867">
        <f>ROUND((E1867/D1867)*100,0)</f>
        <v>0</v>
      </c>
      <c r="Q1867">
        <f>IFERROR(ROUND(E1867/L1867,2),0)</f>
        <v>2</v>
      </c>
      <c r="R1867" s="10">
        <f t="shared" si="76"/>
        <v>42645.367442129631</v>
      </c>
      <c r="S1867">
        <f t="shared" si="77"/>
        <v>42680.409108796302</v>
      </c>
    </row>
    <row r="1868" spans="1:19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 s="12">
        <v>1488340800</v>
      </c>
      <c r="J1868" s="12">
        <v>1483768497</v>
      </c>
      <c r="K1868" t="b">
        <v>0</v>
      </c>
      <c r="L1868">
        <v>2</v>
      </c>
      <c r="M1868" t="b">
        <v>0</v>
      </c>
      <c r="N1868" t="s">
        <v>8289</v>
      </c>
      <c r="O1868" t="s">
        <v>8291</v>
      </c>
      <c r="P1868">
        <f>ROUND((E1868/D1868)*100,0)</f>
        <v>1</v>
      </c>
      <c r="Q1868">
        <f>IFERROR(ROUND(E1868/L1868,2),0)</f>
        <v>62.5</v>
      </c>
      <c r="R1868" s="10">
        <f t="shared" si="76"/>
        <v>42742.246493055558</v>
      </c>
      <c r="S1868">
        <f t="shared" si="77"/>
        <v>42795.166666666672</v>
      </c>
    </row>
    <row r="1869" spans="1:19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 s="12">
        <v>1478383912</v>
      </c>
      <c r="J1869" s="12">
        <v>1475791912</v>
      </c>
      <c r="K1869" t="b">
        <v>0</v>
      </c>
      <c r="L1869">
        <v>1</v>
      </c>
      <c r="M1869" t="b">
        <v>0</v>
      </c>
      <c r="N1869" t="s">
        <v>8289</v>
      </c>
      <c r="O1869" t="s">
        <v>8291</v>
      </c>
      <c r="P1869">
        <f>ROUND((E1869/D1869)*100,0)</f>
        <v>0</v>
      </c>
      <c r="Q1869">
        <f>IFERROR(ROUND(E1869/L1869,2),0)</f>
        <v>10</v>
      </c>
      <c r="R1869" s="10">
        <f t="shared" si="76"/>
        <v>42649.924907407403</v>
      </c>
      <c r="S1869">
        <f t="shared" si="77"/>
        <v>42679.924907407403</v>
      </c>
    </row>
    <row r="1870" spans="1:19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 s="12">
        <v>1450166340</v>
      </c>
      <c r="J1870" s="12">
        <v>1448044925</v>
      </c>
      <c r="K1870" t="b">
        <v>0</v>
      </c>
      <c r="L1870">
        <v>17</v>
      </c>
      <c r="M1870" t="b">
        <v>0</v>
      </c>
      <c r="N1870" t="s">
        <v>8289</v>
      </c>
      <c r="O1870" t="s">
        <v>8291</v>
      </c>
      <c r="P1870">
        <f>ROUND((E1870/D1870)*100,0)</f>
        <v>5</v>
      </c>
      <c r="Q1870">
        <f>IFERROR(ROUND(E1870/L1870,2),0)</f>
        <v>71.59</v>
      </c>
      <c r="R1870" s="10">
        <f t="shared" si="76"/>
        <v>42328.779224537036</v>
      </c>
      <c r="S1870">
        <f t="shared" si="77"/>
        <v>42353.332638888889</v>
      </c>
    </row>
    <row r="1871" spans="1:19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 s="12">
        <v>1483488249</v>
      </c>
      <c r="J1871" s="12">
        <v>1480896249</v>
      </c>
      <c r="K1871" t="b">
        <v>0</v>
      </c>
      <c r="L1871">
        <v>0</v>
      </c>
      <c r="M1871" t="b">
        <v>0</v>
      </c>
      <c r="N1871" t="s">
        <v>8289</v>
      </c>
      <c r="O1871" t="s">
        <v>8291</v>
      </c>
      <c r="P1871">
        <f>ROUND((E1871/D1871)*100,0)</f>
        <v>0</v>
      </c>
      <c r="Q1871">
        <f>IFERROR(ROUND(E1871/L1871,2),0)</f>
        <v>0</v>
      </c>
      <c r="R1871" s="10">
        <f t="shared" si="76"/>
        <v>42709.002881944441</v>
      </c>
      <c r="S1871">
        <f t="shared" si="77"/>
        <v>42739.002881944441</v>
      </c>
    </row>
    <row r="1872" spans="1:19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 s="12">
        <v>1454213820</v>
      </c>
      <c r="J1872" s="12">
        <v>1451723535</v>
      </c>
      <c r="K1872" t="b">
        <v>0</v>
      </c>
      <c r="L1872">
        <v>11</v>
      </c>
      <c r="M1872" t="b">
        <v>0</v>
      </c>
      <c r="N1872" t="s">
        <v>8289</v>
      </c>
      <c r="O1872" t="s">
        <v>8291</v>
      </c>
      <c r="P1872">
        <f>ROUND((E1872/D1872)*100,0)</f>
        <v>10</v>
      </c>
      <c r="Q1872">
        <f>IFERROR(ROUND(E1872/L1872,2),0)</f>
        <v>32.82</v>
      </c>
      <c r="R1872" s="10">
        <f t="shared" si="76"/>
        <v>42371.355729166666</v>
      </c>
      <c r="S1872">
        <f t="shared" si="77"/>
        <v>42400.178472222222</v>
      </c>
    </row>
    <row r="1873" spans="1:19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 s="12">
        <v>1416512901</v>
      </c>
      <c r="J1873" s="12">
        <v>1413053301</v>
      </c>
      <c r="K1873" t="b">
        <v>0</v>
      </c>
      <c r="L1873">
        <v>95</v>
      </c>
      <c r="M1873" t="b">
        <v>0</v>
      </c>
      <c r="N1873" t="s">
        <v>8289</v>
      </c>
      <c r="O1873" t="s">
        <v>8291</v>
      </c>
      <c r="P1873">
        <f>ROUND((E1873/D1873)*100,0)</f>
        <v>72</v>
      </c>
      <c r="Q1873">
        <f>IFERROR(ROUND(E1873/L1873,2),0)</f>
        <v>49.12</v>
      </c>
      <c r="R1873" s="10">
        <f t="shared" si="76"/>
        <v>41923.783576388887</v>
      </c>
      <c r="S1873">
        <f t="shared" si="77"/>
        <v>41963.825243055559</v>
      </c>
    </row>
    <row r="1874" spans="1:19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 s="12">
        <v>1435633602</v>
      </c>
      <c r="J1874" s="12">
        <v>1433041602</v>
      </c>
      <c r="K1874" t="b">
        <v>0</v>
      </c>
      <c r="L1874">
        <v>13</v>
      </c>
      <c r="M1874" t="b">
        <v>0</v>
      </c>
      <c r="N1874" t="s">
        <v>8289</v>
      </c>
      <c r="O1874" t="s">
        <v>8291</v>
      </c>
      <c r="P1874">
        <f>ROUND((E1874/D1874)*100,0)</f>
        <v>1</v>
      </c>
      <c r="Q1874">
        <f>IFERROR(ROUND(E1874/L1874,2),0)</f>
        <v>16.309999999999999</v>
      </c>
      <c r="R1874" s="10">
        <f t="shared" si="76"/>
        <v>42155.129652777774</v>
      </c>
      <c r="S1874">
        <f t="shared" si="77"/>
        <v>42185.129652777774</v>
      </c>
    </row>
    <row r="1875" spans="1:19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 s="12">
        <v>1436373900</v>
      </c>
      <c r="J1875" s="12">
        <v>1433861210</v>
      </c>
      <c r="K1875" t="b">
        <v>0</v>
      </c>
      <c r="L1875">
        <v>2</v>
      </c>
      <c r="M1875" t="b">
        <v>0</v>
      </c>
      <c r="N1875" t="s">
        <v>8289</v>
      </c>
      <c r="O1875" t="s">
        <v>8291</v>
      </c>
      <c r="P1875">
        <f>ROUND((E1875/D1875)*100,0)</f>
        <v>0</v>
      </c>
      <c r="Q1875">
        <f>IFERROR(ROUND(E1875/L1875,2),0)</f>
        <v>18</v>
      </c>
      <c r="R1875" s="10">
        <f t="shared" si="76"/>
        <v>42164.615856481483</v>
      </c>
      <c r="S1875">
        <f t="shared" si="77"/>
        <v>42193.697916666672</v>
      </c>
    </row>
    <row r="1876" spans="1:19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 s="12">
        <v>1467155733</v>
      </c>
      <c r="J1876" s="12">
        <v>1465427733</v>
      </c>
      <c r="K1876" t="b">
        <v>0</v>
      </c>
      <c r="L1876">
        <v>2</v>
      </c>
      <c r="M1876" t="b">
        <v>0</v>
      </c>
      <c r="N1876" t="s">
        <v>8289</v>
      </c>
      <c r="O1876" t="s">
        <v>8291</v>
      </c>
      <c r="P1876">
        <f>ROUND((E1876/D1876)*100,0)</f>
        <v>0</v>
      </c>
      <c r="Q1876">
        <f>IFERROR(ROUND(E1876/L1876,2),0)</f>
        <v>13</v>
      </c>
      <c r="R1876" s="10">
        <f t="shared" si="76"/>
        <v>42529.969131944439</v>
      </c>
      <c r="S1876">
        <f t="shared" si="77"/>
        <v>42549.969131944439</v>
      </c>
    </row>
    <row r="1877" spans="1:19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 s="12">
        <v>1470519308</v>
      </c>
      <c r="J1877" s="12">
        <v>1465335308</v>
      </c>
      <c r="K1877" t="b">
        <v>0</v>
      </c>
      <c r="L1877">
        <v>3</v>
      </c>
      <c r="M1877" t="b">
        <v>0</v>
      </c>
      <c r="N1877" t="s">
        <v>8289</v>
      </c>
      <c r="O1877" t="s">
        <v>8291</v>
      </c>
      <c r="P1877">
        <f>ROUND((E1877/D1877)*100,0)</f>
        <v>1</v>
      </c>
      <c r="Q1877">
        <f>IFERROR(ROUND(E1877/L1877,2),0)</f>
        <v>17</v>
      </c>
      <c r="R1877" s="10">
        <f t="shared" si="76"/>
        <v>42528.899398148147</v>
      </c>
      <c r="S1877">
        <f t="shared" si="77"/>
        <v>42588.899398148147</v>
      </c>
    </row>
    <row r="1878" spans="1:19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 s="12">
        <v>1402901405</v>
      </c>
      <c r="J1878" s="12">
        <v>1400309405</v>
      </c>
      <c r="K1878" t="b">
        <v>0</v>
      </c>
      <c r="L1878">
        <v>0</v>
      </c>
      <c r="M1878" t="b">
        <v>0</v>
      </c>
      <c r="N1878" t="s">
        <v>8289</v>
      </c>
      <c r="O1878" t="s">
        <v>8291</v>
      </c>
      <c r="P1878">
        <f>ROUND((E1878/D1878)*100,0)</f>
        <v>0</v>
      </c>
      <c r="Q1878">
        <f>IFERROR(ROUND(E1878/L1878,2),0)</f>
        <v>0</v>
      </c>
      <c r="R1878" s="10">
        <f t="shared" si="76"/>
        <v>41776.284780092588</v>
      </c>
      <c r="S1878">
        <f t="shared" si="77"/>
        <v>41806.284780092588</v>
      </c>
    </row>
    <row r="1879" spans="1:19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 s="12">
        <v>1425170525</v>
      </c>
      <c r="J1879" s="12">
        <v>1422664925</v>
      </c>
      <c r="K1879" t="b">
        <v>0</v>
      </c>
      <c r="L1879">
        <v>0</v>
      </c>
      <c r="M1879" t="b">
        <v>0</v>
      </c>
      <c r="N1879" t="s">
        <v>8289</v>
      </c>
      <c r="O1879" t="s">
        <v>8291</v>
      </c>
      <c r="P1879">
        <f>ROUND((E1879/D1879)*100,0)</f>
        <v>0</v>
      </c>
      <c r="Q1879">
        <f>IFERROR(ROUND(E1879/L1879,2),0)</f>
        <v>0</v>
      </c>
      <c r="R1879" s="10">
        <f t="shared" si="76"/>
        <v>42035.029224537036</v>
      </c>
      <c r="S1879">
        <f t="shared" si="77"/>
        <v>42064.029224537036</v>
      </c>
    </row>
    <row r="1880" spans="1:19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 s="12">
        <v>1402618355</v>
      </c>
      <c r="J1880" s="12">
        <v>1400026355</v>
      </c>
      <c r="K1880" t="b">
        <v>0</v>
      </c>
      <c r="L1880">
        <v>0</v>
      </c>
      <c r="M1880" t="b">
        <v>0</v>
      </c>
      <c r="N1880" t="s">
        <v>8289</v>
      </c>
      <c r="O1880" t="s">
        <v>8291</v>
      </c>
      <c r="P1880">
        <f>ROUND((E1880/D1880)*100,0)</f>
        <v>0</v>
      </c>
      <c r="Q1880">
        <f>IFERROR(ROUND(E1880/L1880,2),0)</f>
        <v>0</v>
      </c>
      <c r="R1880" s="10">
        <f t="shared" si="76"/>
        <v>41773.008738425924</v>
      </c>
      <c r="S1880">
        <f t="shared" si="77"/>
        <v>41803.008738425924</v>
      </c>
    </row>
    <row r="1881" spans="1:19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 s="12">
        <v>1457966129</v>
      </c>
      <c r="J1881" s="12">
        <v>1455377729</v>
      </c>
      <c r="K1881" t="b">
        <v>0</v>
      </c>
      <c r="L1881">
        <v>2</v>
      </c>
      <c r="M1881" t="b">
        <v>0</v>
      </c>
      <c r="N1881" t="s">
        <v>8289</v>
      </c>
      <c r="O1881" t="s">
        <v>8291</v>
      </c>
      <c r="P1881">
        <f>ROUND((E1881/D1881)*100,0)</f>
        <v>0</v>
      </c>
      <c r="Q1881">
        <f>IFERROR(ROUND(E1881/L1881,2),0)</f>
        <v>3</v>
      </c>
      <c r="R1881" s="10">
        <f t="shared" si="76"/>
        <v>42413.649641203709</v>
      </c>
      <c r="S1881">
        <f t="shared" si="77"/>
        <v>42443.607974537037</v>
      </c>
    </row>
    <row r="1882" spans="1:19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 s="12">
        <v>1459341380</v>
      </c>
      <c r="J1882" s="12">
        <v>1456839380</v>
      </c>
      <c r="K1882" t="b">
        <v>0</v>
      </c>
      <c r="L1882">
        <v>24</v>
      </c>
      <c r="M1882" t="b">
        <v>0</v>
      </c>
      <c r="N1882" t="s">
        <v>8289</v>
      </c>
      <c r="O1882" t="s">
        <v>8291</v>
      </c>
      <c r="P1882">
        <f>ROUND((E1882/D1882)*100,0)</f>
        <v>20</v>
      </c>
      <c r="Q1882">
        <f>IFERROR(ROUND(E1882/L1882,2),0)</f>
        <v>41.83</v>
      </c>
      <c r="R1882" s="10">
        <f t="shared" si="76"/>
        <v>42430.566898148143</v>
      </c>
      <c r="S1882">
        <f t="shared" si="77"/>
        <v>42459.525231481486</v>
      </c>
    </row>
    <row r="1883" spans="1:19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 s="12">
        <v>1425955189</v>
      </c>
      <c r="J1883" s="12">
        <v>1423366789</v>
      </c>
      <c r="K1883" t="b">
        <v>0</v>
      </c>
      <c r="L1883">
        <v>70</v>
      </c>
      <c r="M1883" t="b">
        <v>1</v>
      </c>
      <c r="N1883" t="s">
        <v>8281</v>
      </c>
      <c r="O1883" t="s">
        <v>8285</v>
      </c>
      <c r="P1883">
        <f>ROUND((E1883/D1883)*100,0)</f>
        <v>173</v>
      </c>
      <c r="Q1883">
        <f>IFERROR(ROUND(E1883/L1883,2),0)</f>
        <v>49.34</v>
      </c>
      <c r="R1883" s="10">
        <f t="shared" si="76"/>
        <v>42043.152650462958</v>
      </c>
      <c r="S1883">
        <f t="shared" si="77"/>
        <v>42073.110983796301</v>
      </c>
    </row>
    <row r="1884" spans="1:19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 s="12">
        <v>1341964080</v>
      </c>
      <c r="J1884" s="12">
        <v>1339109212</v>
      </c>
      <c r="K1884" t="b">
        <v>0</v>
      </c>
      <c r="L1884">
        <v>81</v>
      </c>
      <c r="M1884" t="b">
        <v>1</v>
      </c>
      <c r="N1884" t="s">
        <v>8281</v>
      </c>
      <c r="O1884" t="s">
        <v>8285</v>
      </c>
      <c r="P1884">
        <f>ROUND((E1884/D1884)*100,0)</f>
        <v>101</v>
      </c>
      <c r="Q1884">
        <f>IFERROR(ROUND(E1884/L1884,2),0)</f>
        <v>41.73</v>
      </c>
      <c r="R1884" s="10">
        <f t="shared" si="76"/>
        <v>41067.949212962965</v>
      </c>
      <c r="S1884">
        <f t="shared" si="77"/>
        <v>41100.991666666669</v>
      </c>
    </row>
    <row r="1885" spans="1:19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 s="12">
        <v>1333921508</v>
      </c>
      <c r="J1885" s="12">
        <v>1331333108</v>
      </c>
      <c r="K1885" t="b">
        <v>0</v>
      </c>
      <c r="L1885">
        <v>32</v>
      </c>
      <c r="M1885" t="b">
        <v>1</v>
      </c>
      <c r="N1885" t="s">
        <v>8281</v>
      </c>
      <c r="O1885" t="s">
        <v>8285</v>
      </c>
      <c r="P1885">
        <f>ROUND((E1885/D1885)*100,0)</f>
        <v>105</v>
      </c>
      <c r="Q1885">
        <f>IFERROR(ROUND(E1885/L1885,2),0)</f>
        <v>32.72</v>
      </c>
      <c r="R1885" s="10">
        <f t="shared" si="76"/>
        <v>40977.948009259257</v>
      </c>
      <c r="S1885">
        <f t="shared" si="77"/>
        <v>41007.906342592592</v>
      </c>
    </row>
    <row r="1886" spans="1:19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 s="12">
        <v>1354017600</v>
      </c>
      <c r="J1886" s="12">
        <v>1350967535</v>
      </c>
      <c r="K1886" t="b">
        <v>0</v>
      </c>
      <c r="L1886">
        <v>26</v>
      </c>
      <c r="M1886" t="b">
        <v>1</v>
      </c>
      <c r="N1886" t="s">
        <v>8281</v>
      </c>
      <c r="O1886" t="s">
        <v>8285</v>
      </c>
      <c r="P1886">
        <f>ROUND((E1886/D1886)*100,0)</f>
        <v>135</v>
      </c>
      <c r="Q1886">
        <f>IFERROR(ROUND(E1886/L1886,2),0)</f>
        <v>51.96</v>
      </c>
      <c r="R1886" s="10">
        <f t="shared" si="76"/>
        <v>41205.198321759257</v>
      </c>
      <c r="S1886">
        <f t="shared" si="77"/>
        <v>41240.5</v>
      </c>
    </row>
    <row r="1887" spans="1:19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 s="12">
        <v>1344636000</v>
      </c>
      <c r="J1887" s="12">
        <v>1341800110</v>
      </c>
      <c r="K1887" t="b">
        <v>0</v>
      </c>
      <c r="L1887">
        <v>105</v>
      </c>
      <c r="M1887" t="b">
        <v>1</v>
      </c>
      <c r="N1887" t="s">
        <v>8281</v>
      </c>
      <c r="O1887" t="s">
        <v>8285</v>
      </c>
      <c r="P1887">
        <f>ROUND((E1887/D1887)*100,0)</f>
        <v>116</v>
      </c>
      <c r="Q1887">
        <f>IFERROR(ROUND(E1887/L1887,2),0)</f>
        <v>50.69</v>
      </c>
      <c r="R1887" s="10">
        <f t="shared" si="76"/>
        <v>41099.093865740739</v>
      </c>
      <c r="S1887">
        <f t="shared" si="77"/>
        <v>41131.916666666664</v>
      </c>
    </row>
    <row r="1888" spans="1:19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 s="12">
        <v>1415832338</v>
      </c>
      <c r="J1888" s="12">
        <v>1413236738</v>
      </c>
      <c r="K1888" t="b">
        <v>0</v>
      </c>
      <c r="L1888">
        <v>29</v>
      </c>
      <c r="M1888" t="b">
        <v>1</v>
      </c>
      <c r="N1888" t="s">
        <v>8281</v>
      </c>
      <c r="O1888" t="s">
        <v>8285</v>
      </c>
      <c r="P1888">
        <f>ROUND((E1888/D1888)*100,0)</f>
        <v>102</v>
      </c>
      <c r="Q1888">
        <f>IFERROR(ROUND(E1888/L1888,2),0)</f>
        <v>42.24</v>
      </c>
      <c r="R1888" s="10">
        <f t="shared" si="76"/>
        <v>41925.906689814816</v>
      </c>
      <c r="S1888">
        <f t="shared" si="77"/>
        <v>41955.94835648148</v>
      </c>
    </row>
    <row r="1889" spans="1:19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 s="12">
        <v>1449178200</v>
      </c>
      <c r="J1889" s="12">
        <v>1447614732</v>
      </c>
      <c r="K1889" t="b">
        <v>0</v>
      </c>
      <c r="L1889">
        <v>8</v>
      </c>
      <c r="M1889" t="b">
        <v>1</v>
      </c>
      <c r="N1889" t="s">
        <v>8281</v>
      </c>
      <c r="O1889" t="s">
        <v>8285</v>
      </c>
      <c r="P1889">
        <f>ROUND((E1889/D1889)*100,0)</f>
        <v>111</v>
      </c>
      <c r="Q1889">
        <f>IFERROR(ROUND(E1889/L1889,2),0)</f>
        <v>416.88</v>
      </c>
      <c r="R1889" s="10">
        <f t="shared" si="76"/>
        <v>42323.800138888888</v>
      </c>
      <c r="S1889">
        <f t="shared" si="77"/>
        <v>42341.895833333328</v>
      </c>
    </row>
    <row r="1890" spans="1:19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 s="12">
        <v>1275368340</v>
      </c>
      <c r="J1890" s="12">
        <v>1272692732</v>
      </c>
      <c r="K1890" t="b">
        <v>0</v>
      </c>
      <c r="L1890">
        <v>89</v>
      </c>
      <c r="M1890" t="b">
        <v>1</v>
      </c>
      <c r="N1890" t="s">
        <v>8281</v>
      </c>
      <c r="O1890" t="s">
        <v>8285</v>
      </c>
      <c r="P1890">
        <f>ROUND((E1890/D1890)*100,0)</f>
        <v>166</v>
      </c>
      <c r="Q1890">
        <f>IFERROR(ROUND(E1890/L1890,2),0)</f>
        <v>46.65</v>
      </c>
      <c r="R1890" s="10">
        <f t="shared" si="76"/>
        <v>40299.239953703705</v>
      </c>
      <c r="S1890">
        <f t="shared" si="77"/>
        <v>40330.207638888889</v>
      </c>
    </row>
    <row r="1891" spans="1:19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 s="12">
        <v>1363024946</v>
      </c>
      <c r="J1891" s="12">
        <v>1359140546</v>
      </c>
      <c r="K1891" t="b">
        <v>0</v>
      </c>
      <c r="L1891">
        <v>44</v>
      </c>
      <c r="M1891" t="b">
        <v>1</v>
      </c>
      <c r="N1891" t="s">
        <v>8281</v>
      </c>
      <c r="O1891" t="s">
        <v>8285</v>
      </c>
      <c r="P1891">
        <f>ROUND((E1891/D1891)*100,0)</f>
        <v>107</v>
      </c>
      <c r="Q1891">
        <f>IFERROR(ROUND(E1891/L1891,2),0)</f>
        <v>48.45</v>
      </c>
      <c r="R1891" s="10">
        <f t="shared" si="76"/>
        <v>41299.793356481481</v>
      </c>
      <c r="S1891">
        <f t="shared" si="77"/>
        <v>41344.751689814817</v>
      </c>
    </row>
    <row r="1892" spans="1:19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 s="12">
        <v>1355597528</v>
      </c>
      <c r="J1892" s="12">
        <v>1353005528</v>
      </c>
      <c r="K1892" t="b">
        <v>0</v>
      </c>
      <c r="L1892">
        <v>246</v>
      </c>
      <c r="M1892" t="b">
        <v>1</v>
      </c>
      <c r="N1892" t="s">
        <v>8281</v>
      </c>
      <c r="O1892" t="s">
        <v>8285</v>
      </c>
      <c r="P1892">
        <f>ROUND((E1892/D1892)*100,0)</f>
        <v>145</v>
      </c>
      <c r="Q1892">
        <f>IFERROR(ROUND(E1892/L1892,2),0)</f>
        <v>70.53</v>
      </c>
      <c r="R1892" s="10">
        <f t="shared" si="76"/>
        <v>41228.786203703705</v>
      </c>
      <c r="S1892">
        <f t="shared" si="77"/>
        <v>41258.786203703705</v>
      </c>
    </row>
    <row r="1893" spans="1:19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 s="12">
        <v>1279778400</v>
      </c>
      <c r="J1893" s="12">
        <v>1275851354</v>
      </c>
      <c r="K1893" t="b">
        <v>0</v>
      </c>
      <c r="L1893">
        <v>120</v>
      </c>
      <c r="M1893" t="b">
        <v>1</v>
      </c>
      <c r="N1893" t="s">
        <v>8281</v>
      </c>
      <c r="O1893" t="s">
        <v>8285</v>
      </c>
      <c r="P1893">
        <f>ROUND((E1893/D1893)*100,0)</f>
        <v>106</v>
      </c>
      <c r="Q1893">
        <f>IFERROR(ROUND(E1893/L1893,2),0)</f>
        <v>87.96</v>
      </c>
      <c r="R1893" s="10">
        <f t="shared" si="76"/>
        <v>40335.798078703701</v>
      </c>
      <c r="S1893">
        <f t="shared" si="77"/>
        <v>40381.25</v>
      </c>
    </row>
    <row r="1894" spans="1:19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 s="12">
        <v>1307459881</v>
      </c>
      <c r="J1894" s="12">
        <v>1304867881</v>
      </c>
      <c r="K1894" t="b">
        <v>0</v>
      </c>
      <c r="L1894">
        <v>26</v>
      </c>
      <c r="M1894" t="b">
        <v>1</v>
      </c>
      <c r="N1894" t="s">
        <v>8281</v>
      </c>
      <c r="O1894" t="s">
        <v>8285</v>
      </c>
      <c r="P1894">
        <f>ROUND((E1894/D1894)*100,0)</f>
        <v>137</v>
      </c>
      <c r="Q1894">
        <f>IFERROR(ROUND(E1894/L1894,2),0)</f>
        <v>26.27</v>
      </c>
      <c r="R1894" s="10">
        <f t="shared" si="76"/>
        <v>40671.637511574074</v>
      </c>
      <c r="S1894">
        <f t="shared" si="77"/>
        <v>40701.637511574074</v>
      </c>
    </row>
    <row r="1895" spans="1:19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 s="12">
        <v>1302926340</v>
      </c>
      <c r="J1895" s="12">
        <v>1301524585</v>
      </c>
      <c r="K1895" t="b">
        <v>0</v>
      </c>
      <c r="L1895">
        <v>45</v>
      </c>
      <c r="M1895" t="b">
        <v>1</v>
      </c>
      <c r="N1895" t="s">
        <v>8281</v>
      </c>
      <c r="O1895" t="s">
        <v>8285</v>
      </c>
      <c r="P1895">
        <f>ROUND((E1895/D1895)*100,0)</f>
        <v>104</v>
      </c>
      <c r="Q1895">
        <f>IFERROR(ROUND(E1895/L1895,2),0)</f>
        <v>57.78</v>
      </c>
      <c r="R1895" s="10">
        <f t="shared" si="76"/>
        <v>40632.94195601852</v>
      </c>
      <c r="S1895">
        <f t="shared" si="77"/>
        <v>40649.165972222225</v>
      </c>
    </row>
    <row r="1896" spans="1:19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 s="12">
        <v>1329082983</v>
      </c>
      <c r="J1896" s="12">
        <v>1326404583</v>
      </c>
      <c r="K1896" t="b">
        <v>0</v>
      </c>
      <c r="L1896">
        <v>20</v>
      </c>
      <c r="M1896" t="b">
        <v>1</v>
      </c>
      <c r="N1896" t="s">
        <v>8281</v>
      </c>
      <c r="O1896" t="s">
        <v>8285</v>
      </c>
      <c r="P1896">
        <f>ROUND((E1896/D1896)*100,0)</f>
        <v>115</v>
      </c>
      <c r="Q1896">
        <f>IFERROR(ROUND(E1896/L1896,2),0)</f>
        <v>57.25</v>
      </c>
      <c r="R1896" s="10">
        <f t="shared" si="76"/>
        <v>40920.904895833337</v>
      </c>
      <c r="S1896">
        <f t="shared" si="77"/>
        <v>40951.904895833337</v>
      </c>
    </row>
    <row r="1897" spans="1:19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 s="12">
        <v>1445363722</v>
      </c>
      <c r="J1897" s="12">
        <v>1442771722</v>
      </c>
      <c r="K1897" t="b">
        <v>0</v>
      </c>
      <c r="L1897">
        <v>47</v>
      </c>
      <c r="M1897" t="b">
        <v>1</v>
      </c>
      <c r="N1897" t="s">
        <v>8281</v>
      </c>
      <c r="O1897" t="s">
        <v>8285</v>
      </c>
      <c r="P1897">
        <f>ROUND((E1897/D1897)*100,0)</f>
        <v>102</v>
      </c>
      <c r="Q1897">
        <f>IFERROR(ROUND(E1897/L1897,2),0)</f>
        <v>196.34</v>
      </c>
      <c r="R1897" s="10">
        <f t="shared" si="76"/>
        <v>42267.746782407412</v>
      </c>
      <c r="S1897">
        <f t="shared" si="77"/>
        <v>42297.746782407412</v>
      </c>
    </row>
    <row r="1898" spans="1:19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 s="12">
        <v>1334250165</v>
      </c>
      <c r="J1898" s="12">
        <v>1331658165</v>
      </c>
      <c r="K1898" t="b">
        <v>0</v>
      </c>
      <c r="L1898">
        <v>13</v>
      </c>
      <c r="M1898" t="b">
        <v>1</v>
      </c>
      <c r="N1898" t="s">
        <v>8281</v>
      </c>
      <c r="O1898" t="s">
        <v>8285</v>
      </c>
      <c r="P1898">
        <f>ROUND((E1898/D1898)*100,0)</f>
        <v>124</v>
      </c>
      <c r="Q1898">
        <f>IFERROR(ROUND(E1898/L1898,2),0)</f>
        <v>43</v>
      </c>
      <c r="R1898" s="10">
        <f t="shared" si="76"/>
        <v>40981.710243055553</v>
      </c>
      <c r="S1898">
        <f t="shared" si="77"/>
        <v>41011.710243055553</v>
      </c>
    </row>
    <row r="1899" spans="1:19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 s="12">
        <v>1393966800</v>
      </c>
      <c r="J1899" s="12">
        <v>1392040806</v>
      </c>
      <c r="K1899" t="b">
        <v>0</v>
      </c>
      <c r="L1899">
        <v>183</v>
      </c>
      <c r="M1899" t="b">
        <v>1</v>
      </c>
      <c r="N1899" t="s">
        <v>8281</v>
      </c>
      <c r="O1899" t="s">
        <v>8285</v>
      </c>
      <c r="P1899">
        <f>ROUND((E1899/D1899)*100,0)</f>
        <v>102</v>
      </c>
      <c r="Q1899">
        <f>IFERROR(ROUND(E1899/L1899,2),0)</f>
        <v>35.549999999999997</v>
      </c>
      <c r="R1899" s="10">
        <f t="shared" si="76"/>
        <v>41680.583402777782</v>
      </c>
      <c r="S1899">
        <f t="shared" si="77"/>
        <v>41702.875</v>
      </c>
    </row>
    <row r="1900" spans="1:19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 s="12">
        <v>1454349600</v>
      </c>
      <c r="J1900" s="12">
        <v>1451277473</v>
      </c>
      <c r="K1900" t="b">
        <v>0</v>
      </c>
      <c r="L1900">
        <v>21</v>
      </c>
      <c r="M1900" t="b">
        <v>1</v>
      </c>
      <c r="N1900" t="s">
        <v>8281</v>
      </c>
      <c r="O1900" t="s">
        <v>8285</v>
      </c>
      <c r="P1900">
        <f>ROUND((E1900/D1900)*100,0)</f>
        <v>145</v>
      </c>
      <c r="Q1900">
        <f>IFERROR(ROUND(E1900/L1900,2),0)</f>
        <v>68.81</v>
      </c>
      <c r="R1900" s="10">
        <f t="shared" si="76"/>
        <v>42366.192974537036</v>
      </c>
      <c r="S1900">
        <f t="shared" si="77"/>
        <v>42401.75</v>
      </c>
    </row>
    <row r="1901" spans="1:19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 s="12">
        <v>1427319366</v>
      </c>
      <c r="J1901" s="12">
        <v>1424730966</v>
      </c>
      <c r="K1901" t="b">
        <v>0</v>
      </c>
      <c r="L1901">
        <v>42</v>
      </c>
      <c r="M1901" t="b">
        <v>1</v>
      </c>
      <c r="N1901" t="s">
        <v>8281</v>
      </c>
      <c r="O1901" t="s">
        <v>8285</v>
      </c>
      <c r="P1901">
        <f>ROUND((E1901/D1901)*100,0)</f>
        <v>133</v>
      </c>
      <c r="Q1901">
        <f>IFERROR(ROUND(E1901/L1901,2),0)</f>
        <v>28.57</v>
      </c>
      <c r="R1901" s="10">
        <f t="shared" si="76"/>
        <v>42058.941736111112</v>
      </c>
      <c r="S1901">
        <f t="shared" si="77"/>
        <v>42088.90006944444</v>
      </c>
    </row>
    <row r="1902" spans="1:19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 s="12">
        <v>1349517540</v>
      </c>
      <c r="J1902" s="12">
        <v>1347137731</v>
      </c>
      <c r="K1902" t="b">
        <v>0</v>
      </c>
      <c r="L1902">
        <v>54</v>
      </c>
      <c r="M1902" t="b">
        <v>1</v>
      </c>
      <c r="N1902" t="s">
        <v>8281</v>
      </c>
      <c r="O1902" t="s">
        <v>8285</v>
      </c>
      <c r="P1902">
        <f>ROUND((E1902/D1902)*100,0)</f>
        <v>109</v>
      </c>
      <c r="Q1902">
        <f>IFERROR(ROUND(E1902/L1902,2),0)</f>
        <v>50.63</v>
      </c>
      <c r="R1902" s="10">
        <f t="shared" si="76"/>
        <v>41160.871886574074</v>
      </c>
      <c r="S1902">
        <f t="shared" si="77"/>
        <v>41188.415972222225</v>
      </c>
    </row>
    <row r="1903" spans="1:19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 s="12">
        <v>1432299600</v>
      </c>
      <c r="J1903" s="12">
        <v>1429707729</v>
      </c>
      <c r="K1903" t="b">
        <v>0</v>
      </c>
      <c r="L1903">
        <v>25</v>
      </c>
      <c r="M1903" t="b">
        <v>0</v>
      </c>
      <c r="N1903" t="s">
        <v>8275</v>
      </c>
      <c r="O1903" t="s">
        <v>8304</v>
      </c>
      <c r="P1903">
        <f>ROUND((E1903/D1903)*100,0)</f>
        <v>3</v>
      </c>
      <c r="Q1903">
        <f>IFERROR(ROUND(E1903/L1903,2),0)</f>
        <v>106.8</v>
      </c>
      <c r="R1903" s="10">
        <f t="shared" si="76"/>
        <v>42116.54315972222</v>
      </c>
      <c r="S1903">
        <f t="shared" si="77"/>
        <v>42146.541666666672</v>
      </c>
    </row>
    <row r="1904" spans="1:19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 s="12">
        <v>1425495447</v>
      </c>
      <c r="J1904" s="12">
        <v>1422903447</v>
      </c>
      <c r="K1904" t="b">
        <v>0</v>
      </c>
      <c r="L1904">
        <v>3</v>
      </c>
      <c r="M1904" t="b">
        <v>0</v>
      </c>
      <c r="N1904" t="s">
        <v>8275</v>
      </c>
      <c r="O1904" t="s">
        <v>8304</v>
      </c>
      <c r="P1904">
        <f>ROUND((E1904/D1904)*100,0)</f>
        <v>1</v>
      </c>
      <c r="Q1904">
        <f>IFERROR(ROUND(E1904/L1904,2),0)</f>
        <v>4</v>
      </c>
      <c r="R1904" s="10">
        <f t="shared" si="76"/>
        <v>42037.789895833332</v>
      </c>
      <c r="S1904">
        <f t="shared" si="77"/>
        <v>42067.789895833332</v>
      </c>
    </row>
    <row r="1905" spans="1:19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 s="12">
        <v>1485541791</v>
      </c>
      <c r="J1905" s="12">
        <v>1480357791</v>
      </c>
      <c r="K1905" t="b">
        <v>0</v>
      </c>
      <c r="L1905">
        <v>41</v>
      </c>
      <c r="M1905" t="b">
        <v>0</v>
      </c>
      <c r="N1905" t="s">
        <v>8275</v>
      </c>
      <c r="O1905" t="s">
        <v>8304</v>
      </c>
      <c r="P1905">
        <f>ROUND((E1905/D1905)*100,0)</f>
        <v>47</v>
      </c>
      <c r="Q1905">
        <f>IFERROR(ROUND(E1905/L1905,2),0)</f>
        <v>34.1</v>
      </c>
      <c r="R1905" s="10">
        <f t="shared" si="76"/>
        <v>42702.770729166667</v>
      </c>
      <c r="S1905">
        <f t="shared" si="77"/>
        <v>42762.770729166667</v>
      </c>
    </row>
    <row r="1906" spans="1:19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 s="12">
        <v>1451752021</v>
      </c>
      <c r="J1906" s="12">
        <v>1447864021</v>
      </c>
      <c r="K1906" t="b">
        <v>0</v>
      </c>
      <c r="L1906">
        <v>2</v>
      </c>
      <c r="M1906" t="b">
        <v>0</v>
      </c>
      <c r="N1906" t="s">
        <v>8275</v>
      </c>
      <c r="O1906" t="s">
        <v>8304</v>
      </c>
      <c r="P1906">
        <f>ROUND((E1906/D1906)*100,0)</f>
        <v>0</v>
      </c>
      <c r="Q1906">
        <f>IFERROR(ROUND(E1906/L1906,2),0)</f>
        <v>25</v>
      </c>
      <c r="R1906" s="10">
        <f t="shared" si="76"/>
        <v>42326.685428240744</v>
      </c>
      <c r="S1906">
        <f t="shared" si="77"/>
        <v>42371.685428240744</v>
      </c>
    </row>
    <row r="1907" spans="1:19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 s="12">
        <v>1410127994</v>
      </c>
      <c r="J1907" s="12">
        <v>1407535994</v>
      </c>
      <c r="K1907" t="b">
        <v>0</v>
      </c>
      <c r="L1907">
        <v>4</v>
      </c>
      <c r="M1907" t="b">
        <v>0</v>
      </c>
      <c r="N1907" t="s">
        <v>8275</v>
      </c>
      <c r="O1907" t="s">
        <v>8304</v>
      </c>
      <c r="P1907">
        <f>ROUND((E1907/D1907)*100,0)</f>
        <v>0</v>
      </c>
      <c r="Q1907">
        <f>IFERROR(ROUND(E1907/L1907,2),0)</f>
        <v>10.5</v>
      </c>
      <c r="R1907" s="10">
        <f t="shared" si="76"/>
        <v>41859.925856481481</v>
      </c>
      <c r="S1907">
        <f t="shared" si="77"/>
        <v>41889.925856481481</v>
      </c>
    </row>
    <row r="1908" spans="1:19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 s="12">
        <v>1466697983</v>
      </c>
      <c r="J1908" s="12">
        <v>1464105983</v>
      </c>
      <c r="K1908" t="b">
        <v>0</v>
      </c>
      <c r="L1908">
        <v>99</v>
      </c>
      <c r="M1908" t="b">
        <v>0</v>
      </c>
      <c r="N1908" t="s">
        <v>8275</v>
      </c>
      <c r="O1908" t="s">
        <v>8304</v>
      </c>
      <c r="P1908">
        <f>ROUND((E1908/D1908)*100,0)</f>
        <v>43</v>
      </c>
      <c r="Q1908">
        <f>IFERROR(ROUND(E1908/L1908,2),0)</f>
        <v>215.96</v>
      </c>
      <c r="R1908" s="10">
        <f t="shared" si="76"/>
        <v>42514.671099537038</v>
      </c>
      <c r="S1908">
        <f t="shared" si="77"/>
        <v>42544.671099537038</v>
      </c>
    </row>
    <row r="1909" spans="1:19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 s="12">
        <v>1400853925</v>
      </c>
      <c r="J1909" s="12">
        <v>1399557925</v>
      </c>
      <c r="K1909" t="b">
        <v>0</v>
      </c>
      <c r="L1909">
        <v>4</v>
      </c>
      <c r="M1909" t="b">
        <v>0</v>
      </c>
      <c r="N1909" t="s">
        <v>8275</v>
      </c>
      <c r="O1909" t="s">
        <v>8304</v>
      </c>
      <c r="P1909">
        <f>ROUND((E1909/D1909)*100,0)</f>
        <v>0</v>
      </c>
      <c r="Q1909">
        <f>IFERROR(ROUND(E1909/L1909,2),0)</f>
        <v>21.25</v>
      </c>
      <c r="R1909" s="10">
        <f t="shared" si="76"/>
        <v>41767.587094907409</v>
      </c>
      <c r="S1909">
        <f t="shared" si="77"/>
        <v>41782.587094907409</v>
      </c>
    </row>
    <row r="1910" spans="1:19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 s="12">
        <v>1483048900</v>
      </c>
      <c r="J1910" s="12">
        <v>1480456900</v>
      </c>
      <c r="K1910" t="b">
        <v>0</v>
      </c>
      <c r="L1910">
        <v>4</v>
      </c>
      <c r="M1910" t="b">
        <v>0</v>
      </c>
      <c r="N1910" t="s">
        <v>8275</v>
      </c>
      <c r="O1910" t="s">
        <v>8304</v>
      </c>
      <c r="P1910">
        <f>ROUND((E1910/D1910)*100,0)</f>
        <v>2</v>
      </c>
      <c r="Q1910">
        <f>IFERROR(ROUND(E1910/L1910,2),0)</f>
        <v>108.25</v>
      </c>
      <c r="R1910" s="10">
        <f t="shared" si="76"/>
        <v>42703.917824074073</v>
      </c>
      <c r="S1910">
        <f t="shared" si="77"/>
        <v>42733.917824074073</v>
      </c>
    </row>
    <row r="1911" spans="1:19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 s="12">
        <v>1414059479</v>
      </c>
      <c r="J1911" s="12">
        <v>1411467479</v>
      </c>
      <c r="K1911" t="b">
        <v>0</v>
      </c>
      <c r="L1911">
        <v>38</v>
      </c>
      <c r="M1911" t="b">
        <v>0</v>
      </c>
      <c r="N1911" t="s">
        <v>8275</v>
      </c>
      <c r="O1911" t="s">
        <v>8304</v>
      </c>
      <c r="P1911">
        <f>ROUND((E1911/D1911)*100,0)</f>
        <v>14</v>
      </c>
      <c r="Q1911">
        <f>IFERROR(ROUND(E1911/L1911,2),0)</f>
        <v>129.97</v>
      </c>
      <c r="R1911" s="10">
        <f t="shared" si="76"/>
        <v>41905.429155092592</v>
      </c>
      <c r="S1911">
        <f t="shared" si="77"/>
        <v>41935.429155092592</v>
      </c>
    </row>
    <row r="1912" spans="1:19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 s="12">
        <v>1446331500</v>
      </c>
      <c r="J1912" s="12">
        <v>1442531217</v>
      </c>
      <c r="K1912" t="b">
        <v>0</v>
      </c>
      <c r="L1912">
        <v>285</v>
      </c>
      <c r="M1912" t="b">
        <v>0</v>
      </c>
      <c r="N1912" t="s">
        <v>8275</v>
      </c>
      <c r="O1912" t="s">
        <v>8304</v>
      </c>
      <c r="P1912">
        <f>ROUND((E1912/D1912)*100,0)</f>
        <v>39</v>
      </c>
      <c r="Q1912">
        <f>IFERROR(ROUND(E1912/L1912,2),0)</f>
        <v>117.49</v>
      </c>
      <c r="R1912" s="10">
        <f t="shared" si="76"/>
        <v>42264.963159722218</v>
      </c>
      <c r="S1912">
        <f t="shared" si="77"/>
        <v>42308.947916666672</v>
      </c>
    </row>
    <row r="1913" spans="1:19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 s="12">
        <v>1407545334</v>
      </c>
      <c r="J1913" s="12">
        <v>1404953334</v>
      </c>
      <c r="K1913" t="b">
        <v>0</v>
      </c>
      <c r="L1913">
        <v>1</v>
      </c>
      <c r="M1913" t="b">
        <v>0</v>
      </c>
      <c r="N1913" t="s">
        <v>8275</v>
      </c>
      <c r="O1913" t="s">
        <v>8304</v>
      </c>
      <c r="P1913">
        <f>ROUND((E1913/D1913)*100,0)</f>
        <v>0</v>
      </c>
      <c r="Q1913">
        <f>IFERROR(ROUND(E1913/L1913,2),0)</f>
        <v>10</v>
      </c>
      <c r="R1913" s="10">
        <f t="shared" si="76"/>
        <v>41830.033958333333</v>
      </c>
      <c r="S1913">
        <f t="shared" si="77"/>
        <v>41860.033958333333</v>
      </c>
    </row>
    <row r="1914" spans="1:19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 s="12">
        <v>1433395560</v>
      </c>
      <c r="J1914" s="12">
        <v>1430803560</v>
      </c>
      <c r="K1914" t="b">
        <v>0</v>
      </c>
      <c r="L1914">
        <v>42</v>
      </c>
      <c r="M1914" t="b">
        <v>0</v>
      </c>
      <c r="N1914" t="s">
        <v>8275</v>
      </c>
      <c r="O1914" t="s">
        <v>8304</v>
      </c>
      <c r="P1914">
        <f>ROUND((E1914/D1914)*100,0)</f>
        <v>59</v>
      </c>
      <c r="Q1914">
        <f>IFERROR(ROUND(E1914/L1914,2),0)</f>
        <v>70.599999999999994</v>
      </c>
      <c r="R1914" s="10">
        <f t="shared" si="76"/>
        <v>42129.226388888885</v>
      </c>
      <c r="S1914">
        <f t="shared" si="77"/>
        <v>42159.226388888885</v>
      </c>
    </row>
    <row r="1915" spans="1:19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 s="12">
        <v>1412770578</v>
      </c>
      <c r="J1915" s="12">
        <v>1410178578</v>
      </c>
      <c r="K1915" t="b">
        <v>0</v>
      </c>
      <c r="L1915">
        <v>26</v>
      </c>
      <c r="M1915" t="b">
        <v>0</v>
      </c>
      <c r="N1915" t="s">
        <v>8275</v>
      </c>
      <c r="O1915" t="s">
        <v>8304</v>
      </c>
      <c r="P1915">
        <f>ROUND((E1915/D1915)*100,0)</f>
        <v>1</v>
      </c>
      <c r="Q1915">
        <f>IFERROR(ROUND(E1915/L1915,2),0)</f>
        <v>24.5</v>
      </c>
      <c r="R1915" s="10">
        <f t="shared" si="76"/>
        <v>41890.511319444442</v>
      </c>
      <c r="S1915">
        <f t="shared" si="77"/>
        <v>41920.511319444442</v>
      </c>
    </row>
    <row r="1916" spans="1:19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 s="12">
        <v>1414814340</v>
      </c>
      <c r="J1916" s="12">
        <v>1413519073</v>
      </c>
      <c r="K1916" t="b">
        <v>0</v>
      </c>
      <c r="L1916">
        <v>2</v>
      </c>
      <c r="M1916" t="b">
        <v>0</v>
      </c>
      <c r="N1916" t="s">
        <v>8275</v>
      </c>
      <c r="O1916" t="s">
        <v>8304</v>
      </c>
      <c r="P1916">
        <f>ROUND((E1916/D1916)*100,0)</f>
        <v>9</v>
      </c>
      <c r="Q1916">
        <f>IFERROR(ROUND(E1916/L1916,2),0)</f>
        <v>30</v>
      </c>
      <c r="R1916" s="10">
        <f t="shared" si="76"/>
        <v>41929.174456018518</v>
      </c>
      <c r="S1916">
        <f t="shared" si="77"/>
        <v>41944.165972222225</v>
      </c>
    </row>
    <row r="1917" spans="1:19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 s="12">
        <v>1409620222</v>
      </c>
      <c r="J1917" s="12">
        <v>1407892222</v>
      </c>
      <c r="K1917" t="b">
        <v>0</v>
      </c>
      <c r="L1917">
        <v>4</v>
      </c>
      <c r="M1917" t="b">
        <v>0</v>
      </c>
      <c r="N1917" t="s">
        <v>8275</v>
      </c>
      <c r="O1917" t="s">
        <v>8304</v>
      </c>
      <c r="P1917">
        <f>ROUND((E1917/D1917)*100,0)</f>
        <v>2</v>
      </c>
      <c r="Q1917">
        <f>IFERROR(ROUND(E1917/L1917,2),0)</f>
        <v>2</v>
      </c>
      <c r="R1917" s="10">
        <f t="shared" si="76"/>
        <v>41864.04886574074</v>
      </c>
      <c r="S1917">
        <f t="shared" si="77"/>
        <v>41884.04886574074</v>
      </c>
    </row>
    <row r="1918" spans="1:19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 s="12">
        <v>1478542375</v>
      </c>
      <c r="J1918" s="12">
        <v>1476378775</v>
      </c>
      <c r="K1918" t="b">
        <v>0</v>
      </c>
      <c r="L1918">
        <v>6</v>
      </c>
      <c r="M1918" t="b">
        <v>0</v>
      </c>
      <c r="N1918" t="s">
        <v>8275</v>
      </c>
      <c r="O1918" t="s">
        <v>8304</v>
      </c>
      <c r="P1918">
        <f>ROUND((E1918/D1918)*100,0)</f>
        <v>1</v>
      </c>
      <c r="Q1918">
        <f>IFERROR(ROUND(E1918/L1918,2),0)</f>
        <v>17</v>
      </c>
      <c r="R1918" s="10">
        <f t="shared" si="76"/>
        <v>42656.717303240745</v>
      </c>
      <c r="S1918">
        <f t="shared" si="77"/>
        <v>42681.758969907409</v>
      </c>
    </row>
    <row r="1919" spans="1:19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 s="12">
        <v>1486708133</v>
      </c>
      <c r="J1919" s="12">
        <v>1484116133</v>
      </c>
      <c r="K1919" t="b">
        <v>0</v>
      </c>
      <c r="L1919">
        <v>70</v>
      </c>
      <c r="M1919" t="b">
        <v>0</v>
      </c>
      <c r="N1919" t="s">
        <v>8275</v>
      </c>
      <c r="O1919" t="s">
        <v>8304</v>
      </c>
      <c r="P1919">
        <f>ROUND((E1919/D1919)*100,0)</f>
        <v>53</v>
      </c>
      <c r="Q1919">
        <f>IFERROR(ROUND(E1919/L1919,2),0)</f>
        <v>2928.93</v>
      </c>
      <c r="R1919" s="10">
        <f t="shared" si="76"/>
        <v>42746.270057870366</v>
      </c>
      <c r="S1919">
        <f t="shared" si="77"/>
        <v>42776.270057870366</v>
      </c>
    </row>
    <row r="1920" spans="1:19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 s="12">
        <v>1407869851</v>
      </c>
      <c r="J1920" s="12">
        <v>1404845851</v>
      </c>
      <c r="K1920" t="b">
        <v>0</v>
      </c>
      <c r="L1920">
        <v>9</v>
      </c>
      <c r="M1920" t="b">
        <v>0</v>
      </c>
      <c r="N1920" t="s">
        <v>8275</v>
      </c>
      <c r="O1920" t="s">
        <v>8304</v>
      </c>
      <c r="P1920">
        <f>ROUND((E1920/D1920)*100,0)</f>
        <v>1</v>
      </c>
      <c r="Q1920">
        <f>IFERROR(ROUND(E1920/L1920,2),0)</f>
        <v>28.89</v>
      </c>
      <c r="R1920" s="10">
        <f t="shared" si="76"/>
        <v>41828.789942129632</v>
      </c>
      <c r="S1920">
        <f t="shared" si="77"/>
        <v>41863.789942129632</v>
      </c>
    </row>
    <row r="1921" spans="1:19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 s="12">
        <v>1432069249</v>
      </c>
      <c r="J1921" s="12">
        <v>1429477249</v>
      </c>
      <c r="K1921" t="b">
        <v>0</v>
      </c>
      <c r="L1921">
        <v>8</v>
      </c>
      <c r="M1921" t="b">
        <v>0</v>
      </c>
      <c r="N1921" t="s">
        <v>8275</v>
      </c>
      <c r="O1921" t="s">
        <v>8304</v>
      </c>
      <c r="P1921">
        <f>ROUND((E1921/D1921)*100,0)</f>
        <v>47</v>
      </c>
      <c r="Q1921">
        <f>IFERROR(ROUND(E1921/L1921,2),0)</f>
        <v>29.63</v>
      </c>
      <c r="R1921" s="10">
        <f t="shared" si="76"/>
        <v>42113.875567129624</v>
      </c>
      <c r="S1921">
        <f t="shared" si="77"/>
        <v>42143.875567129624</v>
      </c>
    </row>
    <row r="1922" spans="1:19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 s="12">
        <v>1445468400</v>
      </c>
      <c r="J1922" s="12">
        <v>1443042061</v>
      </c>
      <c r="K1922" t="b">
        <v>0</v>
      </c>
      <c r="L1922">
        <v>105</v>
      </c>
      <c r="M1922" t="b">
        <v>0</v>
      </c>
      <c r="N1922" t="s">
        <v>8275</v>
      </c>
      <c r="O1922" t="s">
        <v>8304</v>
      </c>
      <c r="P1922">
        <f>ROUND((E1922/D1922)*100,0)</f>
        <v>43</v>
      </c>
      <c r="Q1922">
        <f>IFERROR(ROUND(E1922/L1922,2),0)</f>
        <v>40.98</v>
      </c>
      <c r="R1922" s="10">
        <f t="shared" si="76"/>
        <v>42270.875706018516</v>
      </c>
      <c r="S1922">
        <f t="shared" si="77"/>
        <v>42298.958333333328</v>
      </c>
    </row>
    <row r="1923" spans="1:19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 s="12">
        <v>1342243143</v>
      </c>
      <c r="J1923" s="12">
        <v>1339651143</v>
      </c>
      <c r="K1923" t="b">
        <v>0</v>
      </c>
      <c r="L1923">
        <v>38</v>
      </c>
      <c r="M1923" t="b">
        <v>1</v>
      </c>
      <c r="N1923" t="s">
        <v>8281</v>
      </c>
      <c r="O1923" t="s">
        <v>8285</v>
      </c>
      <c r="P1923">
        <f>ROUND((E1923/D1923)*100,0)</f>
        <v>137</v>
      </c>
      <c r="Q1923">
        <f>IFERROR(ROUND(E1923/L1923,2),0)</f>
        <v>54</v>
      </c>
      <c r="R1923" s="10">
        <f t="shared" ref="R1923:R1986" si="78">(((J1923/60)/60)/24)+DATE(1970,1,1)</f>
        <v>41074.221562500003</v>
      </c>
      <c r="S1923">
        <f t="shared" ref="S1923:S1986" si="79">(((I1923/60)/60)/24)+DATE(1970,1,1)</f>
        <v>41104.221562500003</v>
      </c>
    </row>
    <row r="1924" spans="1:19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 s="12">
        <v>1386828507</v>
      </c>
      <c r="J1924" s="12">
        <v>1384236507</v>
      </c>
      <c r="K1924" t="b">
        <v>0</v>
      </c>
      <c r="L1924">
        <v>64</v>
      </c>
      <c r="M1924" t="b">
        <v>1</v>
      </c>
      <c r="N1924" t="s">
        <v>8281</v>
      </c>
      <c r="O1924" t="s">
        <v>8285</v>
      </c>
      <c r="P1924">
        <f>ROUND((E1924/D1924)*100,0)</f>
        <v>116</v>
      </c>
      <c r="Q1924">
        <f>IFERROR(ROUND(E1924/L1924,2),0)</f>
        <v>36.11</v>
      </c>
      <c r="R1924" s="10">
        <f t="shared" si="78"/>
        <v>41590.255868055552</v>
      </c>
      <c r="S1924">
        <f t="shared" si="79"/>
        <v>41620.255868055552</v>
      </c>
    </row>
    <row r="1925" spans="1:19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 s="12">
        <v>1317099540</v>
      </c>
      <c r="J1925" s="12">
        <v>1313612532</v>
      </c>
      <c r="K1925" t="b">
        <v>0</v>
      </c>
      <c r="L1925">
        <v>13</v>
      </c>
      <c r="M1925" t="b">
        <v>1</v>
      </c>
      <c r="N1925" t="s">
        <v>8281</v>
      </c>
      <c r="O1925" t="s">
        <v>8285</v>
      </c>
      <c r="P1925">
        <f>ROUND((E1925/D1925)*100,0)</f>
        <v>241</v>
      </c>
      <c r="Q1925">
        <f>IFERROR(ROUND(E1925/L1925,2),0)</f>
        <v>23.15</v>
      </c>
      <c r="R1925" s="10">
        <f t="shared" si="78"/>
        <v>40772.848749999997</v>
      </c>
      <c r="S1925">
        <f t="shared" si="79"/>
        <v>40813.207638888889</v>
      </c>
    </row>
    <row r="1926" spans="1:19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 s="12">
        <v>1389814380</v>
      </c>
      <c r="J1926" s="12">
        <v>1387390555</v>
      </c>
      <c r="K1926" t="b">
        <v>0</v>
      </c>
      <c r="L1926">
        <v>33</v>
      </c>
      <c r="M1926" t="b">
        <v>1</v>
      </c>
      <c r="N1926" t="s">
        <v>8281</v>
      </c>
      <c r="O1926" t="s">
        <v>8285</v>
      </c>
      <c r="P1926">
        <f>ROUND((E1926/D1926)*100,0)</f>
        <v>114</v>
      </c>
      <c r="Q1926">
        <f>IFERROR(ROUND(E1926/L1926,2),0)</f>
        <v>104</v>
      </c>
      <c r="R1926" s="10">
        <f t="shared" si="78"/>
        <v>41626.761053240742</v>
      </c>
      <c r="S1926">
        <f t="shared" si="79"/>
        <v>41654.814583333333</v>
      </c>
    </row>
    <row r="1927" spans="1:19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 s="12">
        <v>1381449600</v>
      </c>
      <c r="J1927" s="12">
        <v>1379540288</v>
      </c>
      <c r="K1927" t="b">
        <v>0</v>
      </c>
      <c r="L1927">
        <v>52</v>
      </c>
      <c r="M1927" t="b">
        <v>1</v>
      </c>
      <c r="N1927" t="s">
        <v>8281</v>
      </c>
      <c r="O1927" t="s">
        <v>8285</v>
      </c>
      <c r="P1927">
        <f>ROUND((E1927/D1927)*100,0)</f>
        <v>110</v>
      </c>
      <c r="Q1927">
        <f>IFERROR(ROUND(E1927/L1927,2),0)</f>
        <v>31.83</v>
      </c>
      <c r="R1927" s="10">
        <f t="shared" si="78"/>
        <v>41535.90148148148</v>
      </c>
      <c r="S1927">
        <f t="shared" si="79"/>
        <v>41558</v>
      </c>
    </row>
    <row r="1928" spans="1:19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 s="12">
        <v>1288657560</v>
      </c>
      <c r="J1928" s="12">
        <v>1286319256</v>
      </c>
      <c r="K1928" t="b">
        <v>0</v>
      </c>
      <c r="L1928">
        <v>107</v>
      </c>
      <c r="M1928" t="b">
        <v>1</v>
      </c>
      <c r="N1928" t="s">
        <v>8281</v>
      </c>
      <c r="O1928" t="s">
        <v>8285</v>
      </c>
      <c r="P1928">
        <f>ROUND((E1928/D1928)*100,0)</f>
        <v>195</v>
      </c>
      <c r="Q1928">
        <f>IFERROR(ROUND(E1928/L1928,2),0)</f>
        <v>27.39</v>
      </c>
      <c r="R1928" s="10">
        <f t="shared" si="78"/>
        <v>40456.954351851848</v>
      </c>
      <c r="S1928">
        <f t="shared" si="79"/>
        <v>40484.018055555556</v>
      </c>
    </row>
    <row r="1929" spans="1:19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 s="12">
        <v>1331182740</v>
      </c>
      <c r="J1929" s="12">
        <v>1329856839</v>
      </c>
      <c r="K1929" t="b">
        <v>0</v>
      </c>
      <c r="L1929">
        <v>11</v>
      </c>
      <c r="M1929" t="b">
        <v>1</v>
      </c>
      <c r="N1929" t="s">
        <v>8281</v>
      </c>
      <c r="O1929" t="s">
        <v>8285</v>
      </c>
      <c r="P1929">
        <f>ROUND((E1929/D1929)*100,0)</f>
        <v>103</v>
      </c>
      <c r="Q1929">
        <f>IFERROR(ROUND(E1929/L1929,2),0)</f>
        <v>56.36</v>
      </c>
      <c r="R1929" s="10">
        <f t="shared" si="78"/>
        <v>40960.861562500002</v>
      </c>
      <c r="S1929">
        <f t="shared" si="79"/>
        <v>40976.207638888889</v>
      </c>
    </row>
    <row r="1930" spans="1:19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 s="12">
        <v>1367940794</v>
      </c>
      <c r="J1930" s="12">
        <v>1365348794</v>
      </c>
      <c r="K1930" t="b">
        <v>0</v>
      </c>
      <c r="L1930">
        <v>34</v>
      </c>
      <c r="M1930" t="b">
        <v>1</v>
      </c>
      <c r="N1930" t="s">
        <v>8281</v>
      </c>
      <c r="O1930" t="s">
        <v>8285</v>
      </c>
      <c r="P1930">
        <f>ROUND((E1930/D1930)*100,0)</f>
        <v>103</v>
      </c>
      <c r="Q1930">
        <f>IFERROR(ROUND(E1930/L1930,2),0)</f>
        <v>77.349999999999994</v>
      </c>
      <c r="R1930" s="10">
        <f t="shared" si="78"/>
        <v>41371.648078703707</v>
      </c>
      <c r="S1930">
        <f t="shared" si="79"/>
        <v>41401.648078703707</v>
      </c>
    </row>
    <row r="1931" spans="1:19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 s="12">
        <v>1309825866</v>
      </c>
      <c r="J1931" s="12">
        <v>1306197066</v>
      </c>
      <c r="K1931" t="b">
        <v>0</v>
      </c>
      <c r="L1931">
        <v>75</v>
      </c>
      <c r="M1931" t="b">
        <v>1</v>
      </c>
      <c r="N1931" t="s">
        <v>8281</v>
      </c>
      <c r="O1931" t="s">
        <v>8285</v>
      </c>
      <c r="P1931">
        <f>ROUND((E1931/D1931)*100,0)</f>
        <v>100</v>
      </c>
      <c r="Q1931">
        <f>IFERROR(ROUND(E1931/L1931,2),0)</f>
        <v>42.8</v>
      </c>
      <c r="R1931" s="10">
        <f t="shared" si="78"/>
        <v>40687.021597222221</v>
      </c>
      <c r="S1931">
        <f t="shared" si="79"/>
        <v>40729.021597222221</v>
      </c>
    </row>
    <row r="1932" spans="1:19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 s="12">
        <v>1373203482</v>
      </c>
      <c r="J1932" s="12">
        <v>1368019482</v>
      </c>
      <c r="K1932" t="b">
        <v>0</v>
      </c>
      <c r="L1932">
        <v>26</v>
      </c>
      <c r="M1932" t="b">
        <v>1</v>
      </c>
      <c r="N1932" t="s">
        <v>8281</v>
      </c>
      <c r="O1932" t="s">
        <v>8285</v>
      </c>
      <c r="P1932">
        <f>ROUND((E1932/D1932)*100,0)</f>
        <v>127</v>
      </c>
      <c r="Q1932">
        <f>IFERROR(ROUND(E1932/L1932,2),0)</f>
        <v>48.85</v>
      </c>
      <c r="R1932" s="10">
        <f t="shared" si="78"/>
        <v>41402.558819444443</v>
      </c>
      <c r="S1932">
        <f t="shared" si="79"/>
        <v>41462.558819444443</v>
      </c>
    </row>
    <row r="1933" spans="1:19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 s="12">
        <v>1337657400</v>
      </c>
      <c r="J1933" s="12">
        <v>1336512309</v>
      </c>
      <c r="K1933" t="b">
        <v>0</v>
      </c>
      <c r="L1933">
        <v>50</v>
      </c>
      <c r="M1933" t="b">
        <v>1</v>
      </c>
      <c r="N1933" t="s">
        <v>8281</v>
      </c>
      <c r="O1933" t="s">
        <v>8285</v>
      </c>
      <c r="P1933">
        <f>ROUND((E1933/D1933)*100,0)</f>
        <v>121</v>
      </c>
      <c r="Q1933">
        <f>IFERROR(ROUND(E1933/L1933,2),0)</f>
        <v>48.24</v>
      </c>
      <c r="R1933" s="10">
        <f t="shared" si="78"/>
        <v>41037.892465277779</v>
      </c>
      <c r="S1933">
        <f t="shared" si="79"/>
        <v>41051.145833333336</v>
      </c>
    </row>
    <row r="1934" spans="1:19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 s="12">
        <v>1327433173</v>
      </c>
      <c r="J1934" s="12">
        <v>1325618773</v>
      </c>
      <c r="K1934" t="b">
        <v>0</v>
      </c>
      <c r="L1934">
        <v>80</v>
      </c>
      <c r="M1934" t="b">
        <v>1</v>
      </c>
      <c r="N1934" t="s">
        <v>8281</v>
      </c>
      <c r="O1934" t="s">
        <v>8285</v>
      </c>
      <c r="P1934">
        <f>ROUND((E1934/D1934)*100,0)</f>
        <v>107</v>
      </c>
      <c r="Q1934">
        <f>IFERROR(ROUND(E1934/L1934,2),0)</f>
        <v>70.209999999999994</v>
      </c>
      <c r="R1934" s="10">
        <f t="shared" si="78"/>
        <v>40911.809872685182</v>
      </c>
      <c r="S1934">
        <f t="shared" si="79"/>
        <v>40932.809872685182</v>
      </c>
    </row>
    <row r="1935" spans="1:19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 s="12">
        <v>1411787307</v>
      </c>
      <c r="J1935" s="12">
        <v>1409195307</v>
      </c>
      <c r="K1935" t="b">
        <v>0</v>
      </c>
      <c r="L1935">
        <v>110</v>
      </c>
      <c r="M1935" t="b">
        <v>1</v>
      </c>
      <c r="N1935" t="s">
        <v>8281</v>
      </c>
      <c r="O1935" t="s">
        <v>8285</v>
      </c>
      <c r="P1935">
        <f>ROUND((E1935/D1935)*100,0)</f>
        <v>172</v>
      </c>
      <c r="Q1935">
        <f>IFERROR(ROUND(E1935/L1935,2),0)</f>
        <v>94.05</v>
      </c>
      <c r="R1935" s="10">
        <f t="shared" si="78"/>
        <v>41879.130868055552</v>
      </c>
      <c r="S1935">
        <f t="shared" si="79"/>
        <v>41909.130868055552</v>
      </c>
    </row>
    <row r="1936" spans="1:19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 s="12">
        <v>1324789200</v>
      </c>
      <c r="J1936" s="12">
        <v>1321649321</v>
      </c>
      <c r="K1936" t="b">
        <v>0</v>
      </c>
      <c r="L1936">
        <v>77</v>
      </c>
      <c r="M1936" t="b">
        <v>1</v>
      </c>
      <c r="N1936" t="s">
        <v>8281</v>
      </c>
      <c r="O1936" t="s">
        <v>8285</v>
      </c>
      <c r="P1936">
        <f>ROUND((E1936/D1936)*100,0)</f>
        <v>124</v>
      </c>
      <c r="Q1936">
        <f>IFERROR(ROUND(E1936/L1936,2),0)</f>
        <v>80.27</v>
      </c>
      <c r="R1936" s="10">
        <f t="shared" si="78"/>
        <v>40865.867141203707</v>
      </c>
      <c r="S1936">
        <f t="shared" si="79"/>
        <v>40902.208333333336</v>
      </c>
    </row>
    <row r="1937" spans="1:19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 s="12">
        <v>1403326740</v>
      </c>
      <c r="J1937" s="12">
        <v>1400106171</v>
      </c>
      <c r="K1937" t="b">
        <v>0</v>
      </c>
      <c r="L1937">
        <v>50</v>
      </c>
      <c r="M1937" t="b">
        <v>1</v>
      </c>
      <c r="N1937" t="s">
        <v>8281</v>
      </c>
      <c r="O1937" t="s">
        <v>8285</v>
      </c>
      <c r="P1937">
        <f>ROUND((E1937/D1937)*100,0)</f>
        <v>108</v>
      </c>
      <c r="Q1937">
        <f>IFERROR(ROUND(E1937/L1937,2),0)</f>
        <v>54.2</v>
      </c>
      <c r="R1937" s="10">
        <f t="shared" si="78"/>
        <v>41773.932534722226</v>
      </c>
      <c r="S1937">
        <f t="shared" si="79"/>
        <v>41811.207638888889</v>
      </c>
    </row>
    <row r="1938" spans="1:19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 s="12">
        <v>1323151140</v>
      </c>
      <c r="J1938" s="12">
        <v>1320528070</v>
      </c>
      <c r="K1938" t="b">
        <v>0</v>
      </c>
      <c r="L1938">
        <v>145</v>
      </c>
      <c r="M1938" t="b">
        <v>1</v>
      </c>
      <c r="N1938" t="s">
        <v>8281</v>
      </c>
      <c r="O1938" t="s">
        <v>8285</v>
      </c>
      <c r="P1938">
        <f>ROUND((E1938/D1938)*100,0)</f>
        <v>117</v>
      </c>
      <c r="Q1938">
        <f>IFERROR(ROUND(E1938/L1938,2),0)</f>
        <v>60.27</v>
      </c>
      <c r="R1938" s="10">
        <f t="shared" si="78"/>
        <v>40852.889699074076</v>
      </c>
      <c r="S1938">
        <f t="shared" si="79"/>
        <v>40883.249305555553</v>
      </c>
    </row>
    <row r="1939" spans="1:19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 s="12">
        <v>1339732740</v>
      </c>
      <c r="J1939" s="12">
        <v>1338346281</v>
      </c>
      <c r="K1939" t="b">
        <v>0</v>
      </c>
      <c r="L1939">
        <v>29</v>
      </c>
      <c r="M1939" t="b">
        <v>1</v>
      </c>
      <c r="N1939" t="s">
        <v>8281</v>
      </c>
      <c r="O1939" t="s">
        <v>8285</v>
      </c>
      <c r="P1939">
        <f>ROUND((E1939/D1939)*100,0)</f>
        <v>187</v>
      </c>
      <c r="Q1939">
        <f>IFERROR(ROUND(E1939/L1939,2),0)</f>
        <v>38.74</v>
      </c>
      <c r="R1939" s="10">
        <f t="shared" si="78"/>
        <v>41059.118993055556</v>
      </c>
      <c r="S1939">
        <f t="shared" si="79"/>
        <v>41075.165972222225</v>
      </c>
    </row>
    <row r="1940" spans="1:19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 s="12">
        <v>1372741200</v>
      </c>
      <c r="J1940" s="12">
        <v>1370067231</v>
      </c>
      <c r="K1940" t="b">
        <v>0</v>
      </c>
      <c r="L1940">
        <v>114</v>
      </c>
      <c r="M1940" t="b">
        <v>1</v>
      </c>
      <c r="N1940" t="s">
        <v>8281</v>
      </c>
      <c r="O1940" t="s">
        <v>8285</v>
      </c>
      <c r="P1940">
        <f>ROUND((E1940/D1940)*100,0)</f>
        <v>116</v>
      </c>
      <c r="Q1940">
        <f>IFERROR(ROUND(E1940/L1940,2),0)</f>
        <v>152.54</v>
      </c>
      <c r="R1940" s="10">
        <f t="shared" si="78"/>
        <v>41426.259618055556</v>
      </c>
      <c r="S1940">
        <f t="shared" si="79"/>
        <v>41457.208333333336</v>
      </c>
    </row>
    <row r="1941" spans="1:19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 s="12">
        <v>1362955108</v>
      </c>
      <c r="J1941" s="12">
        <v>1360366708</v>
      </c>
      <c r="K1941" t="b">
        <v>0</v>
      </c>
      <c r="L1941">
        <v>96</v>
      </c>
      <c r="M1941" t="b">
        <v>1</v>
      </c>
      <c r="N1941" t="s">
        <v>8281</v>
      </c>
      <c r="O1941" t="s">
        <v>8285</v>
      </c>
      <c r="P1941">
        <f>ROUND((E1941/D1941)*100,0)</f>
        <v>111</v>
      </c>
      <c r="Q1941">
        <f>IFERROR(ROUND(E1941/L1941,2),0)</f>
        <v>115.31</v>
      </c>
      <c r="R1941" s="10">
        <f t="shared" si="78"/>
        <v>41313.985046296293</v>
      </c>
      <c r="S1941">
        <f t="shared" si="79"/>
        <v>41343.943379629629</v>
      </c>
    </row>
    <row r="1942" spans="1:19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 s="12">
        <v>1308110340</v>
      </c>
      <c r="J1942" s="12">
        <v>1304770233</v>
      </c>
      <c r="K1942" t="b">
        <v>0</v>
      </c>
      <c r="L1942">
        <v>31</v>
      </c>
      <c r="M1942" t="b">
        <v>1</v>
      </c>
      <c r="N1942" t="s">
        <v>8281</v>
      </c>
      <c r="O1942" t="s">
        <v>8285</v>
      </c>
      <c r="P1942">
        <f>ROUND((E1942/D1942)*100,0)</f>
        <v>171</v>
      </c>
      <c r="Q1942">
        <f>IFERROR(ROUND(E1942/L1942,2),0)</f>
        <v>35.840000000000003</v>
      </c>
      <c r="R1942" s="10">
        <f t="shared" si="78"/>
        <v>40670.507326388892</v>
      </c>
      <c r="S1942">
        <f t="shared" si="79"/>
        <v>40709.165972222225</v>
      </c>
    </row>
    <row r="1943" spans="1:19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 s="12">
        <v>1400137131</v>
      </c>
      <c r="J1943" s="12">
        <v>1397545131</v>
      </c>
      <c r="K1943" t="b">
        <v>1</v>
      </c>
      <c r="L1943">
        <v>4883</v>
      </c>
      <c r="M1943" t="b">
        <v>1</v>
      </c>
      <c r="N1943" t="s">
        <v>8275</v>
      </c>
      <c r="O1943" t="s">
        <v>8305</v>
      </c>
      <c r="P1943">
        <f>ROUND((E1943/D1943)*100,0)</f>
        <v>126</v>
      </c>
      <c r="Q1943">
        <f>IFERROR(ROUND(E1943/L1943,2),0)</f>
        <v>64.569999999999993</v>
      </c>
      <c r="R1943" s="10">
        <f t="shared" si="78"/>
        <v>41744.290868055556</v>
      </c>
      <c r="S1943">
        <f t="shared" si="79"/>
        <v>41774.290868055556</v>
      </c>
    </row>
    <row r="1944" spans="1:19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 s="12">
        <v>1309809140</v>
      </c>
      <c r="J1944" s="12">
        <v>1302033140</v>
      </c>
      <c r="K1944" t="b">
        <v>1</v>
      </c>
      <c r="L1944">
        <v>95</v>
      </c>
      <c r="M1944" t="b">
        <v>1</v>
      </c>
      <c r="N1944" t="s">
        <v>8275</v>
      </c>
      <c r="O1944" t="s">
        <v>8305</v>
      </c>
      <c r="P1944">
        <f>ROUND((E1944/D1944)*100,0)</f>
        <v>138</v>
      </c>
      <c r="Q1944">
        <f>IFERROR(ROUND(E1944/L1944,2),0)</f>
        <v>87.44</v>
      </c>
      <c r="R1944" s="10">
        <f t="shared" si="78"/>
        <v>40638.828009259261</v>
      </c>
      <c r="S1944">
        <f t="shared" si="79"/>
        <v>40728.828009259261</v>
      </c>
    </row>
    <row r="1945" spans="1:19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 s="12">
        <v>1470896916</v>
      </c>
      <c r="J1945" s="12">
        <v>1467008916</v>
      </c>
      <c r="K1945" t="b">
        <v>1</v>
      </c>
      <c r="L1945">
        <v>2478</v>
      </c>
      <c r="M1945" t="b">
        <v>1</v>
      </c>
      <c r="N1945" t="s">
        <v>8275</v>
      </c>
      <c r="O1945" t="s">
        <v>8305</v>
      </c>
      <c r="P1945">
        <f>ROUND((E1945/D1945)*100,0)</f>
        <v>1705</v>
      </c>
      <c r="Q1945">
        <f>IFERROR(ROUND(E1945/L1945,2),0)</f>
        <v>68.819999999999993</v>
      </c>
      <c r="R1945" s="10">
        <f t="shared" si="78"/>
        <v>42548.269861111112</v>
      </c>
      <c r="S1945">
        <f t="shared" si="79"/>
        <v>42593.269861111112</v>
      </c>
    </row>
    <row r="1946" spans="1:19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 s="12">
        <v>1398952890</v>
      </c>
      <c r="J1946" s="12">
        <v>1396360890</v>
      </c>
      <c r="K1946" t="b">
        <v>1</v>
      </c>
      <c r="L1946">
        <v>1789</v>
      </c>
      <c r="M1946" t="b">
        <v>1</v>
      </c>
      <c r="N1946" t="s">
        <v>8275</v>
      </c>
      <c r="O1946" t="s">
        <v>8305</v>
      </c>
      <c r="P1946">
        <f>ROUND((E1946/D1946)*100,0)</f>
        <v>788</v>
      </c>
      <c r="Q1946">
        <f>IFERROR(ROUND(E1946/L1946,2),0)</f>
        <v>176.2</v>
      </c>
      <c r="R1946" s="10">
        <f t="shared" si="78"/>
        <v>41730.584374999999</v>
      </c>
      <c r="S1946">
        <f t="shared" si="79"/>
        <v>41760.584374999999</v>
      </c>
    </row>
    <row r="1947" spans="1:19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 s="12">
        <v>1436680958</v>
      </c>
      <c r="J1947" s="12">
        <v>1433224958</v>
      </c>
      <c r="K1947" t="b">
        <v>1</v>
      </c>
      <c r="L1947">
        <v>680</v>
      </c>
      <c r="M1947" t="b">
        <v>1</v>
      </c>
      <c r="N1947" t="s">
        <v>8275</v>
      </c>
      <c r="O1947" t="s">
        <v>8305</v>
      </c>
      <c r="P1947">
        <f>ROUND((E1947/D1947)*100,0)</f>
        <v>348</v>
      </c>
      <c r="Q1947">
        <f>IFERROR(ROUND(E1947/L1947,2),0)</f>
        <v>511.79</v>
      </c>
      <c r="R1947" s="10">
        <f t="shared" si="78"/>
        <v>42157.251828703709</v>
      </c>
      <c r="S1947">
        <f t="shared" si="79"/>
        <v>42197.251828703709</v>
      </c>
    </row>
    <row r="1948" spans="1:19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 s="12">
        <v>1397961361</v>
      </c>
      <c r="J1948" s="12">
        <v>1392780961</v>
      </c>
      <c r="K1948" t="b">
        <v>1</v>
      </c>
      <c r="L1948">
        <v>70</v>
      </c>
      <c r="M1948" t="b">
        <v>1</v>
      </c>
      <c r="N1948" t="s">
        <v>8275</v>
      </c>
      <c r="O1948" t="s">
        <v>8305</v>
      </c>
      <c r="P1948">
        <f>ROUND((E1948/D1948)*100,0)</f>
        <v>150</v>
      </c>
      <c r="Q1948">
        <f>IFERROR(ROUND(E1948/L1948,2),0)</f>
        <v>160.44</v>
      </c>
      <c r="R1948" s="10">
        <f t="shared" si="78"/>
        <v>41689.150011574071</v>
      </c>
      <c r="S1948">
        <f t="shared" si="79"/>
        <v>41749.108344907407</v>
      </c>
    </row>
    <row r="1949" spans="1:19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 s="12">
        <v>1258955940</v>
      </c>
      <c r="J1949" s="12">
        <v>1255730520</v>
      </c>
      <c r="K1949" t="b">
        <v>1</v>
      </c>
      <c r="L1949">
        <v>23</v>
      </c>
      <c r="M1949" t="b">
        <v>1</v>
      </c>
      <c r="N1949" t="s">
        <v>8275</v>
      </c>
      <c r="O1949" t="s">
        <v>8305</v>
      </c>
      <c r="P1949">
        <f>ROUND((E1949/D1949)*100,0)</f>
        <v>101</v>
      </c>
      <c r="Q1949">
        <f>IFERROR(ROUND(E1949/L1949,2),0)</f>
        <v>35</v>
      </c>
      <c r="R1949" s="10">
        <f t="shared" si="78"/>
        <v>40102.918055555558</v>
      </c>
      <c r="S1949">
        <f t="shared" si="79"/>
        <v>40140.249305555553</v>
      </c>
    </row>
    <row r="1950" spans="1:19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 s="12">
        <v>1465232520</v>
      </c>
      <c r="J1950" s="12">
        <v>1460557809</v>
      </c>
      <c r="K1950" t="b">
        <v>1</v>
      </c>
      <c r="L1950">
        <v>4245</v>
      </c>
      <c r="M1950" t="b">
        <v>1</v>
      </c>
      <c r="N1950" t="s">
        <v>8275</v>
      </c>
      <c r="O1950" t="s">
        <v>8305</v>
      </c>
      <c r="P1950">
        <f>ROUND((E1950/D1950)*100,0)</f>
        <v>800</v>
      </c>
      <c r="Q1950">
        <f>IFERROR(ROUND(E1950/L1950,2),0)</f>
        <v>188.51</v>
      </c>
      <c r="R1950" s="10">
        <f t="shared" si="78"/>
        <v>42473.604270833333</v>
      </c>
      <c r="S1950">
        <f t="shared" si="79"/>
        <v>42527.709722222222</v>
      </c>
    </row>
    <row r="1951" spans="1:19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 s="12">
        <v>1404986951</v>
      </c>
      <c r="J1951" s="12">
        <v>1402394951</v>
      </c>
      <c r="K1951" t="b">
        <v>1</v>
      </c>
      <c r="L1951">
        <v>943</v>
      </c>
      <c r="M1951" t="b">
        <v>1</v>
      </c>
      <c r="N1951" t="s">
        <v>8275</v>
      </c>
      <c r="O1951" t="s">
        <v>8305</v>
      </c>
      <c r="P1951">
        <f>ROUND((E1951/D1951)*100,0)</f>
        <v>106</v>
      </c>
      <c r="Q1951">
        <f>IFERROR(ROUND(E1951/L1951,2),0)</f>
        <v>56.2</v>
      </c>
      <c r="R1951" s="10">
        <f t="shared" si="78"/>
        <v>41800.423043981478</v>
      </c>
      <c r="S1951">
        <f t="shared" si="79"/>
        <v>41830.423043981478</v>
      </c>
    </row>
    <row r="1952" spans="1:19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 s="12">
        <v>1303446073</v>
      </c>
      <c r="J1952" s="12">
        <v>1300767673</v>
      </c>
      <c r="K1952" t="b">
        <v>1</v>
      </c>
      <c r="L1952">
        <v>1876</v>
      </c>
      <c r="M1952" t="b">
        <v>1</v>
      </c>
      <c r="N1952" t="s">
        <v>8275</v>
      </c>
      <c r="O1952" t="s">
        <v>8305</v>
      </c>
      <c r="P1952">
        <f>ROUND((E1952/D1952)*100,0)</f>
        <v>201</v>
      </c>
      <c r="Q1952">
        <f>IFERROR(ROUND(E1952/L1952,2),0)</f>
        <v>51.31</v>
      </c>
      <c r="R1952" s="10">
        <f t="shared" si="78"/>
        <v>40624.181400462963</v>
      </c>
      <c r="S1952">
        <f t="shared" si="79"/>
        <v>40655.181400462963</v>
      </c>
    </row>
    <row r="1953" spans="1:19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 s="12">
        <v>1478516737</v>
      </c>
      <c r="J1953" s="12">
        <v>1475921137</v>
      </c>
      <c r="K1953" t="b">
        <v>1</v>
      </c>
      <c r="L1953">
        <v>834</v>
      </c>
      <c r="M1953" t="b">
        <v>1</v>
      </c>
      <c r="N1953" t="s">
        <v>8275</v>
      </c>
      <c r="O1953" t="s">
        <v>8305</v>
      </c>
      <c r="P1953">
        <f>ROUND((E1953/D1953)*100,0)</f>
        <v>212</v>
      </c>
      <c r="Q1953">
        <f>IFERROR(ROUND(E1953/L1953,2),0)</f>
        <v>127.36</v>
      </c>
      <c r="R1953" s="10">
        <f t="shared" si="78"/>
        <v>42651.420567129629</v>
      </c>
      <c r="S1953">
        <f t="shared" si="79"/>
        <v>42681.462233796294</v>
      </c>
    </row>
    <row r="1954" spans="1:19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 s="12">
        <v>1381934015</v>
      </c>
      <c r="J1954" s="12">
        <v>1378737215</v>
      </c>
      <c r="K1954" t="b">
        <v>1</v>
      </c>
      <c r="L1954">
        <v>682</v>
      </c>
      <c r="M1954" t="b">
        <v>1</v>
      </c>
      <c r="N1954" t="s">
        <v>8275</v>
      </c>
      <c r="O1954" t="s">
        <v>8305</v>
      </c>
      <c r="P1954">
        <f>ROUND((E1954/D1954)*100,0)</f>
        <v>198</v>
      </c>
      <c r="Q1954">
        <f>IFERROR(ROUND(E1954/L1954,2),0)</f>
        <v>101.86</v>
      </c>
      <c r="R1954" s="10">
        <f t="shared" si="78"/>
        <v>41526.60665509259</v>
      </c>
      <c r="S1954">
        <f t="shared" si="79"/>
        <v>41563.60665509259</v>
      </c>
    </row>
    <row r="1955" spans="1:19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 s="12">
        <v>1330657200</v>
      </c>
      <c r="J1955" s="12">
        <v>1328158065</v>
      </c>
      <c r="K1955" t="b">
        <v>1</v>
      </c>
      <c r="L1955">
        <v>147</v>
      </c>
      <c r="M1955" t="b">
        <v>1</v>
      </c>
      <c r="N1955" t="s">
        <v>8275</v>
      </c>
      <c r="O1955" t="s">
        <v>8305</v>
      </c>
      <c r="P1955">
        <f>ROUND((E1955/D1955)*100,0)</f>
        <v>226</v>
      </c>
      <c r="Q1955">
        <f>IFERROR(ROUND(E1955/L1955,2),0)</f>
        <v>230.56</v>
      </c>
      <c r="R1955" s="10">
        <f t="shared" si="78"/>
        <v>40941.199826388889</v>
      </c>
      <c r="S1955">
        <f t="shared" si="79"/>
        <v>40970.125</v>
      </c>
    </row>
    <row r="1956" spans="1:19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 s="12">
        <v>1457758800</v>
      </c>
      <c r="J1956" s="12">
        <v>1453730176</v>
      </c>
      <c r="K1956" t="b">
        <v>1</v>
      </c>
      <c r="L1956">
        <v>415</v>
      </c>
      <c r="M1956" t="b">
        <v>1</v>
      </c>
      <c r="N1956" t="s">
        <v>8275</v>
      </c>
      <c r="O1956" t="s">
        <v>8305</v>
      </c>
      <c r="P1956">
        <f>ROUND((E1956/D1956)*100,0)</f>
        <v>699</v>
      </c>
      <c r="Q1956">
        <f>IFERROR(ROUND(E1956/L1956,2),0)</f>
        <v>842.11</v>
      </c>
      <c r="R1956" s="10">
        <f t="shared" si="78"/>
        <v>42394.580740740741</v>
      </c>
      <c r="S1956">
        <f t="shared" si="79"/>
        <v>42441.208333333328</v>
      </c>
    </row>
    <row r="1957" spans="1:19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 s="12">
        <v>1337799600</v>
      </c>
      <c r="J1957" s="12">
        <v>1334989881</v>
      </c>
      <c r="K1957" t="b">
        <v>1</v>
      </c>
      <c r="L1957">
        <v>290</v>
      </c>
      <c r="M1957" t="b">
        <v>1</v>
      </c>
      <c r="N1957" t="s">
        <v>8275</v>
      </c>
      <c r="O1957" t="s">
        <v>8305</v>
      </c>
      <c r="P1957">
        <f>ROUND((E1957/D1957)*100,0)</f>
        <v>399</v>
      </c>
      <c r="Q1957">
        <f>IFERROR(ROUND(E1957/L1957,2),0)</f>
        <v>577.28</v>
      </c>
      <c r="R1957" s="10">
        <f t="shared" si="78"/>
        <v>41020.271770833337</v>
      </c>
      <c r="S1957">
        <f t="shared" si="79"/>
        <v>41052.791666666664</v>
      </c>
    </row>
    <row r="1958" spans="1:19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 s="12">
        <v>1429391405</v>
      </c>
      <c r="J1958" s="12">
        <v>1425507005</v>
      </c>
      <c r="K1958" t="b">
        <v>1</v>
      </c>
      <c r="L1958">
        <v>365</v>
      </c>
      <c r="M1958" t="b">
        <v>1</v>
      </c>
      <c r="N1958" t="s">
        <v>8275</v>
      </c>
      <c r="O1958" t="s">
        <v>8305</v>
      </c>
      <c r="P1958">
        <f>ROUND((E1958/D1958)*100,0)</f>
        <v>294</v>
      </c>
      <c r="Q1958">
        <f>IFERROR(ROUND(E1958/L1958,2),0)</f>
        <v>483.34</v>
      </c>
      <c r="R1958" s="10">
        <f t="shared" si="78"/>
        <v>42067.923668981486</v>
      </c>
      <c r="S1958">
        <f t="shared" si="79"/>
        <v>42112.882002314815</v>
      </c>
    </row>
    <row r="1959" spans="1:19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 s="12">
        <v>1351304513</v>
      </c>
      <c r="J1959" s="12">
        <v>1348712513</v>
      </c>
      <c r="K1959" t="b">
        <v>1</v>
      </c>
      <c r="L1959">
        <v>660</v>
      </c>
      <c r="M1959" t="b">
        <v>1</v>
      </c>
      <c r="N1959" t="s">
        <v>8275</v>
      </c>
      <c r="O1959" t="s">
        <v>8305</v>
      </c>
      <c r="P1959">
        <f>ROUND((E1959/D1959)*100,0)</f>
        <v>168</v>
      </c>
      <c r="Q1959">
        <f>IFERROR(ROUND(E1959/L1959,2),0)</f>
        <v>76.14</v>
      </c>
      <c r="R1959" s="10">
        <f t="shared" si="78"/>
        <v>41179.098530092589</v>
      </c>
      <c r="S1959">
        <f t="shared" si="79"/>
        <v>41209.098530092589</v>
      </c>
    </row>
    <row r="1960" spans="1:19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 s="12">
        <v>1364078561</v>
      </c>
      <c r="J1960" s="12">
        <v>1361490161</v>
      </c>
      <c r="K1960" t="b">
        <v>1</v>
      </c>
      <c r="L1960">
        <v>1356</v>
      </c>
      <c r="M1960" t="b">
        <v>1</v>
      </c>
      <c r="N1960" t="s">
        <v>8275</v>
      </c>
      <c r="O1960" t="s">
        <v>8305</v>
      </c>
      <c r="P1960">
        <f>ROUND((E1960/D1960)*100,0)</f>
        <v>1436</v>
      </c>
      <c r="Q1960">
        <f>IFERROR(ROUND(E1960/L1960,2),0)</f>
        <v>74.11</v>
      </c>
      <c r="R1960" s="10">
        <f t="shared" si="78"/>
        <v>41326.987974537034</v>
      </c>
      <c r="S1960">
        <f t="shared" si="79"/>
        <v>41356.94630787037</v>
      </c>
    </row>
    <row r="1961" spans="1:19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 s="12">
        <v>1412121600</v>
      </c>
      <c r="J1961" s="12">
        <v>1408565860</v>
      </c>
      <c r="K1961" t="b">
        <v>1</v>
      </c>
      <c r="L1961">
        <v>424</v>
      </c>
      <c r="M1961" t="b">
        <v>1</v>
      </c>
      <c r="N1961" t="s">
        <v>8275</v>
      </c>
      <c r="O1961" t="s">
        <v>8305</v>
      </c>
      <c r="P1961">
        <f>ROUND((E1961/D1961)*100,0)</f>
        <v>157</v>
      </c>
      <c r="Q1961">
        <f>IFERROR(ROUND(E1961/L1961,2),0)</f>
        <v>36.97</v>
      </c>
      <c r="R1961" s="10">
        <f t="shared" si="78"/>
        <v>41871.845601851855</v>
      </c>
      <c r="S1961">
        <f t="shared" si="79"/>
        <v>41913</v>
      </c>
    </row>
    <row r="1962" spans="1:19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 s="12">
        <v>1419151341</v>
      </c>
      <c r="J1962" s="12">
        <v>1416559341</v>
      </c>
      <c r="K1962" t="b">
        <v>1</v>
      </c>
      <c r="L1962">
        <v>33</v>
      </c>
      <c r="M1962" t="b">
        <v>1</v>
      </c>
      <c r="N1962" t="s">
        <v>8275</v>
      </c>
      <c r="O1962" t="s">
        <v>8305</v>
      </c>
      <c r="P1962">
        <f>ROUND((E1962/D1962)*100,0)</f>
        <v>118</v>
      </c>
      <c r="Q1962">
        <f>IFERROR(ROUND(E1962/L1962,2),0)</f>
        <v>2500.9699999999998</v>
      </c>
      <c r="R1962" s="10">
        <f t="shared" si="78"/>
        <v>41964.362743055557</v>
      </c>
      <c r="S1962">
        <f t="shared" si="79"/>
        <v>41994.362743055557</v>
      </c>
    </row>
    <row r="1963" spans="1:19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 s="12">
        <v>1349495940</v>
      </c>
      <c r="J1963" s="12">
        <v>1346042417</v>
      </c>
      <c r="K1963" t="b">
        <v>1</v>
      </c>
      <c r="L1963">
        <v>1633</v>
      </c>
      <c r="M1963" t="b">
        <v>1</v>
      </c>
      <c r="N1963" t="s">
        <v>8275</v>
      </c>
      <c r="O1963" t="s">
        <v>8305</v>
      </c>
      <c r="P1963">
        <f>ROUND((E1963/D1963)*100,0)</f>
        <v>1105</v>
      </c>
      <c r="Q1963">
        <f>IFERROR(ROUND(E1963/L1963,2),0)</f>
        <v>67.69</v>
      </c>
      <c r="R1963" s="10">
        <f t="shared" si="78"/>
        <v>41148.194641203707</v>
      </c>
      <c r="S1963">
        <f t="shared" si="79"/>
        <v>41188.165972222225</v>
      </c>
    </row>
    <row r="1964" spans="1:19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 s="12">
        <v>1400006636</v>
      </c>
      <c r="J1964" s="12">
        <v>1397414636</v>
      </c>
      <c r="K1964" t="b">
        <v>1</v>
      </c>
      <c r="L1964">
        <v>306</v>
      </c>
      <c r="M1964" t="b">
        <v>1</v>
      </c>
      <c r="N1964" t="s">
        <v>8275</v>
      </c>
      <c r="O1964" t="s">
        <v>8305</v>
      </c>
      <c r="P1964">
        <f>ROUND((E1964/D1964)*100,0)</f>
        <v>193</v>
      </c>
      <c r="Q1964">
        <f>IFERROR(ROUND(E1964/L1964,2),0)</f>
        <v>63.05</v>
      </c>
      <c r="R1964" s="10">
        <f t="shared" si="78"/>
        <v>41742.780509259261</v>
      </c>
      <c r="S1964">
        <f t="shared" si="79"/>
        <v>41772.780509259261</v>
      </c>
    </row>
    <row r="1965" spans="1:19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 s="12">
        <v>1410862734</v>
      </c>
      <c r="J1965" s="12">
        <v>1407838734</v>
      </c>
      <c r="K1965" t="b">
        <v>1</v>
      </c>
      <c r="L1965">
        <v>205</v>
      </c>
      <c r="M1965" t="b">
        <v>1</v>
      </c>
      <c r="N1965" t="s">
        <v>8275</v>
      </c>
      <c r="O1965" t="s">
        <v>8305</v>
      </c>
      <c r="P1965">
        <f>ROUND((E1965/D1965)*100,0)</f>
        <v>127</v>
      </c>
      <c r="Q1965">
        <f>IFERROR(ROUND(E1965/L1965,2),0)</f>
        <v>117.6</v>
      </c>
      <c r="R1965" s="10">
        <f t="shared" si="78"/>
        <v>41863.429791666669</v>
      </c>
      <c r="S1965">
        <f t="shared" si="79"/>
        <v>41898.429791666669</v>
      </c>
    </row>
    <row r="1966" spans="1:19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 s="12">
        <v>1461306772</v>
      </c>
      <c r="J1966" s="12">
        <v>1458714772</v>
      </c>
      <c r="K1966" t="b">
        <v>1</v>
      </c>
      <c r="L1966">
        <v>1281</v>
      </c>
      <c r="M1966" t="b">
        <v>1</v>
      </c>
      <c r="N1966" t="s">
        <v>8275</v>
      </c>
      <c r="O1966" t="s">
        <v>8305</v>
      </c>
      <c r="P1966">
        <f>ROUND((E1966/D1966)*100,0)</f>
        <v>260</v>
      </c>
      <c r="Q1966">
        <f>IFERROR(ROUND(E1966/L1966,2),0)</f>
        <v>180.75</v>
      </c>
      <c r="R1966" s="10">
        <f t="shared" si="78"/>
        <v>42452.272824074069</v>
      </c>
      <c r="S1966">
        <f t="shared" si="79"/>
        <v>42482.272824074069</v>
      </c>
    </row>
    <row r="1967" spans="1:19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 s="12">
        <v>1326330000</v>
      </c>
      <c r="J1967" s="12">
        <v>1324433310</v>
      </c>
      <c r="K1967" t="b">
        <v>1</v>
      </c>
      <c r="L1967">
        <v>103</v>
      </c>
      <c r="M1967" t="b">
        <v>1</v>
      </c>
      <c r="N1967" t="s">
        <v>8275</v>
      </c>
      <c r="O1967" t="s">
        <v>8305</v>
      </c>
      <c r="P1967">
        <f>ROUND((E1967/D1967)*100,0)</f>
        <v>262</v>
      </c>
      <c r="Q1967">
        <f>IFERROR(ROUND(E1967/L1967,2),0)</f>
        <v>127.32</v>
      </c>
      <c r="R1967" s="10">
        <f t="shared" si="78"/>
        <v>40898.089236111111</v>
      </c>
      <c r="S1967">
        <f t="shared" si="79"/>
        <v>40920.041666666664</v>
      </c>
    </row>
    <row r="1968" spans="1:19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 s="12">
        <v>1408021098</v>
      </c>
      <c r="J1968" s="12">
        <v>1405429098</v>
      </c>
      <c r="K1968" t="b">
        <v>1</v>
      </c>
      <c r="L1968">
        <v>1513</v>
      </c>
      <c r="M1968" t="b">
        <v>1</v>
      </c>
      <c r="N1968" t="s">
        <v>8275</v>
      </c>
      <c r="O1968" t="s">
        <v>8305</v>
      </c>
      <c r="P1968">
        <f>ROUND((E1968/D1968)*100,0)</f>
        <v>207</v>
      </c>
      <c r="Q1968">
        <f>IFERROR(ROUND(E1968/L1968,2),0)</f>
        <v>136.63999999999999</v>
      </c>
      <c r="R1968" s="10">
        <f t="shared" si="78"/>
        <v>41835.540486111109</v>
      </c>
      <c r="S1968">
        <f t="shared" si="79"/>
        <v>41865.540486111109</v>
      </c>
    </row>
    <row r="1969" spans="1:19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 s="12">
        <v>1398959729</v>
      </c>
      <c r="J1969" s="12">
        <v>1396367729</v>
      </c>
      <c r="K1969" t="b">
        <v>1</v>
      </c>
      <c r="L1969">
        <v>405</v>
      </c>
      <c r="M1969" t="b">
        <v>1</v>
      </c>
      <c r="N1969" t="s">
        <v>8275</v>
      </c>
      <c r="O1969" t="s">
        <v>8305</v>
      </c>
      <c r="P1969">
        <f>ROUND((E1969/D1969)*100,0)</f>
        <v>370</v>
      </c>
      <c r="Q1969">
        <f>IFERROR(ROUND(E1969/L1969,2),0)</f>
        <v>182.78</v>
      </c>
      <c r="R1969" s="10">
        <f t="shared" si="78"/>
        <v>41730.663530092592</v>
      </c>
      <c r="S1969">
        <f t="shared" si="79"/>
        <v>41760.663530092592</v>
      </c>
    </row>
    <row r="1970" spans="1:19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 s="12">
        <v>1480777515</v>
      </c>
      <c r="J1970" s="12">
        <v>1478095515</v>
      </c>
      <c r="K1970" t="b">
        <v>1</v>
      </c>
      <c r="L1970">
        <v>510</v>
      </c>
      <c r="M1970" t="b">
        <v>1</v>
      </c>
      <c r="N1970" t="s">
        <v>8275</v>
      </c>
      <c r="O1970" t="s">
        <v>8305</v>
      </c>
      <c r="P1970">
        <f>ROUND((E1970/D1970)*100,0)</f>
        <v>285</v>
      </c>
      <c r="Q1970">
        <f>IFERROR(ROUND(E1970/L1970,2),0)</f>
        <v>279.38</v>
      </c>
      <c r="R1970" s="10">
        <f t="shared" si="78"/>
        <v>42676.586979166663</v>
      </c>
      <c r="S1970">
        <f t="shared" si="79"/>
        <v>42707.628645833334</v>
      </c>
    </row>
    <row r="1971" spans="1:19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 s="12">
        <v>1470423668</v>
      </c>
      <c r="J1971" s="12">
        <v>1467831668</v>
      </c>
      <c r="K1971" t="b">
        <v>1</v>
      </c>
      <c r="L1971">
        <v>1887</v>
      </c>
      <c r="M1971" t="b">
        <v>1</v>
      </c>
      <c r="N1971" t="s">
        <v>8275</v>
      </c>
      <c r="O1971" t="s">
        <v>8305</v>
      </c>
      <c r="P1971">
        <f>ROUND((E1971/D1971)*100,0)</f>
        <v>579</v>
      </c>
      <c r="Q1971">
        <f>IFERROR(ROUND(E1971/L1971,2),0)</f>
        <v>61.38</v>
      </c>
      <c r="R1971" s="10">
        <f t="shared" si="78"/>
        <v>42557.792453703703</v>
      </c>
      <c r="S1971">
        <f t="shared" si="79"/>
        <v>42587.792453703703</v>
      </c>
    </row>
    <row r="1972" spans="1:19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 s="12">
        <v>1366429101</v>
      </c>
      <c r="J1972" s="12">
        <v>1361248701</v>
      </c>
      <c r="K1972" t="b">
        <v>1</v>
      </c>
      <c r="L1972">
        <v>701</v>
      </c>
      <c r="M1972" t="b">
        <v>1</v>
      </c>
      <c r="N1972" t="s">
        <v>8275</v>
      </c>
      <c r="O1972" t="s">
        <v>8305</v>
      </c>
      <c r="P1972">
        <f>ROUND((E1972/D1972)*100,0)</f>
        <v>1132</v>
      </c>
      <c r="Q1972">
        <f>IFERROR(ROUND(E1972/L1972,2),0)</f>
        <v>80.73</v>
      </c>
      <c r="R1972" s="10">
        <f t="shared" si="78"/>
        <v>41324.193298611113</v>
      </c>
      <c r="S1972">
        <f t="shared" si="79"/>
        <v>41384.151631944449</v>
      </c>
    </row>
    <row r="1973" spans="1:19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 s="12">
        <v>1384488000</v>
      </c>
      <c r="J1973" s="12">
        <v>1381752061</v>
      </c>
      <c r="K1973" t="b">
        <v>1</v>
      </c>
      <c r="L1973">
        <v>3863</v>
      </c>
      <c r="M1973" t="b">
        <v>1</v>
      </c>
      <c r="N1973" t="s">
        <v>8275</v>
      </c>
      <c r="O1973" t="s">
        <v>8305</v>
      </c>
      <c r="P1973">
        <f>ROUND((E1973/D1973)*100,0)</f>
        <v>263</v>
      </c>
      <c r="Q1973">
        <f>IFERROR(ROUND(E1973/L1973,2),0)</f>
        <v>272.36</v>
      </c>
      <c r="R1973" s="10">
        <f t="shared" si="78"/>
        <v>41561.500706018516</v>
      </c>
      <c r="S1973">
        <f t="shared" si="79"/>
        <v>41593.166666666664</v>
      </c>
    </row>
    <row r="1974" spans="1:19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 s="12">
        <v>1353201444</v>
      </c>
      <c r="J1974" s="12">
        <v>1350605844</v>
      </c>
      <c r="K1974" t="b">
        <v>1</v>
      </c>
      <c r="L1974">
        <v>238</v>
      </c>
      <c r="M1974" t="b">
        <v>1</v>
      </c>
      <c r="N1974" t="s">
        <v>8275</v>
      </c>
      <c r="O1974" t="s">
        <v>8305</v>
      </c>
      <c r="P1974">
        <f>ROUND((E1974/D1974)*100,0)</f>
        <v>674</v>
      </c>
      <c r="Q1974">
        <f>IFERROR(ROUND(E1974/L1974,2),0)</f>
        <v>70.849999999999994</v>
      </c>
      <c r="R1974" s="10">
        <f t="shared" si="78"/>
        <v>41201.012083333335</v>
      </c>
      <c r="S1974">
        <f t="shared" si="79"/>
        <v>41231.053749999999</v>
      </c>
    </row>
    <row r="1975" spans="1:19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 s="12">
        <v>1470466800</v>
      </c>
      <c r="J1975" s="12">
        <v>1467134464</v>
      </c>
      <c r="K1975" t="b">
        <v>1</v>
      </c>
      <c r="L1975">
        <v>2051</v>
      </c>
      <c r="M1975" t="b">
        <v>1</v>
      </c>
      <c r="N1975" t="s">
        <v>8275</v>
      </c>
      <c r="O1975" t="s">
        <v>8305</v>
      </c>
      <c r="P1975">
        <f>ROUND((E1975/D1975)*100,0)</f>
        <v>257</v>
      </c>
      <c r="Q1975">
        <f>IFERROR(ROUND(E1975/L1975,2),0)</f>
        <v>247.94</v>
      </c>
      <c r="R1975" s="10">
        <f t="shared" si="78"/>
        <v>42549.722962962958</v>
      </c>
      <c r="S1975">
        <f t="shared" si="79"/>
        <v>42588.291666666672</v>
      </c>
    </row>
    <row r="1976" spans="1:19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 s="12">
        <v>1376899269</v>
      </c>
      <c r="J1976" s="12">
        <v>1371715269</v>
      </c>
      <c r="K1976" t="b">
        <v>1</v>
      </c>
      <c r="L1976">
        <v>402</v>
      </c>
      <c r="M1976" t="b">
        <v>1</v>
      </c>
      <c r="N1976" t="s">
        <v>8275</v>
      </c>
      <c r="O1976" t="s">
        <v>8305</v>
      </c>
      <c r="P1976">
        <f>ROUND((E1976/D1976)*100,0)</f>
        <v>375</v>
      </c>
      <c r="Q1976">
        <f>IFERROR(ROUND(E1976/L1976,2),0)</f>
        <v>186.81</v>
      </c>
      <c r="R1976" s="10">
        <f t="shared" si="78"/>
        <v>41445.334131944444</v>
      </c>
      <c r="S1976">
        <f t="shared" si="79"/>
        <v>41505.334131944444</v>
      </c>
    </row>
    <row r="1977" spans="1:19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 s="12">
        <v>1362938851</v>
      </c>
      <c r="J1977" s="12">
        <v>1360346851</v>
      </c>
      <c r="K1977" t="b">
        <v>1</v>
      </c>
      <c r="L1977">
        <v>253</v>
      </c>
      <c r="M1977" t="b">
        <v>1</v>
      </c>
      <c r="N1977" t="s">
        <v>8275</v>
      </c>
      <c r="O1977" t="s">
        <v>8305</v>
      </c>
      <c r="P1977">
        <f>ROUND((E1977/D1977)*100,0)</f>
        <v>209</v>
      </c>
      <c r="Q1977">
        <f>IFERROR(ROUND(E1977/L1977,2),0)</f>
        <v>131.99</v>
      </c>
      <c r="R1977" s="10">
        <f t="shared" si="78"/>
        <v>41313.755219907405</v>
      </c>
      <c r="S1977">
        <f t="shared" si="79"/>
        <v>41343.755219907405</v>
      </c>
    </row>
    <row r="1978" spans="1:19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 s="12">
        <v>1373751325</v>
      </c>
      <c r="J1978" s="12">
        <v>1371159325</v>
      </c>
      <c r="K1978" t="b">
        <v>1</v>
      </c>
      <c r="L1978">
        <v>473</v>
      </c>
      <c r="M1978" t="b">
        <v>1</v>
      </c>
      <c r="N1978" t="s">
        <v>8275</v>
      </c>
      <c r="O1978" t="s">
        <v>8305</v>
      </c>
      <c r="P1978">
        <f>ROUND((E1978/D1978)*100,0)</f>
        <v>347</v>
      </c>
      <c r="Q1978">
        <f>IFERROR(ROUND(E1978/L1978,2),0)</f>
        <v>29.31</v>
      </c>
      <c r="R1978" s="10">
        <f t="shared" si="78"/>
        <v>41438.899594907409</v>
      </c>
      <c r="S1978">
        <f t="shared" si="79"/>
        <v>41468.899594907409</v>
      </c>
    </row>
    <row r="1979" spans="1:19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 s="12">
        <v>1450511940</v>
      </c>
      <c r="J1979" s="12">
        <v>1446527540</v>
      </c>
      <c r="K1979" t="b">
        <v>1</v>
      </c>
      <c r="L1979">
        <v>821</v>
      </c>
      <c r="M1979" t="b">
        <v>1</v>
      </c>
      <c r="N1979" t="s">
        <v>8275</v>
      </c>
      <c r="O1979" t="s">
        <v>8305</v>
      </c>
      <c r="P1979">
        <f>ROUND((E1979/D1979)*100,0)</f>
        <v>402</v>
      </c>
      <c r="Q1979">
        <f>IFERROR(ROUND(E1979/L1979,2),0)</f>
        <v>245.02</v>
      </c>
      <c r="R1979" s="10">
        <f t="shared" si="78"/>
        <v>42311.216898148152</v>
      </c>
      <c r="S1979">
        <f t="shared" si="79"/>
        <v>42357.332638888889</v>
      </c>
    </row>
    <row r="1980" spans="1:19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 s="12">
        <v>1339484400</v>
      </c>
      <c r="J1980" s="12">
        <v>1336627492</v>
      </c>
      <c r="K1980" t="b">
        <v>1</v>
      </c>
      <c r="L1980">
        <v>388</v>
      </c>
      <c r="M1980" t="b">
        <v>1</v>
      </c>
      <c r="N1980" t="s">
        <v>8275</v>
      </c>
      <c r="O1980" t="s">
        <v>8305</v>
      </c>
      <c r="P1980">
        <f>ROUND((E1980/D1980)*100,0)</f>
        <v>1027</v>
      </c>
      <c r="Q1980">
        <f>IFERROR(ROUND(E1980/L1980,2),0)</f>
        <v>1323.25</v>
      </c>
      <c r="R1980" s="10">
        <f t="shared" si="78"/>
        <v>41039.225601851853</v>
      </c>
      <c r="S1980">
        <f t="shared" si="79"/>
        <v>41072.291666666664</v>
      </c>
    </row>
    <row r="1981" spans="1:19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 s="12">
        <v>1447909140</v>
      </c>
      <c r="J1981" s="12">
        <v>1444734146</v>
      </c>
      <c r="K1981" t="b">
        <v>1</v>
      </c>
      <c r="L1981">
        <v>813</v>
      </c>
      <c r="M1981" t="b">
        <v>1</v>
      </c>
      <c r="N1981" t="s">
        <v>8275</v>
      </c>
      <c r="O1981" t="s">
        <v>8305</v>
      </c>
      <c r="P1981">
        <f>ROUND((E1981/D1981)*100,0)</f>
        <v>115</v>
      </c>
      <c r="Q1981">
        <f>IFERROR(ROUND(E1981/L1981,2),0)</f>
        <v>282.66000000000003</v>
      </c>
      <c r="R1981" s="10">
        <f t="shared" si="78"/>
        <v>42290.460023148145</v>
      </c>
      <c r="S1981">
        <f t="shared" si="79"/>
        <v>42327.207638888889</v>
      </c>
    </row>
    <row r="1982" spans="1:19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 s="12">
        <v>1459684862</v>
      </c>
      <c r="J1982" s="12">
        <v>1456232462</v>
      </c>
      <c r="K1982" t="b">
        <v>1</v>
      </c>
      <c r="L1982">
        <v>1945</v>
      </c>
      <c r="M1982" t="b">
        <v>1</v>
      </c>
      <c r="N1982" t="s">
        <v>8275</v>
      </c>
      <c r="O1982" t="s">
        <v>8305</v>
      </c>
      <c r="P1982">
        <f>ROUND((E1982/D1982)*100,0)</f>
        <v>355</v>
      </c>
      <c r="Q1982">
        <f>IFERROR(ROUND(E1982/L1982,2),0)</f>
        <v>91.21</v>
      </c>
      <c r="R1982" s="10">
        <f t="shared" si="78"/>
        <v>42423.542384259257</v>
      </c>
      <c r="S1982">
        <f t="shared" si="79"/>
        <v>42463.500717592593</v>
      </c>
    </row>
    <row r="1983" spans="1:19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 s="12">
        <v>1404926665</v>
      </c>
      <c r="J1983" s="12">
        <v>1402334665</v>
      </c>
      <c r="K1983" t="b">
        <v>0</v>
      </c>
      <c r="L1983">
        <v>12</v>
      </c>
      <c r="M1983" t="b">
        <v>0</v>
      </c>
      <c r="N1983" t="s">
        <v>8294</v>
      </c>
      <c r="O1983" t="s">
        <v>8306</v>
      </c>
      <c r="P1983">
        <f>ROUND((E1983/D1983)*100,0)</f>
        <v>5</v>
      </c>
      <c r="Q1983">
        <f>IFERROR(ROUND(E1983/L1983,2),0)</f>
        <v>31.75</v>
      </c>
      <c r="R1983" s="10">
        <f t="shared" si="78"/>
        <v>41799.725289351853</v>
      </c>
      <c r="S1983">
        <f t="shared" si="79"/>
        <v>41829.725289351853</v>
      </c>
    </row>
    <row r="1984" spans="1:19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 s="12">
        <v>1480863887</v>
      </c>
      <c r="J1984" s="12">
        <v>1478268287</v>
      </c>
      <c r="K1984" t="b">
        <v>0</v>
      </c>
      <c r="L1984">
        <v>0</v>
      </c>
      <c r="M1984" t="b">
        <v>0</v>
      </c>
      <c r="N1984" t="s">
        <v>8294</v>
      </c>
      <c r="O1984" t="s">
        <v>8306</v>
      </c>
      <c r="P1984">
        <f>ROUND((E1984/D1984)*100,0)</f>
        <v>0</v>
      </c>
      <c r="Q1984">
        <f>IFERROR(ROUND(E1984/L1984,2),0)</f>
        <v>0</v>
      </c>
      <c r="R1984" s="10">
        <f t="shared" si="78"/>
        <v>42678.586655092593</v>
      </c>
      <c r="S1984">
        <f t="shared" si="79"/>
        <v>42708.628321759257</v>
      </c>
    </row>
    <row r="1985" spans="1:19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 s="12">
        <v>1472799600</v>
      </c>
      <c r="J1985" s="12">
        <v>1470874618</v>
      </c>
      <c r="K1985" t="b">
        <v>0</v>
      </c>
      <c r="L1985">
        <v>16</v>
      </c>
      <c r="M1985" t="b">
        <v>0</v>
      </c>
      <c r="N1985" t="s">
        <v>8294</v>
      </c>
      <c r="O1985" t="s">
        <v>8306</v>
      </c>
      <c r="P1985">
        <f>ROUND((E1985/D1985)*100,0)</f>
        <v>4</v>
      </c>
      <c r="Q1985">
        <f>IFERROR(ROUND(E1985/L1985,2),0)</f>
        <v>88.69</v>
      </c>
      <c r="R1985" s="10">
        <f t="shared" si="78"/>
        <v>42593.011782407411</v>
      </c>
      <c r="S1985">
        <f t="shared" si="79"/>
        <v>42615.291666666672</v>
      </c>
    </row>
    <row r="1986" spans="1:19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 s="12">
        <v>1417377481</v>
      </c>
      <c r="J1986" s="12">
        <v>1412189881</v>
      </c>
      <c r="K1986" t="b">
        <v>0</v>
      </c>
      <c r="L1986">
        <v>7</v>
      </c>
      <c r="M1986" t="b">
        <v>0</v>
      </c>
      <c r="N1986" t="s">
        <v>8294</v>
      </c>
      <c r="O1986" t="s">
        <v>8306</v>
      </c>
      <c r="P1986">
        <f>ROUND((E1986/D1986)*100,0)</f>
        <v>21</v>
      </c>
      <c r="Q1986">
        <f>IFERROR(ROUND(E1986/L1986,2),0)</f>
        <v>453.14</v>
      </c>
      <c r="R1986" s="10">
        <f t="shared" si="78"/>
        <v>41913.790289351848</v>
      </c>
      <c r="S1986">
        <f t="shared" si="79"/>
        <v>41973.831956018519</v>
      </c>
    </row>
    <row r="1987" spans="1:19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 s="12">
        <v>1470178800</v>
      </c>
      <c r="J1987" s="12">
        <v>1467650771</v>
      </c>
      <c r="K1987" t="b">
        <v>0</v>
      </c>
      <c r="L1987">
        <v>4</v>
      </c>
      <c r="M1987" t="b">
        <v>0</v>
      </c>
      <c r="N1987" t="s">
        <v>8294</v>
      </c>
      <c r="O1987" t="s">
        <v>8306</v>
      </c>
      <c r="P1987">
        <f>ROUND((E1987/D1987)*100,0)</f>
        <v>3</v>
      </c>
      <c r="Q1987">
        <f>IFERROR(ROUND(E1987/L1987,2),0)</f>
        <v>12.75</v>
      </c>
      <c r="R1987" s="10">
        <f t="shared" ref="R1987:R2050" si="80">(((J1987/60)/60)/24)+DATE(1970,1,1)</f>
        <v>42555.698738425926</v>
      </c>
      <c r="S1987">
        <f t="shared" ref="S1987:S2050" si="81">(((I1987/60)/60)/24)+DATE(1970,1,1)</f>
        <v>42584.958333333328</v>
      </c>
    </row>
    <row r="1988" spans="1:19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 s="12">
        <v>1457947483</v>
      </c>
      <c r="J1988" s="12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8306</v>
      </c>
      <c r="P1988">
        <f>ROUND((E1988/D1988)*100,0)</f>
        <v>0</v>
      </c>
      <c r="Q1988">
        <f>IFERROR(ROUND(E1988/L1988,2),0)</f>
        <v>1</v>
      </c>
      <c r="R1988" s="10">
        <f t="shared" si="80"/>
        <v>42413.433831018512</v>
      </c>
      <c r="S1988">
        <f t="shared" si="81"/>
        <v>42443.392164351855</v>
      </c>
    </row>
    <row r="1989" spans="1:19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 s="12">
        <v>1425223276</v>
      </c>
      <c r="J1989" s="12">
        <v>1422631276</v>
      </c>
      <c r="K1989" t="b">
        <v>0</v>
      </c>
      <c r="L1989">
        <v>28</v>
      </c>
      <c r="M1989" t="b">
        <v>0</v>
      </c>
      <c r="N1989" t="s">
        <v>8294</v>
      </c>
      <c r="O1989" t="s">
        <v>8306</v>
      </c>
      <c r="P1989">
        <f>ROUND((E1989/D1989)*100,0)</f>
        <v>42</v>
      </c>
      <c r="Q1989">
        <f>IFERROR(ROUND(E1989/L1989,2),0)</f>
        <v>83.43</v>
      </c>
      <c r="R1989" s="10">
        <f t="shared" si="80"/>
        <v>42034.639768518522</v>
      </c>
      <c r="S1989">
        <f t="shared" si="81"/>
        <v>42064.639768518522</v>
      </c>
    </row>
    <row r="1990" spans="1:19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 s="12">
        <v>1440094742</v>
      </c>
      <c r="J1990" s="12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8306</v>
      </c>
      <c r="P1990">
        <f>ROUND((E1990/D1990)*100,0)</f>
        <v>0</v>
      </c>
      <c r="Q1990">
        <f>IFERROR(ROUND(E1990/L1990,2),0)</f>
        <v>25</v>
      </c>
      <c r="R1990" s="10">
        <f t="shared" si="80"/>
        <v>42206.763217592597</v>
      </c>
      <c r="S1990">
        <f t="shared" si="81"/>
        <v>42236.763217592597</v>
      </c>
    </row>
    <row r="1991" spans="1:19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 s="12">
        <v>1481473208</v>
      </c>
      <c r="J1991" s="12">
        <v>1478881208</v>
      </c>
      <c r="K1991" t="b">
        <v>0</v>
      </c>
      <c r="L1991">
        <v>1</v>
      </c>
      <c r="M1991" t="b">
        <v>0</v>
      </c>
      <c r="N1991" t="s">
        <v>8294</v>
      </c>
      <c r="O1991" t="s">
        <v>8306</v>
      </c>
      <c r="P1991">
        <f>ROUND((E1991/D1991)*100,0)</f>
        <v>1</v>
      </c>
      <c r="Q1991">
        <f>IFERROR(ROUND(E1991/L1991,2),0)</f>
        <v>50</v>
      </c>
      <c r="R1991" s="10">
        <f t="shared" si="80"/>
        <v>42685.680648148147</v>
      </c>
      <c r="S1991">
        <f t="shared" si="81"/>
        <v>42715.680648148147</v>
      </c>
    </row>
    <row r="1992" spans="1:19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 s="12">
        <v>1455338532</v>
      </c>
      <c r="J1992" s="12">
        <v>1454042532</v>
      </c>
      <c r="K1992" t="b">
        <v>0</v>
      </c>
      <c r="L1992">
        <v>5</v>
      </c>
      <c r="M1992" t="b">
        <v>0</v>
      </c>
      <c r="N1992" t="s">
        <v>8294</v>
      </c>
      <c r="O1992" t="s">
        <v>8306</v>
      </c>
      <c r="P1992">
        <f>ROUND((E1992/D1992)*100,0)</f>
        <v>17</v>
      </c>
      <c r="Q1992">
        <f>IFERROR(ROUND(E1992/L1992,2),0)</f>
        <v>101.8</v>
      </c>
      <c r="R1992" s="10">
        <f t="shared" si="80"/>
        <v>42398.195972222224</v>
      </c>
      <c r="S1992">
        <f t="shared" si="81"/>
        <v>42413.195972222224</v>
      </c>
    </row>
    <row r="1993" spans="1:19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 s="12">
        <v>1435958786</v>
      </c>
      <c r="J1993" s="12">
        <v>1434144386</v>
      </c>
      <c r="K1993" t="b">
        <v>0</v>
      </c>
      <c r="L1993">
        <v>3</v>
      </c>
      <c r="M1993" t="b">
        <v>0</v>
      </c>
      <c r="N1993" t="s">
        <v>8294</v>
      </c>
      <c r="O1993" t="s">
        <v>8306</v>
      </c>
      <c r="P1993">
        <f>ROUND((E1993/D1993)*100,0)</f>
        <v>7</v>
      </c>
      <c r="Q1993">
        <f>IFERROR(ROUND(E1993/L1993,2),0)</f>
        <v>46.67</v>
      </c>
      <c r="R1993" s="10">
        <f t="shared" si="80"/>
        <v>42167.89335648148</v>
      </c>
      <c r="S1993">
        <f t="shared" si="81"/>
        <v>42188.89335648148</v>
      </c>
    </row>
    <row r="1994" spans="1:19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 s="12">
        <v>1424229991</v>
      </c>
      <c r="J1994" s="12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8306</v>
      </c>
      <c r="P1994">
        <f>ROUND((E1994/D1994)*100,0)</f>
        <v>0</v>
      </c>
      <c r="Q1994">
        <f>IFERROR(ROUND(E1994/L1994,2),0)</f>
        <v>1</v>
      </c>
      <c r="R1994" s="10">
        <f t="shared" si="80"/>
        <v>42023.143414351856</v>
      </c>
      <c r="S1994">
        <f t="shared" si="81"/>
        <v>42053.143414351856</v>
      </c>
    </row>
    <row r="1995" spans="1:19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 s="12">
        <v>1450706837</v>
      </c>
      <c r="J1995" s="12">
        <v>1448114837</v>
      </c>
      <c r="K1995" t="b">
        <v>0</v>
      </c>
      <c r="L1995">
        <v>0</v>
      </c>
      <c r="M1995" t="b">
        <v>0</v>
      </c>
      <c r="N1995" t="s">
        <v>8294</v>
      </c>
      <c r="O1995" t="s">
        <v>8306</v>
      </c>
      <c r="P1995">
        <f>ROUND((E1995/D1995)*100,0)</f>
        <v>0</v>
      </c>
      <c r="Q1995">
        <f>IFERROR(ROUND(E1995/L1995,2),0)</f>
        <v>0</v>
      </c>
      <c r="R1995" s="10">
        <f t="shared" si="80"/>
        <v>42329.58839120371</v>
      </c>
      <c r="S1995">
        <f t="shared" si="81"/>
        <v>42359.58839120371</v>
      </c>
    </row>
    <row r="1996" spans="1:19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 s="12">
        <v>1481072942</v>
      </c>
      <c r="J1996" s="12">
        <v>1475885342</v>
      </c>
      <c r="K1996" t="b">
        <v>0</v>
      </c>
      <c r="L1996">
        <v>0</v>
      </c>
      <c r="M1996" t="b">
        <v>0</v>
      </c>
      <c r="N1996" t="s">
        <v>8294</v>
      </c>
      <c r="O1996" t="s">
        <v>8306</v>
      </c>
      <c r="P1996">
        <f>ROUND((E1996/D1996)*100,0)</f>
        <v>0</v>
      </c>
      <c r="Q1996">
        <f>IFERROR(ROUND(E1996/L1996,2),0)</f>
        <v>0</v>
      </c>
      <c r="R1996" s="10">
        <f t="shared" si="80"/>
        <v>42651.006273148145</v>
      </c>
      <c r="S1996">
        <f t="shared" si="81"/>
        <v>42711.047939814816</v>
      </c>
    </row>
    <row r="1997" spans="1:19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 s="12">
        <v>1437082736</v>
      </c>
      <c r="J1997" s="12">
        <v>1435354736</v>
      </c>
      <c r="K1997" t="b">
        <v>0</v>
      </c>
      <c r="L1997">
        <v>3</v>
      </c>
      <c r="M1997" t="b">
        <v>0</v>
      </c>
      <c r="N1997" t="s">
        <v>8294</v>
      </c>
      <c r="O1997" t="s">
        <v>8306</v>
      </c>
      <c r="P1997">
        <f>ROUND((E1997/D1997)*100,0)</f>
        <v>8</v>
      </c>
      <c r="Q1997">
        <f>IFERROR(ROUND(E1997/L1997,2),0)</f>
        <v>26</v>
      </c>
      <c r="R1997" s="10">
        <f t="shared" si="80"/>
        <v>42181.902037037042</v>
      </c>
      <c r="S1997">
        <f t="shared" si="81"/>
        <v>42201.902037037042</v>
      </c>
    </row>
    <row r="1998" spans="1:19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 s="12">
        <v>1405021211</v>
      </c>
      <c r="J1998" s="12">
        <v>1402429211</v>
      </c>
      <c r="K1998" t="b">
        <v>0</v>
      </c>
      <c r="L1998">
        <v>0</v>
      </c>
      <c r="M1998" t="b">
        <v>0</v>
      </c>
      <c r="N1998" t="s">
        <v>8294</v>
      </c>
      <c r="O1998" t="s">
        <v>8306</v>
      </c>
      <c r="P1998">
        <f>ROUND((E1998/D1998)*100,0)</f>
        <v>0</v>
      </c>
      <c r="Q1998">
        <f>IFERROR(ROUND(E1998/L1998,2),0)</f>
        <v>0</v>
      </c>
      <c r="R1998" s="10">
        <f t="shared" si="80"/>
        <v>41800.819571759261</v>
      </c>
      <c r="S1998">
        <f t="shared" si="81"/>
        <v>41830.819571759261</v>
      </c>
    </row>
    <row r="1999" spans="1:19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 s="12">
        <v>1409091612</v>
      </c>
      <c r="J1999" s="12">
        <v>1406499612</v>
      </c>
      <c r="K1999" t="b">
        <v>0</v>
      </c>
      <c r="L1999">
        <v>0</v>
      </c>
      <c r="M1999" t="b">
        <v>0</v>
      </c>
      <c r="N1999" t="s">
        <v>8294</v>
      </c>
      <c r="O1999" t="s">
        <v>8306</v>
      </c>
      <c r="P1999">
        <f>ROUND((E1999/D1999)*100,0)</f>
        <v>0</v>
      </c>
      <c r="Q1999">
        <f>IFERROR(ROUND(E1999/L1999,2),0)</f>
        <v>0</v>
      </c>
      <c r="R1999" s="10">
        <f t="shared" si="80"/>
        <v>41847.930694444447</v>
      </c>
      <c r="S1999">
        <f t="shared" si="81"/>
        <v>41877.930694444447</v>
      </c>
    </row>
    <row r="2000" spans="1:19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 s="12">
        <v>1406861438</v>
      </c>
      <c r="J2000" s="12">
        <v>1402973438</v>
      </c>
      <c r="K2000" t="b">
        <v>0</v>
      </c>
      <c r="L2000">
        <v>3</v>
      </c>
      <c r="M2000" t="b">
        <v>0</v>
      </c>
      <c r="N2000" t="s">
        <v>8294</v>
      </c>
      <c r="O2000" t="s">
        <v>8306</v>
      </c>
      <c r="P2000">
        <f>ROUND((E2000/D2000)*100,0)</f>
        <v>26</v>
      </c>
      <c r="Q2000">
        <f>IFERROR(ROUND(E2000/L2000,2),0)</f>
        <v>218.33</v>
      </c>
      <c r="R2000" s="10">
        <f t="shared" si="80"/>
        <v>41807.118495370371</v>
      </c>
      <c r="S2000">
        <f t="shared" si="81"/>
        <v>41852.118495370371</v>
      </c>
    </row>
    <row r="2001" spans="1:19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 s="12">
        <v>1415882108</v>
      </c>
      <c r="J2001" s="12">
        <v>1413286508</v>
      </c>
      <c r="K2001" t="b">
        <v>0</v>
      </c>
      <c r="L2001">
        <v>7</v>
      </c>
      <c r="M2001" t="b">
        <v>0</v>
      </c>
      <c r="N2001" t="s">
        <v>8294</v>
      </c>
      <c r="O2001" t="s">
        <v>8306</v>
      </c>
      <c r="P2001">
        <f>ROUND((E2001/D2001)*100,0)</f>
        <v>1</v>
      </c>
      <c r="Q2001">
        <f>IFERROR(ROUND(E2001/L2001,2),0)</f>
        <v>33.71</v>
      </c>
      <c r="R2001" s="10">
        <f t="shared" si="80"/>
        <v>41926.482731481483</v>
      </c>
      <c r="S2001">
        <f t="shared" si="81"/>
        <v>41956.524398148147</v>
      </c>
    </row>
    <row r="2002" spans="1:19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 s="12">
        <v>1452120613</v>
      </c>
      <c r="J2002" s="12">
        <v>1449528613</v>
      </c>
      <c r="K2002" t="b">
        <v>0</v>
      </c>
      <c r="L2002">
        <v>25</v>
      </c>
      <c r="M2002" t="b">
        <v>0</v>
      </c>
      <c r="N2002" t="s">
        <v>8294</v>
      </c>
      <c r="O2002" t="s">
        <v>8306</v>
      </c>
      <c r="P2002">
        <f>ROUND((E2002/D2002)*100,0)</f>
        <v>13</v>
      </c>
      <c r="Q2002">
        <f>IFERROR(ROUND(E2002/L2002,2),0)</f>
        <v>25</v>
      </c>
      <c r="R2002" s="10">
        <f t="shared" si="80"/>
        <v>42345.951539351852</v>
      </c>
      <c r="S2002">
        <f t="shared" si="81"/>
        <v>42375.951539351852</v>
      </c>
    </row>
    <row r="2003" spans="1:19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 s="12">
        <v>1434139200</v>
      </c>
      <c r="J2003" s="12">
        <v>1431406916</v>
      </c>
      <c r="K2003" t="b">
        <v>1</v>
      </c>
      <c r="L2003">
        <v>1637</v>
      </c>
      <c r="M2003" t="b">
        <v>1</v>
      </c>
      <c r="N2003" t="s">
        <v>8275</v>
      </c>
      <c r="O2003" t="s">
        <v>8305</v>
      </c>
      <c r="P2003">
        <f>ROUND((E2003/D2003)*100,0)</f>
        <v>382</v>
      </c>
      <c r="Q2003">
        <f>IFERROR(ROUND(E2003/L2003,2),0)</f>
        <v>128.38999999999999</v>
      </c>
      <c r="R2003" s="10">
        <f t="shared" si="80"/>
        <v>42136.209675925929</v>
      </c>
      <c r="S2003">
        <f t="shared" si="81"/>
        <v>42167.833333333328</v>
      </c>
    </row>
    <row r="2004" spans="1:19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 s="12">
        <v>1485191143</v>
      </c>
      <c r="J2004" s="12">
        <v>1482599143</v>
      </c>
      <c r="K2004" t="b">
        <v>1</v>
      </c>
      <c r="L2004">
        <v>1375</v>
      </c>
      <c r="M2004" t="b">
        <v>1</v>
      </c>
      <c r="N2004" t="s">
        <v>8275</v>
      </c>
      <c r="O2004" t="s">
        <v>8305</v>
      </c>
      <c r="P2004">
        <f>ROUND((E2004/D2004)*100,0)</f>
        <v>217</v>
      </c>
      <c r="Q2004">
        <f>IFERROR(ROUND(E2004/L2004,2),0)</f>
        <v>78.83</v>
      </c>
      <c r="R2004" s="10">
        <f t="shared" si="80"/>
        <v>42728.71230324074</v>
      </c>
      <c r="S2004">
        <f t="shared" si="81"/>
        <v>42758.71230324074</v>
      </c>
    </row>
    <row r="2005" spans="1:19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 s="12">
        <v>1278111600</v>
      </c>
      <c r="J2005" s="12">
        <v>1276830052</v>
      </c>
      <c r="K2005" t="b">
        <v>1</v>
      </c>
      <c r="L2005">
        <v>17</v>
      </c>
      <c r="M2005" t="b">
        <v>1</v>
      </c>
      <c r="N2005" t="s">
        <v>8275</v>
      </c>
      <c r="O2005" t="s">
        <v>8305</v>
      </c>
      <c r="P2005">
        <f>ROUND((E2005/D2005)*100,0)</f>
        <v>312</v>
      </c>
      <c r="Q2005">
        <f>IFERROR(ROUND(E2005/L2005,2),0)</f>
        <v>91.76</v>
      </c>
      <c r="R2005" s="10">
        <f t="shared" si="80"/>
        <v>40347.125601851854</v>
      </c>
      <c r="S2005">
        <f t="shared" si="81"/>
        <v>40361.958333333336</v>
      </c>
    </row>
    <row r="2006" spans="1:19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 s="12">
        <v>1405002663</v>
      </c>
      <c r="J2006" s="12">
        <v>1402410663</v>
      </c>
      <c r="K2006" t="b">
        <v>1</v>
      </c>
      <c r="L2006">
        <v>354</v>
      </c>
      <c r="M2006" t="b">
        <v>1</v>
      </c>
      <c r="N2006" t="s">
        <v>8275</v>
      </c>
      <c r="O2006" t="s">
        <v>8305</v>
      </c>
      <c r="P2006">
        <f>ROUND((E2006/D2006)*100,0)</f>
        <v>234</v>
      </c>
      <c r="Q2006">
        <f>IFERROR(ROUND(E2006/L2006,2),0)</f>
        <v>331.1</v>
      </c>
      <c r="R2006" s="10">
        <f t="shared" si="80"/>
        <v>41800.604895833334</v>
      </c>
      <c r="S2006">
        <f t="shared" si="81"/>
        <v>41830.604895833334</v>
      </c>
    </row>
    <row r="2007" spans="1:19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 s="12">
        <v>1381895940</v>
      </c>
      <c r="J2007" s="12">
        <v>1379532618</v>
      </c>
      <c r="K2007" t="b">
        <v>1</v>
      </c>
      <c r="L2007">
        <v>191</v>
      </c>
      <c r="M2007" t="b">
        <v>1</v>
      </c>
      <c r="N2007" t="s">
        <v>8275</v>
      </c>
      <c r="O2007" t="s">
        <v>8305</v>
      </c>
      <c r="P2007">
        <f>ROUND((E2007/D2007)*100,0)</f>
        <v>124</v>
      </c>
      <c r="Q2007">
        <f>IFERROR(ROUND(E2007/L2007,2),0)</f>
        <v>194.26</v>
      </c>
      <c r="R2007" s="10">
        <f t="shared" si="80"/>
        <v>41535.812708333331</v>
      </c>
      <c r="S2007">
        <f t="shared" si="81"/>
        <v>41563.165972222225</v>
      </c>
    </row>
    <row r="2008" spans="1:19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 s="12">
        <v>1417611645</v>
      </c>
      <c r="J2008" s="12">
        <v>1414584045</v>
      </c>
      <c r="K2008" t="b">
        <v>1</v>
      </c>
      <c r="L2008">
        <v>303</v>
      </c>
      <c r="M2008" t="b">
        <v>1</v>
      </c>
      <c r="N2008" t="s">
        <v>8275</v>
      </c>
      <c r="O2008" t="s">
        <v>8305</v>
      </c>
      <c r="P2008">
        <f>ROUND((E2008/D2008)*100,0)</f>
        <v>248</v>
      </c>
      <c r="Q2008">
        <f>IFERROR(ROUND(E2008/L2008,2),0)</f>
        <v>408.98</v>
      </c>
      <c r="R2008" s="10">
        <f t="shared" si="80"/>
        <v>41941.500520833331</v>
      </c>
      <c r="S2008">
        <f t="shared" si="81"/>
        <v>41976.542187500003</v>
      </c>
    </row>
    <row r="2009" spans="1:19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 s="12">
        <v>1282622400</v>
      </c>
      <c r="J2009" s="12">
        <v>1276891586</v>
      </c>
      <c r="K2009" t="b">
        <v>1</v>
      </c>
      <c r="L2009">
        <v>137</v>
      </c>
      <c r="M2009" t="b">
        <v>1</v>
      </c>
      <c r="N2009" t="s">
        <v>8275</v>
      </c>
      <c r="O2009" t="s">
        <v>8305</v>
      </c>
      <c r="P2009">
        <f>ROUND((E2009/D2009)*100,0)</f>
        <v>116</v>
      </c>
      <c r="Q2009">
        <f>IFERROR(ROUND(E2009/L2009,2),0)</f>
        <v>84.46</v>
      </c>
      <c r="R2009" s="10">
        <f t="shared" si="80"/>
        <v>40347.837800925925</v>
      </c>
      <c r="S2009">
        <f t="shared" si="81"/>
        <v>40414.166666666664</v>
      </c>
    </row>
    <row r="2010" spans="1:19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 s="12">
        <v>1316442622</v>
      </c>
      <c r="J2010" s="12">
        <v>1312641022</v>
      </c>
      <c r="K2010" t="b">
        <v>1</v>
      </c>
      <c r="L2010">
        <v>41</v>
      </c>
      <c r="M2010" t="b">
        <v>1</v>
      </c>
      <c r="N2010" t="s">
        <v>8275</v>
      </c>
      <c r="O2010" t="s">
        <v>8305</v>
      </c>
      <c r="P2010">
        <f>ROUND((E2010/D2010)*100,0)</f>
        <v>117</v>
      </c>
      <c r="Q2010">
        <f>IFERROR(ROUND(E2010/L2010,2),0)</f>
        <v>44.85</v>
      </c>
      <c r="R2010" s="10">
        <f t="shared" si="80"/>
        <v>40761.604421296295</v>
      </c>
      <c r="S2010">
        <f t="shared" si="81"/>
        <v>40805.604421296295</v>
      </c>
    </row>
    <row r="2011" spans="1:19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 s="12">
        <v>1479890743</v>
      </c>
      <c r="J2011" s="12">
        <v>1476776743</v>
      </c>
      <c r="K2011" t="b">
        <v>1</v>
      </c>
      <c r="L2011">
        <v>398</v>
      </c>
      <c r="M2011" t="b">
        <v>1</v>
      </c>
      <c r="N2011" t="s">
        <v>8275</v>
      </c>
      <c r="O2011" t="s">
        <v>8305</v>
      </c>
      <c r="P2011">
        <f>ROUND((E2011/D2011)*100,0)</f>
        <v>305</v>
      </c>
      <c r="Q2011">
        <f>IFERROR(ROUND(E2011/L2011,2),0)</f>
        <v>383.36</v>
      </c>
      <c r="R2011" s="10">
        <f t="shared" si="80"/>
        <v>42661.323414351849</v>
      </c>
      <c r="S2011">
        <f t="shared" si="81"/>
        <v>42697.365081018521</v>
      </c>
    </row>
    <row r="2012" spans="1:19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 s="12">
        <v>1471564491</v>
      </c>
      <c r="J2012" s="12">
        <v>1468972491</v>
      </c>
      <c r="K2012" t="b">
        <v>1</v>
      </c>
      <c r="L2012">
        <v>1737</v>
      </c>
      <c r="M2012" t="b">
        <v>1</v>
      </c>
      <c r="N2012" t="s">
        <v>8275</v>
      </c>
      <c r="O2012" t="s">
        <v>8305</v>
      </c>
      <c r="P2012">
        <f>ROUND((E2012/D2012)*100,0)</f>
        <v>320</v>
      </c>
      <c r="Q2012">
        <f>IFERROR(ROUND(E2012/L2012,2),0)</f>
        <v>55.28</v>
      </c>
      <c r="R2012" s="10">
        <f t="shared" si="80"/>
        <v>42570.996423611112</v>
      </c>
      <c r="S2012">
        <f t="shared" si="81"/>
        <v>42600.996423611112</v>
      </c>
    </row>
    <row r="2013" spans="1:19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 s="12">
        <v>1452553200</v>
      </c>
      <c r="J2013" s="12">
        <v>1449650173</v>
      </c>
      <c r="K2013" t="b">
        <v>1</v>
      </c>
      <c r="L2013">
        <v>971</v>
      </c>
      <c r="M2013" t="b">
        <v>1</v>
      </c>
      <c r="N2013" t="s">
        <v>8275</v>
      </c>
      <c r="O2013" t="s">
        <v>8305</v>
      </c>
      <c r="P2013">
        <f>ROUND((E2013/D2013)*100,0)</f>
        <v>820</v>
      </c>
      <c r="Q2013">
        <f>IFERROR(ROUND(E2013/L2013,2),0)</f>
        <v>422.02</v>
      </c>
      <c r="R2013" s="10">
        <f t="shared" si="80"/>
        <v>42347.358483796299</v>
      </c>
      <c r="S2013">
        <f t="shared" si="81"/>
        <v>42380.958333333328</v>
      </c>
    </row>
    <row r="2014" spans="1:19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 s="12">
        <v>1423165441</v>
      </c>
      <c r="J2014" s="12">
        <v>1420573441</v>
      </c>
      <c r="K2014" t="b">
        <v>1</v>
      </c>
      <c r="L2014">
        <v>183</v>
      </c>
      <c r="M2014" t="b">
        <v>1</v>
      </c>
      <c r="N2014" t="s">
        <v>8275</v>
      </c>
      <c r="O2014" t="s">
        <v>8305</v>
      </c>
      <c r="P2014">
        <f>ROUND((E2014/D2014)*100,0)</f>
        <v>235</v>
      </c>
      <c r="Q2014">
        <f>IFERROR(ROUND(E2014/L2014,2),0)</f>
        <v>64.180000000000007</v>
      </c>
      <c r="R2014" s="10">
        <f t="shared" si="80"/>
        <v>42010.822233796294</v>
      </c>
      <c r="S2014">
        <f t="shared" si="81"/>
        <v>42040.822233796294</v>
      </c>
    </row>
    <row r="2015" spans="1:19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 s="12">
        <v>1468019014</v>
      </c>
      <c r="J2015" s="12">
        <v>1462835014</v>
      </c>
      <c r="K2015" t="b">
        <v>1</v>
      </c>
      <c r="L2015">
        <v>4562</v>
      </c>
      <c r="M2015" t="b">
        <v>1</v>
      </c>
      <c r="N2015" t="s">
        <v>8275</v>
      </c>
      <c r="O2015" t="s">
        <v>8305</v>
      </c>
      <c r="P2015">
        <f>ROUND((E2015/D2015)*100,0)</f>
        <v>495</v>
      </c>
      <c r="Q2015">
        <f>IFERROR(ROUND(E2015/L2015,2),0)</f>
        <v>173.58</v>
      </c>
      <c r="R2015" s="10">
        <f t="shared" si="80"/>
        <v>42499.960810185185</v>
      </c>
      <c r="S2015">
        <f t="shared" si="81"/>
        <v>42559.960810185185</v>
      </c>
    </row>
    <row r="2016" spans="1:19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 s="12">
        <v>1364184539</v>
      </c>
      <c r="J2016" s="12">
        <v>1361250539</v>
      </c>
      <c r="K2016" t="b">
        <v>1</v>
      </c>
      <c r="L2016">
        <v>26457</v>
      </c>
      <c r="M2016" t="b">
        <v>1</v>
      </c>
      <c r="N2016" t="s">
        <v>8275</v>
      </c>
      <c r="O2016" t="s">
        <v>8305</v>
      </c>
      <c r="P2016">
        <f>ROUND((E2016/D2016)*100,0)</f>
        <v>7814</v>
      </c>
      <c r="Q2016">
        <f>IFERROR(ROUND(E2016/L2016,2),0)</f>
        <v>88.6</v>
      </c>
      <c r="R2016" s="10">
        <f t="shared" si="80"/>
        <v>41324.214571759258</v>
      </c>
      <c r="S2016">
        <f t="shared" si="81"/>
        <v>41358.172905092593</v>
      </c>
    </row>
    <row r="2017" spans="1:19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 s="12">
        <v>1315602163</v>
      </c>
      <c r="J2017" s="12">
        <v>1313010163</v>
      </c>
      <c r="K2017" t="b">
        <v>1</v>
      </c>
      <c r="L2017">
        <v>162</v>
      </c>
      <c r="M2017" t="b">
        <v>1</v>
      </c>
      <c r="N2017" t="s">
        <v>8275</v>
      </c>
      <c r="O2017" t="s">
        <v>8305</v>
      </c>
      <c r="P2017">
        <f>ROUND((E2017/D2017)*100,0)</f>
        <v>113</v>
      </c>
      <c r="Q2017">
        <f>IFERROR(ROUND(E2017/L2017,2),0)</f>
        <v>50.22</v>
      </c>
      <c r="R2017" s="10">
        <f t="shared" si="80"/>
        <v>40765.876886574071</v>
      </c>
      <c r="S2017">
        <f t="shared" si="81"/>
        <v>40795.876886574071</v>
      </c>
    </row>
    <row r="2018" spans="1:19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 s="12">
        <v>1362863299</v>
      </c>
      <c r="J2018" s="12">
        <v>1360271299</v>
      </c>
      <c r="K2018" t="b">
        <v>1</v>
      </c>
      <c r="L2018">
        <v>479</v>
      </c>
      <c r="M2018" t="b">
        <v>1</v>
      </c>
      <c r="N2018" t="s">
        <v>8275</v>
      </c>
      <c r="O2018" t="s">
        <v>8305</v>
      </c>
      <c r="P2018">
        <f>ROUND((E2018/D2018)*100,0)</f>
        <v>922</v>
      </c>
      <c r="Q2018">
        <f>IFERROR(ROUND(E2018/L2018,2),0)</f>
        <v>192.39</v>
      </c>
      <c r="R2018" s="10">
        <f t="shared" si="80"/>
        <v>41312.88077546296</v>
      </c>
      <c r="S2018">
        <f t="shared" si="81"/>
        <v>41342.88077546296</v>
      </c>
    </row>
    <row r="2019" spans="1:19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 s="12">
        <v>1332561600</v>
      </c>
      <c r="J2019" s="12">
        <v>1329873755</v>
      </c>
      <c r="K2019" t="b">
        <v>1</v>
      </c>
      <c r="L2019">
        <v>426</v>
      </c>
      <c r="M2019" t="b">
        <v>1</v>
      </c>
      <c r="N2019" t="s">
        <v>8275</v>
      </c>
      <c r="O2019" t="s">
        <v>8305</v>
      </c>
      <c r="P2019">
        <f>ROUND((E2019/D2019)*100,0)</f>
        <v>125</v>
      </c>
      <c r="Q2019">
        <f>IFERROR(ROUND(E2019/L2019,2),0)</f>
        <v>73.42</v>
      </c>
      <c r="R2019" s="10">
        <f t="shared" si="80"/>
        <v>40961.057349537034</v>
      </c>
      <c r="S2019">
        <f t="shared" si="81"/>
        <v>40992.166666666664</v>
      </c>
    </row>
    <row r="2020" spans="1:19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 s="12">
        <v>1439455609</v>
      </c>
      <c r="J2020" s="12">
        <v>1436863609</v>
      </c>
      <c r="K2020" t="b">
        <v>1</v>
      </c>
      <c r="L2020">
        <v>450</v>
      </c>
      <c r="M2020" t="b">
        <v>1</v>
      </c>
      <c r="N2020" t="s">
        <v>8275</v>
      </c>
      <c r="O2020" t="s">
        <v>8305</v>
      </c>
      <c r="P2020">
        <f>ROUND((E2020/D2020)*100,0)</f>
        <v>102</v>
      </c>
      <c r="Q2020">
        <f>IFERROR(ROUND(E2020/L2020,2),0)</f>
        <v>147.68</v>
      </c>
      <c r="R2020" s="10">
        <f t="shared" si="80"/>
        <v>42199.365844907406</v>
      </c>
      <c r="S2020">
        <f t="shared" si="81"/>
        <v>42229.365844907406</v>
      </c>
    </row>
    <row r="2021" spans="1:19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 s="12">
        <v>1474563621</v>
      </c>
      <c r="J2021" s="12">
        <v>1471971621</v>
      </c>
      <c r="K2021" t="b">
        <v>1</v>
      </c>
      <c r="L2021">
        <v>1780</v>
      </c>
      <c r="M2021" t="b">
        <v>1</v>
      </c>
      <c r="N2021" t="s">
        <v>8275</v>
      </c>
      <c r="O2021" t="s">
        <v>8305</v>
      </c>
      <c r="P2021">
        <f>ROUND((E2021/D2021)*100,0)</f>
        <v>485</v>
      </c>
      <c r="Q2021">
        <f>IFERROR(ROUND(E2021/L2021,2),0)</f>
        <v>108.97</v>
      </c>
      <c r="R2021" s="10">
        <f t="shared" si="80"/>
        <v>42605.70857638889</v>
      </c>
      <c r="S2021">
        <f t="shared" si="81"/>
        <v>42635.70857638889</v>
      </c>
    </row>
    <row r="2022" spans="1:19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 s="12">
        <v>1400108640</v>
      </c>
      <c r="J2022" s="12">
        <v>1396923624</v>
      </c>
      <c r="K2022" t="b">
        <v>1</v>
      </c>
      <c r="L2022">
        <v>122</v>
      </c>
      <c r="M2022" t="b">
        <v>1</v>
      </c>
      <c r="N2022" t="s">
        <v>8275</v>
      </c>
      <c r="O2022" t="s">
        <v>8305</v>
      </c>
      <c r="P2022">
        <f>ROUND((E2022/D2022)*100,0)</f>
        <v>192</v>
      </c>
      <c r="Q2022">
        <f>IFERROR(ROUND(E2022/L2022,2),0)</f>
        <v>23.65</v>
      </c>
      <c r="R2022" s="10">
        <f t="shared" si="80"/>
        <v>41737.097499999996</v>
      </c>
      <c r="S2022">
        <f t="shared" si="81"/>
        <v>41773.961111111108</v>
      </c>
    </row>
    <row r="2023" spans="1:19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 s="12">
        <v>1411522897</v>
      </c>
      <c r="J2023" s="12">
        <v>1407634897</v>
      </c>
      <c r="K2023" t="b">
        <v>1</v>
      </c>
      <c r="L2023">
        <v>95</v>
      </c>
      <c r="M2023" t="b">
        <v>1</v>
      </c>
      <c r="N2023" t="s">
        <v>8275</v>
      </c>
      <c r="O2023" t="s">
        <v>8305</v>
      </c>
      <c r="P2023">
        <f>ROUND((E2023/D2023)*100,0)</f>
        <v>281</v>
      </c>
      <c r="Q2023">
        <f>IFERROR(ROUND(E2023/L2023,2),0)</f>
        <v>147.94999999999999</v>
      </c>
      <c r="R2023" s="10">
        <f t="shared" si="80"/>
        <v>41861.070567129631</v>
      </c>
      <c r="S2023">
        <f t="shared" si="81"/>
        <v>41906.070567129631</v>
      </c>
    </row>
    <row r="2024" spans="1:19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 s="12">
        <v>1465652372</v>
      </c>
      <c r="J2024" s="12">
        <v>1463060372</v>
      </c>
      <c r="K2024" t="b">
        <v>1</v>
      </c>
      <c r="L2024">
        <v>325</v>
      </c>
      <c r="M2024" t="b">
        <v>1</v>
      </c>
      <c r="N2024" t="s">
        <v>8275</v>
      </c>
      <c r="O2024" t="s">
        <v>8305</v>
      </c>
      <c r="P2024">
        <f>ROUND((E2024/D2024)*100,0)</f>
        <v>125</v>
      </c>
      <c r="Q2024">
        <f>IFERROR(ROUND(E2024/L2024,2),0)</f>
        <v>385.04</v>
      </c>
      <c r="R2024" s="10">
        <f t="shared" si="80"/>
        <v>42502.569120370375</v>
      </c>
      <c r="S2024">
        <f t="shared" si="81"/>
        <v>42532.569120370375</v>
      </c>
    </row>
    <row r="2025" spans="1:19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 s="12">
        <v>1434017153</v>
      </c>
      <c r="J2025" s="12">
        <v>1431425153</v>
      </c>
      <c r="K2025" t="b">
        <v>1</v>
      </c>
      <c r="L2025">
        <v>353</v>
      </c>
      <c r="M2025" t="b">
        <v>1</v>
      </c>
      <c r="N2025" t="s">
        <v>8275</v>
      </c>
      <c r="O2025" t="s">
        <v>8305</v>
      </c>
      <c r="P2025">
        <f>ROUND((E2025/D2025)*100,0)</f>
        <v>161</v>
      </c>
      <c r="Q2025">
        <f>IFERROR(ROUND(E2025/L2025,2),0)</f>
        <v>457.39</v>
      </c>
      <c r="R2025" s="10">
        <f t="shared" si="80"/>
        <v>42136.420752314814</v>
      </c>
      <c r="S2025">
        <f t="shared" si="81"/>
        <v>42166.420752314814</v>
      </c>
    </row>
    <row r="2026" spans="1:19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 s="12">
        <v>1344826800</v>
      </c>
      <c r="J2026" s="12">
        <v>1341875544</v>
      </c>
      <c r="K2026" t="b">
        <v>1</v>
      </c>
      <c r="L2026">
        <v>105</v>
      </c>
      <c r="M2026" t="b">
        <v>1</v>
      </c>
      <c r="N2026" t="s">
        <v>8275</v>
      </c>
      <c r="O2026" t="s">
        <v>8305</v>
      </c>
      <c r="P2026">
        <f>ROUND((E2026/D2026)*100,0)</f>
        <v>585</v>
      </c>
      <c r="Q2026">
        <f>IFERROR(ROUND(E2026/L2026,2),0)</f>
        <v>222.99</v>
      </c>
      <c r="R2026" s="10">
        <f t="shared" si="80"/>
        <v>41099.966944444444</v>
      </c>
      <c r="S2026">
        <f t="shared" si="81"/>
        <v>41134.125</v>
      </c>
    </row>
    <row r="2027" spans="1:19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 s="12">
        <v>1433996746</v>
      </c>
      <c r="J2027" s="12">
        <v>1431404746</v>
      </c>
      <c r="K2027" t="b">
        <v>1</v>
      </c>
      <c r="L2027">
        <v>729</v>
      </c>
      <c r="M2027" t="b">
        <v>1</v>
      </c>
      <c r="N2027" t="s">
        <v>8275</v>
      </c>
      <c r="O2027" t="s">
        <v>8305</v>
      </c>
      <c r="P2027">
        <f>ROUND((E2027/D2027)*100,0)</f>
        <v>201</v>
      </c>
      <c r="Q2027">
        <f>IFERROR(ROUND(E2027/L2027,2),0)</f>
        <v>220.74</v>
      </c>
      <c r="R2027" s="10">
        <f t="shared" si="80"/>
        <v>42136.184560185182</v>
      </c>
      <c r="S2027">
        <f t="shared" si="81"/>
        <v>42166.184560185182</v>
      </c>
    </row>
    <row r="2028" spans="1:19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 s="12">
        <v>1398052740</v>
      </c>
      <c r="J2028" s="12">
        <v>1394127585</v>
      </c>
      <c r="K2028" t="b">
        <v>1</v>
      </c>
      <c r="L2028">
        <v>454</v>
      </c>
      <c r="M2028" t="b">
        <v>1</v>
      </c>
      <c r="N2028" t="s">
        <v>8275</v>
      </c>
      <c r="O2028" t="s">
        <v>8305</v>
      </c>
      <c r="P2028">
        <f>ROUND((E2028/D2028)*100,0)</f>
        <v>133</v>
      </c>
      <c r="Q2028">
        <f>IFERROR(ROUND(E2028/L2028,2),0)</f>
        <v>73.5</v>
      </c>
      <c r="R2028" s="10">
        <f t="shared" si="80"/>
        <v>41704.735937500001</v>
      </c>
      <c r="S2028">
        <f t="shared" si="81"/>
        <v>41750.165972222225</v>
      </c>
    </row>
    <row r="2029" spans="1:19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 s="12">
        <v>1427740319</v>
      </c>
      <c r="J2029" s="12">
        <v>1423855919</v>
      </c>
      <c r="K2029" t="b">
        <v>1</v>
      </c>
      <c r="L2029">
        <v>539</v>
      </c>
      <c r="M2029" t="b">
        <v>1</v>
      </c>
      <c r="N2029" t="s">
        <v>8275</v>
      </c>
      <c r="O2029" t="s">
        <v>8305</v>
      </c>
      <c r="P2029">
        <f>ROUND((E2029/D2029)*100,0)</f>
        <v>120</v>
      </c>
      <c r="Q2029">
        <f>IFERROR(ROUND(E2029/L2029,2),0)</f>
        <v>223.1</v>
      </c>
      <c r="R2029" s="10">
        <f t="shared" si="80"/>
        <v>42048.813877314817</v>
      </c>
      <c r="S2029">
        <f t="shared" si="81"/>
        <v>42093.772210648152</v>
      </c>
    </row>
    <row r="2030" spans="1:19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 s="12">
        <v>1268690100</v>
      </c>
      <c r="J2030" s="12">
        <v>1265493806</v>
      </c>
      <c r="K2030" t="b">
        <v>1</v>
      </c>
      <c r="L2030">
        <v>79</v>
      </c>
      <c r="M2030" t="b">
        <v>1</v>
      </c>
      <c r="N2030" t="s">
        <v>8275</v>
      </c>
      <c r="O2030" t="s">
        <v>8305</v>
      </c>
      <c r="P2030">
        <f>ROUND((E2030/D2030)*100,0)</f>
        <v>126</v>
      </c>
      <c r="Q2030">
        <f>IFERROR(ROUND(E2030/L2030,2),0)</f>
        <v>47.91</v>
      </c>
      <c r="R2030" s="10">
        <f t="shared" si="80"/>
        <v>40215.919050925928</v>
      </c>
      <c r="S2030">
        <f t="shared" si="81"/>
        <v>40252.913194444445</v>
      </c>
    </row>
    <row r="2031" spans="1:19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 s="12">
        <v>1409099481</v>
      </c>
      <c r="J2031" s="12">
        <v>1406507481</v>
      </c>
      <c r="K2031" t="b">
        <v>1</v>
      </c>
      <c r="L2031">
        <v>94</v>
      </c>
      <c r="M2031" t="b">
        <v>1</v>
      </c>
      <c r="N2031" t="s">
        <v>8275</v>
      </c>
      <c r="O2031" t="s">
        <v>8305</v>
      </c>
      <c r="P2031">
        <f>ROUND((E2031/D2031)*100,0)</f>
        <v>361</v>
      </c>
      <c r="Q2031">
        <f>IFERROR(ROUND(E2031/L2031,2),0)</f>
        <v>96.06</v>
      </c>
      <c r="R2031" s="10">
        <f t="shared" si="80"/>
        <v>41848.021770833337</v>
      </c>
      <c r="S2031">
        <f t="shared" si="81"/>
        <v>41878.021770833337</v>
      </c>
    </row>
    <row r="2032" spans="1:19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 s="12">
        <v>1354233296</v>
      </c>
      <c r="J2032" s="12">
        <v>1351641296</v>
      </c>
      <c r="K2032" t="b">
        <v>1</v>
      </c>
      <c r="L2032">
        <v>625</v>
      </c>
      <c r="M2032" t="b">
        <v>1</v>
      </c>
      <c r="N2032" t="s">
        <v>8275</v>
      </c>
      <c r="O2032" t="s">
        <v>8305</v>
      </c>
      <c r="P2032">
        <f>ROUND((E2032/D2032)*100,0)</f>
        <v>226</v>
      </c>
      <c r="Q2032">
        <f>IFERROR(ROUND(E2032/L2032,2),0)</f>
        <v>118.61</v>
      </c>
      <c r="R2032" s="10">
        <f t="shared" si="80"/>
        <v>41212.996481481481</v>
      </c>
      <c r="S2032">
        <f t="shared" si="81"/>
        <v>41242.996481481481</v>
      </c>
    </row>
    <row r="2033" spans="1:19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 s="12">
        <v>1420765200</v>
      </c>
      <c r="J2033" s="12">
        <v>1417506853</v>
      </c>
      <c r="K2033" t="b">
        <v>1</v>
      </c>
      <c r="L2033">
        <v>508</v>
      </c>
      <c r="M2033" t="b">
        <v>1</v>
      </c>
      <c r="N2033" t="s">
        <v>8275</v>
      </c>
      <c r="O2033" t="s">
        <v>8305</v>
      </c>
      <c r="P2033">
        <f>ROUND((E2033/D2033)*100,0)</f>
        <v>120</v>
      </c>
      <c r="Q2033">
        <f>IFERROR(ROUND(E2033/L2033,2),0)</f>
        <v>118.45</v>
      </c>
      <c r="R2033" s="10">
        <f t="shared" si="80"/>
        <v>41975.329317129625</v>
      </c>
      <c r="S2033">
        <f t="shared" si="81"/>
        <v>42013.041666666672</v>
      </c>
    </row>
    <row r="2034" spans="1:19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 s="12">
        <v>1481778000</v>
      </c>
      <c r="J2034" s="12">
        <v>1479216874</v>
      </c>
      <c r="K2034" t="b">
        <v>1</v>
      </c>
      <c r="L2034">
        <v>531</v>
      </c>
      <c r="M2034" t="b">
        <v>1</v>
      </c>
      <c r="N2034" t="s">
        <v>8275</v>
      </c>
      <c r="O2034" t="s">
        <v>8305</v>
      </c>
      <c r="P2034">
        <f>ROUND((E2034/D2034)*100,0)</f>
        <v>304</v>
      </c>
      <c r="Q2034">
        <f>IFERROR(ROUND(E2034/L2034,2),0)</f>
        <v>143.21</v>
      </c>
      <c r="R2034" s="10">
        <f t="shared" si="80"/>
        <v>42689.565671296295</v>
      </c>
      <c r="S2034">
        <f t="shared" si="81"/>
        <v>42719.208333333328</v>
      </c>
    </row>
    <row r="2035" spans="1:19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 s="12">
        <v>1398477518</v>
      </c>
      <c r="J2035" s="12">
        <v>1395885518</v>
      </c>
      <c r="K2035" t="b">
        <v>1</v>
      </c>
      <c r="L2035">
        <v>158</v>
      </c>
      <c r="M2035" t="b">
        <v>1</v>
      </c>
      <c r="N2035" t="s">
        <v>8275</v>
      </c>
      <c r="O2035" t="s">
        <v>8305</v>
      </c>
      <c r="P2035">
        <f>ROUND((E2035/D2035)*100,0)</f>
        <v>179</v>
      </c>
      <c r="Q2035">
        <f>IFERROR(ROUND(E2035/L2035,2),0)</f>
        <v>282.72000000000003</v>
      </c>
      <c r="R2035" s="10">
        <f t="shared" si="80"/>
        <v>41725.082384259258</v>
      </c>
      <c r="S2035">
        <f t="shared" si="81"/>
        <v>41755.082384259258</v>
      </c>
    </row>
    <row r="2036" spans="1:19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 s="12">
        <v>1430981880</v>
      </c>
      <c r="J2036" s="12">
        <v>1426216033</v>
      </c>
      <c r="K2036" t="b">
        <v>1</v>
      </c>
      <c r="L2036">
        <v>508</v>
      </c>
      <c r="M2036" t="b">
        <v>1</v>
      </c>
      <c r="N2036" t="s">
        <v>8275</v>
      </c>
      <c r="O2036" t="s">
        <v>8305</v>
      </c>
      <c r="P2036">
        <f>ROUND((E2036/D2036)*100,0)</f>
        <v>387</v>
      </c>
      <c r="Q2036">
        <f>IFERROR(ROUND(E2036/L2036,2),0)</f>
        <v>593.94000000000005</v>
      </c>
      <c r="R2036" s="10">
        <f t="shared" si="80"/>
        <v>42076.130011574074</v>
      </c>
      <c r="S2036">
        <f t="shared" si="81"/>
        <v>42131.290277777778</v>
      </c>
    </row>
    <row r="2037" spans="1:19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 s="12">
        <v>1450486800</v>
      </c>
      <c r="J2037" s="12">
        <v>1446562807</v>
      </c>
      <c r="K2037" t="b">
        <v>1</v>
      </c>
      <c r="L2037">
        <v>644</v>
      </c>
      <c r="M2037" t="b">
        <v>1</v>
      </c>
      <c r="N2037" t="s">
        <v>8275</v>
      </c>
      <c r="O2037" t="s">
        <v>8305</v>
      </c>
      <c r="P2037">
        <f>ROUND((E2037/D2037)*100,0)</f>
        <v>211</v>
      </c>
      <c r="Q2037">
        <f>IFERROR(ROUND(E2037/L2037,2),0)</f>
        <v>262.16000000000003</v>
      </c>
      <c r="R2037" s="10">
        <f t="shared" si="80"/>
        <v>42311.625081018516</v>
      </c>
      <c r="S2037">
        <f t="shared" si="81"/>
        <v>42357.041666666672</v>
      </c>
    </row>
    <row r="2038" spans="1:19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 s="12">
        <v>1399668319</v>
      </c>
      <c r="J2038" s="12">
        <v>1397076319</v>
      </c>
      <c r="K2038" t="b">
        <v>1</v>
      </c>
      <c r="L2038">
        <v>848</v>
      </c>
      <c r="M2038" t="b">
        <v>1</v>
      </c>
      <c r="N2038" t="s">
        <v>8275</v>
      </c>
      <c r="O2038" t="s">
        <v>8305</v>
      </c>
      <c r="P2038">
        <f>ROUND((E2038/D2038)*100,0)</f>
        <v>132</v>
      </c>
      <c r="Q2038">
        <f>IFERROR(ROUND(E2038/L2038,2),0)</f>
        <v>46.58</v>
      </c>
      <c r="R2038" s="10">
        <f t="shared" si="80"/>
        <v>41738.864803240744</v>
      </c>
      <c r="S2038">
        <f t="shared" si="81"/>
        <v>41768.864803240744</v>
      </c>
    </row>
    <row r="2039" spans="1:19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 s="12">
        <v>1388383353</v>
      </c>
      <c r="J2039" s="12">
        <v>1383195753</v>
      </c>
      <c r="K2039" t="b">
        <v>1</v>
      </c>
      <c r="L2039">
        <v>429</v>
      </c>
      <c r="M2039" t="b">
        <v>1</v>
      </c>
      <c r="N2039" t="s">
        <v>8275</v>
      </c>
      <c r="O2039" t="s">
        <v>8305</v>
      </c>
      <c r="P2039">
        <f>ROUND((E2039/D2039)*100,0)</f>
        <v>300</v>
      </c>
      <c r="Q2039">
        <f>IFERROR(ROUND(E2039/L2039,2),0)</f>
        <v>70.040000000000006</v>
      </c>
      <c r="R2039" s="10">
        <f t="shared" si="80"/>
        <v>41578.210104166668</v>
      </c>
      <c r="S2039">
        <f t="shared" si="81"/>
        <v>41638.251770833333</v>
      </c>
    </row>
    <row r="2040" spans="1:19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 s="12">
        <v>1372701600</v>
      </c>
      <c r="J2040" s="12">
        <v>1369895421</v>
      </c>
      <c r="K2040" t="b">
        <v>1</v>
      </c>
      <c r="L2040">
        <v>204</v>
      </c>
      <c r="M2040" t="b">
        <v>1</v>
      </c>
      <c r="N2040" t="s">
        <v>8275</v>
      </c>
      <c r="O2040" t="s">
        <v>8305</v>
      </c>
      <c r="P2040">
        <f>ROUND((E2040/D2040)*100,0)</f>
        <v>421</v>
      </c>
      <c r="Q2040">
        <f>IFERROR(ROUND(E2040/L2040,2),0)</f>
        <v>164.91</v>
      </c>
      <c r="R2040" s="10">
        <f t="shared" si="80"/>
        <v>41424.27107638889</v>
      </c>
      <c r="S2040">
        <f t="shared" si="81"/>
        <v>41456.75</v>
      </c>
    </row>
    <row r="2041" spans="1:19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 s="12">
        <v>1480568340</v>
      </c>
      <c r="J2041" s="12">
        <v>1477996325</v>
      </c>
      <c r="K2041" t="b">
        <v>1</v>
      </c>
      <c r="L2041">
        <v>379</v>
      </c>
      <c r="M2041" t="b">
        <v>1</v>
      </c>
      <c r="N2041" t="s">
        <v>8275</v>
      </c>
      <c r="O2041" t="s">
        <v>8305</v>
      </c>
      <c r="P2041">
        <f>ROUND((E2041/D2041)*100,0)</f>
        <v>136</v>
      </c>
      <c r="Q2041">
        <f>IFERROR(ROUND(E2041/L2041,2),0)</f>
        <v>449.26</v>
      </c>
      <c r="R2041" s="10">
        <f t="shared" si="80"/>
        <v>42675.438946759255</v>
      </c>
      <c r="S2041">
        <f t="shared" si="81"/>
        <v>42705.207638888889</v>
      </c>
    </row>
    <row r="2042" spans="1:19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 s="12">
        <v>1384557303</v>
      </c>
      <c r="J2042" s="12">
        <v>1383257703</v>
      </c>
      <c r="K2042" t="b">
        <v>1</v>
      </c>
      <c r="L2042">
        <v>271</v>
      </c>
      <c r="M2042" t="b">
        <v>1</v>
      </c>
      <c r="N2042" t="s">
        <v>8275</v>
      </c>
      <c r="O2042" t="s">
        <v>8305</v>
      </c>
      <c r="P2042">
        <f>ROUND((E2042/D2042)*100,0)</f>
        <v>248</v>
      </c>
      <c r="Q2042">
        <f>IFERROR(ROUND(E2042/L2042,2),0)</f>
        <v>27.47</v>
      </c>
      <c r="R2042" s="10">
        <f t="shared" si="80"/>
        <v>41578.927118055559</v>
      </c>
      <c r="S2042">
        <f t="shared" si="81"/>
        <v>41593.968784722223</v>
      </c>
    </row>
    <row r="2043" spans="1:19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 s="12">
        <v>1478785027</v>
      </c>
      <c r="J2043" s="12">
        <v>1476189427</v>
      </c>
      <c r="K2043" t="b">
        <v>0</v>
      </c>
      <c r="L2043">
        <v>120</v>
      </c>
      <c r="M2043" t="b">
        <v>1</v>
      </c>
      <c r="N2043" t="s">
        <v>8275</v>
      </c>
      <c r="O2043" t="s">
        <v>8305</v>
      </c>
      <c r="P2043">
        <f>ROUND((E2043/D2043)*100,0)</f>
        <v>182</v>
      </c>
      <c r="Q2043">
        <f>IFERROR(ROUND(E2043/L2043,2),0)</f>
        <v>143.97999999999999</v>
      </c>
      <c r="R2043" s="10">
        <f t="shared" si="80"/>
        <v>42654.525775462964</v>
      </c>
      <c r="S2043">
        <f t="shared" si="81"/>
        <v>42684.567442129628</v>
      </c>
    </row>
    <row r="2044" spans="1:19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 s="12">
        <v>1453481974</v>
      </c>
      <c r="J2044" s="12">
        <v>1448297974</v>
      </c>
      <c r="K2044" t="b">
        <v>0</v>
      </c>
      <c r="L2044">
        <v>140</v>
      </c>
      <c r="M2044" t="b">
        <v>1</v>
      </c>
      <c r="N2044" t="s">
        <v>8275</v>
      </c>
      <c r="O2044" t="s">
        <v>8305</v>
      </c>
      <c r="P2044">
        <f>ROUND((E2044/D2044)*100,0)</f>
        <v>124</v>
      </c>
      <c r="Q2044">
        <f>IFERROR(ROUND(E2044/L2044,2),0)</f>
        <v>88.24</v>
      </c>
      <c r="R2044" s="10">
        <f t="shared" si="80"/>
        <v>42331.708032407405</v>
      </c>
      <c r="S2044">
        <f t="shared" si="81"/>
        <v>42391.708032407405</v>
      </c>
    </row>
    <row r="2045" spans="1:19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 s="12">
        <v>1481432340</v>
      </c>
      <c r="J2045" s="12">
        <v>1476764077</v>
      </c>
      <c r="K2045" t="b">
        <v>0</v>
      </c>
      <c r="L2045">
        <v>193</v>
      </c>
      <c r="M2045" t="b">
        <v>1</v>
      </c>
      <c r="N2045" t="s">
        <v>8275</v>
      </c>
      <c r="O2045" t="s">
        <v>8305</v>
      </c>
      <c r="P2045">
        <f>ROUND((E2045/D2045)*100,0)</f>
        <v>506</v>
      </c>
      <c r="Q2045">
        <f>IFERROR(ROUND(E2045/L2045,2),0)</f>
        <v>36.33</v>
      </c>
      <c r="R2045" s="10">
        <f t="shared" si="80"/>
        <v>42661.176817129628</v>
      </c>
      <c r="S2045">
        <f t="shared" si="81"/>
        <v>42715.207638888889</v>
      </c>
    </row>
    <row r="2046" spans="1:19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 s="12">
        <v>1434212714</v>
      </c>
      <c r="J2046" s="12">
        <v>1431620714</v>
      </c>
      <c r="K2046" t="b">
        <v>0</v>
      </c>
      <c r="L2046">
        <v>180</v>
      </c>
      <c r="M2046" t="b">
        <v>1</v>
      </c>
      <c r="N2046" t="s">
        <v>8275</v>
      </c>
      <c r="O2046" t="s">
        <v>8305</v>
      </c>
      <c r="P2046">
        <f>ROUND((E2046/D2046)*100,0)</f>
        <v>108</v>
      </c>
      <c r="Q2046">
        <f>IFERROR(ROUND(E2046/L2046,2),0)</f>
        <v>90.18</v>
      </c>
      <c r="R2046" s="10">
        <f t="shared" si="80"/>
        <v>42138.684189814812</v>
      </c>
      <c r="S2046">
        <f t="shared" si="81"/>
        <v>42168.684189814812</v>
      </c>
    </row>
    <row r="2047" spans="1:19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 s="12">
        <v>1341799647</v>
      </c>
      <c r="J2047" s="12">
        <v>1339207647</v>
      </c>
      <c r="K2047" t="b">
        <v>0</v>
      </c>
      <c r="L2047">
        <v>263</v>
      </c>
      <c r="M2047" t="b">
        <v>1</v>
      </c>
      <c r="N2047" t="s">
        <v>8275</v>
      </c>
      <c r="O2047" t="s">
        <v>8305</v>
      </c>
      <c r="P2047">
        <f>ROUND((E2047/D2047)*100,0)</f>
        <v>819</v>
      </c>
      <c r="Q2047">
        <f>IFERROR(ROUND(E2047/L2047,2),0)</f>
        <v>152.62</v>
      </c>
      <c r="R2047" s="10">
        <f t="shared" si="80"/>
        <v>41069.088506944441</v>
      </c>
      <c r="S2047">
        <f t="shared" si="81"/>
        <v>41099.088506944441</v>
      </c>
    </row>
    <row r="2048" spans="1:19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 s="12">
        <v>1369282044</v>
      </c>
      <c r="J2048" s="12">
        <v>1366690044</v>
      </c>
      <c r="K2048" t="b">
        <v>0</v>
      </c>
      <c r="L2048">
        <v>217</v>
      </c>
      <c r="M2048" t="b">
        <v>1</v>
      </c>
      <c r="N2048" t="s">
        <v>8275</v>
      </c>
      <c r="O2048" t="s">
        <v>8305</v>
      </c>
      <c r="P2048">
        <f>ROUND((E2048/D2048)*100,0)</f>
        <v>121</v>
      </c>
      <c r="Q2048">
        <f>IFERROR(ROUND(E2048/L2048,2),0)</f>
        <v>55.81</v>
      </c>
      <c r="R2048" s="10">
        <f t="shared" si="80"/>
        <v>41387.171805555554</v>
      </c>
      <c r="S2048">
        <f t="shared" si="81"/>
        <v>41417.171805555554</v>
      </c>
    </row>
    <row r="2049" spans="1:19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 s="12">
        <v>1429228800</v>
      </c>
      <c r="J2049" s="12">
        <v>1426714870</v>
      </c>
      <c r="K2049" t="b">
        <v>0</v>
      </c>
      <c r="L2049">
        <v>443</v>
      </c>
      <c r="M2049" t="b">
        <v>1</v>
      </c>
      <c r="N2049" t="s">
        <v>8275</v>
      </c>
      <c r="O2049" t="s">
        <v>8305</v>
      </c>
      <c r="P2049">
        <f>ROUND((E2049/D2049)*100,0)</f>
        <v>103</v>
      </c>
      <c r="Q2049">
        <f>IFERROR(ROUND(E2049/L2049,2),0)</f>
        <v>227.85</v>
      </c>
      <c r="R2049" s="10">
        <f t="shared" si="80"/>
        <v>42081.903587962966</v>
      </c>
      <c r="S2049">
        <f t="shared" si="81"/>
        <v>42111</v>
      </c>
    </row>
    <row r="2050" spans="1:19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 s="12">
        <v>1369323491</v>
      </c>
      <c r="J2050" s="12">
        <v>1366731491</v>
      </c>
      <c r="K2050" t="b">
        <v>0</v>
      </c>
      <c r="L2050">
        <v>1373</v>
      </c>
      <c r="M2050" t="b">
        <v>1</v>
      </c>
      <c r="N2050" t="s">
        <v>8275</v>
      </c>
      <c r="O2050" t="s">
        <v>8305</v>
      </c>
      <c r="P2050">
        <f>ROUND((E2050/D2050)*100,0)</f>
        <v>148</v>
      </c>
      <c r="Q2050">
        <f>IFERROR(ROUND(E2050/L2050,2),0)</f>
        <v>91.83</v>
      </c>
      <c r="R2050" s="10">
        <f t="shared" si="80"/>
        <v>41387.651516203703</v>
      </c>
      <c r="S2050">
        <f t="shared" si="81"/>
        <v>41417.651516203703</v>
      </c>
    </row>
    <row r="2051" spans="1:19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 s="12">
        <v>1386025140</v>
      </c>
      <c r="J2051" s="12">
        <v>1382963963</v>
      </c>
      <c r="K2051" t="b">
        <v>0</v>
      </c>
      <c r="L2051">
        <v>742</v>
      </c>
      <c r="M2051" t="b">
        <v>1</v>
      </c>
      <c r="N2051" t="s">
        <v>8275</v>
      </c>
      <c r="O2051" t="s">
        <v>8305</v>
      </c>
      <c r="P2051">
        <f>ROUND((E2051/D2051)*100,0)</f>
        <v>120</v>
      </c>
      <c r="Q2051">
        <f>IFERROR(ROUND(E2051/L2051,2),0)</f>
        <v>80.989999999999995</v>
      </c>
      <c r="R2051" s="10">
        <f t="shared" ref="R2051:R2114" si="82">(((J2051/60)/60)/24)+DATE(1970,1,1)</f>
        <v>41575.527349537035</v>
      </c>
      <c r="S2051">
        <f t="shared" ref="S2051:S2114" si="83">(((I2051/60)/60)/24)+DATE(1970,1,1)</f>
        <v>41610.957638888889</v>
      </c>
    </row>
    <row r="2052" spans="1:19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 s="12">
        <v>1433036578</v>
      </c>
      <c r="J2052" s="12">
        <v>1429580578</v>
      </c>
      <c r="K2052" t="b">
        <v>0</v>
      </c>
      <c r="L2052">
        <v>170</v>
      </c>
      <c r="M2052" t="b">
        <v>1</v>
      </c>
      <c r="N2052" t="s">
        <v>8275</v>
      </c>
      <c r="O2052" t="s">
        <v>8305</v>
      </c>
      <c r="P2052">
        <f>ROUND((E2052/D2052)*100,0)</f>
        <v>473</v>
      </c>
      <c r="Q2052">
        <f>IFERROR(ROUND(E2052/L2052,2),0)</f>
        <v>278.39</v>
      </c>
      <c r="R2052" s="10">
        <f t="shared" si="82"/>
        <v>42115.071504629625</v>
      </c>
      <c r="S2052">
        <f t="shared" si="83"/>
        <v>42155.071504629625</v>
      </c>
    </row>
    <row r="2053" spans="1:19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 s="12">
        <v>1388017937</v>
      </c>
      <c r="J2053" s="12">
        <v>1385425937</v>
      </c>
      <c r="K2053" t="b">
        <v>0</v>
      </c>
      <c r="L2053">
        <v>242</v>
      </c>
      <c r="M2053" t="b">
        <v>1</v>
      </c>
      <c r="N2053" t="s">
        <v>8275</v>
      </c>
      <c r="O2053" t="s">
        <v>8305</v>
      </c>
      <c r="P2053">
        <f>ROUND((E2053/D2053)*100,0)</f>
        <v>130</v>
      </c>
      <c r="Q2053">
        <f>IFERROR(ROUND(E2053/L2053,2),0)</f>
        <v>43.1</v>
      </c>
      <c r="R2053" s="10">
        <f t="shared" si="82"/>
        <v>41604.022418981483</v>
      </c>
      <c r="S2053">
        <f t="shared" si="83"/>
        <v>41634.022418981483</v>
      </c>
    </row>
    <row r="2054" spans="1:19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 s="12">
        <v>1455933653</v>
      </c>
      <c r="J2054" s="12">
        <v>1452045653</v>
      </c>
      <c r="K2054" t="b">
        <v>0</v>
      </c>
      <c r="L2054">
        <v>541</v>
      </c>
      <c r="M2054" t="b">
        <v>1</v>
      </c>
      <c r="N2054" t="s">
        <v>8275</v>
      </c>
      <c r="O2054" t="s">
        <v>8305</v>
      </c>
      <c r="P2054">
        <f>ROUND((E2054/D2054)*100,0)</f>
        <v>353</v>
      </c>
      <c r="Q2054">
        <f>IFERROR(ROUND(E2054/L2054,2),0)</f>
        <v>326.29000000000002</v>
      </c>
      <c r="R2054" s="10">
        <f t="shared" si="82"/>
        <v>42375.08394675926</v>
      </c>
      <c r="S2054">
        <f t="shared" si="83"/>
        <v>42420.08394675926</v>
      </c>
    </row>
    <row r="2055" spans="1:19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 s="12">
        <v>1448466551</v>
      </c>
      <c r="J2055" s="12">
        <v>1445870951</v>
      </c>
      <c r="K2055" t="b">
        <v>0</v>
      </c>
      <c r="L2055">
        <v>121</v>
      </c>
      <c r="M2055" t="b">
        <v>1</v>
      </c>
      <c r="N2055" t="s">
        <v>8275</v>
      </c>
      <c r="O2055" t="s">
        <v>8305</v>
      </c>
      <c r="P2055">
        <f>ROUND((E2055/D2055)*100,0)</f>
        <v>101</v>
      </c>
      <c r="Q2055">
        <f>IFERROR(ROUND(E2055/L2055,2),0)</f>
        <v>41.74</v>
      </c>
      <c r="R2055" s="10">
        <f t="shared" si="82"/>
        <v>42303.617488425924</v>
      </c>
      <c r="S2055">
        <f t="shared" si="83"/>
        <v>42333.659155092595</v>
      </c>
    </row>
    <row r="2056" spans="1:19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 s="12">
        <v>1399033810</v>
      </c>
      <c r="J2056" s="12">
        <v>1396441810</v>
      </c>
      <c r="K2056" t="b">
        <v>0</v>
      </c>
      <c r="L2056">
        <v>621</v>
      </c>
      <c r="M2056" t="b">
        <v>1</v>
      </c>
      <c r="N2056" t="s">
        <v>8275</v>
      </c>
      <c r="O2056" t="s">
        <v>8305</v>
      </c>
      <c r="P2056">
        <f>ROUND((E2056/D2056)*100,0)</f>
        <v>114</v>
      </c>
      <c r="Q2056">
        <f>IFERROR(ROUND(E2056/L2056,2),0)</f>
        <v>64.02</v>
      </c>
      <c r="R2056" s="10">
        <f t="shared" si="82"/>
        <v>41731.520949074074</v>
      </c>
      <c r="S2056">
        <f t="shared" si="83"/>
        <v>41761.520949074074</v>
      </c>
    </row>
    <row r="2057" spans="1:19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 s="12">
        <v>1417579200</v>
      </c>
      <c r="J2057" s="12">
        <v>1415031043</v>
      </c>
      <c r="K2057" t="b">
        <v>0</v>
      </c>
      <c r="L2057">
        <v>101</v>
      </c>
      <c r="M2057" t="b">
        <v>1</v>
      </c>
      <c r="N2057" t="s">
        <v>8275</v>
      </c>
      <c r="O2057" t="s">
        <v>8305</v>
      </c>
      <c r="P2057">
        <f>ROUND((E2057/D2057)*100,0)</f>
        <v>167</v>
      </c>
      <c r="Q2057">
        <f>IFERROR(ROUND(E2057/L2057,2),0)</f>
        <v>99.46</v>
      </c>
      <c r="R2057" s="10">
        <f t="shared" si="82"/>
        <v>41946.674108796295</v>
      </c>
      <c r="S2057">
        <f t="shared" si="83"/>
        <v>41976.166666666672</v>
      </c>
    </row>
    <row r="2058" spans="1:19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 s="12">
        <v>1366222542</v>
      </c>
      <c r="J2058" s="12">
        <v>1363630542</v>
      </c>
      <c r="K2058" t="b">
        <v>0</v>
      </c>
      <c r="L2058">
        <v>554</v>
      </c>
      <c r="M2058" t="b">
        <v>1</v>
      </c>
      <c r="N2058" t="s">
        <v>8275</v>
      </c>
      <c r="O2058" t="s">
        <v>8305</v>
      </c>
      <c r="P2058">
        <f>ROUND((E2058/D2058)*100,0)</f>
        <v>153</v>
      </c>
      <c r="Q2058">
        <f>IFERROR(ROUND(E2058/L2058,2),0)</f>
        <v>138.49</v>
      </c>
      <c r="R2058" s="10">
        <f t="shared" si="82"/>
        <v>41351.76090277778</v>
      </c>
      <c r="S2058">
        <f t="shared" si="83"/>
        <v>41381.76090277778</v>
      </c>
    </row>
    <row r="2059" spans="1:19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 s="12">
        <v>1456487532</v>
      </c>
      <c r="J2059" s="12">
        <v>1453895532</v>
      </c>
      <c r="K2059" t="b">
        <v>0</v>
      </c>
      <c r="L2059">
        <v>666</v>
      </c>
      <c r="M2059" t="b">
        <v>1</v>
      </c>
      <c r="N2059" t="s">
        <v>8275</v>
      </c>
      <c r="O2059" t="s">
        <v>8305</v>
      </c>
      <c r="P2059">
        <f>ROUND((E2059/D2059)*100,0)</f>
        <v>202</v>
      </c>
      <c r="Q2059">
        <f>IFERROR(ROUND(E2059/L2059,2),0)</f>
        <v>45.55</v>
      </c>
      <c r="R2059" s="10">
        <f t="shared" si="82"/>
        <v>42396.494583333333</v>
      </c>
      <c r="S2059">
        <f t="shared" si="83"/>
        <v>42426.494583333333</v>
      </c>
    </row>
    <row r="2060" spans="1:19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 s="12">
        <v>1425326400</v>
      </c>
      <c r="J2060" s="12">
        <v>1421916830</v>
      </c>
      <c r="K2060" t="b">
        <v>0</v>
      </c>
      <c r="L2060">
        <v>410</v>
      </c>
      <c r="M2060" t="b">
        <v>1</v>
      </c>
      <c r="N2060" t="s">
        <v>8275</v>
      </c>
      <c r="O2060" t="s">
        <v>8305</v>
      </c>
      <c r="P2060">
        <f>ROUND((E2060/D2060)*100,0)</f>
        <v>168</v>
      </c>
      <c r="Q2060">
        <f>IFERROR(ROUND(E2060/L2060,2),0)</f>
        <v>10.51</v>
      </c>
      <c r="R2060" s="10">
        <f t="shared" si="82"/>
        <v>42026.370717592596</v>
      </c>
      <c r="S2060">
        <f t="shared" si="83"/>
        <v>42065.833333333328</v>
      </c>
    </row>
    <row r="2061" spans="1:19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 s="12">
        <v>1454277540</v>
      </c>
      <c r="J2061" s="12">
        <v>1450880854</v>
      </c>
      <c r="K2061" t="b">
        <v>0</v>
      </c>
      <c r="L2061">
        <v>375</v>
      </c>
      <c r="M2061" t="b">
        <v>1</v>
      </c>
      <c r="N2061" t="s">
        <v>8275</v>
      </c>
      <c r="O2061" t="s">
        <v>8305</v>
      </c>
      <c r="P2061">
        <f>ROUND((E2061/D2061)*100,0)</f>
        <v>143</v>
      </c>
      <c r="Q2061">
        <f>IFERROR(ROUND(E2061/L2061,2),0)</f>
        <v>114.77</v>
      </c>
      <c r="R2061" s="10">
        <f t="shared" si="82"/>
        <v>42361.602476851855</v>
      </c>
      <c r="S2061">
        <f t="shared" si="83"/>
        <v>42400.915972222225</v>
      </c>
    </row>
    <row r="2062" spans="1:19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 s="12">
        <v>1406129150</v>
      </c>
      <c r="J2062" s="12">
        <v>1400945150</v>
      </c>
      <c r="K2062" t="b">
        <v>0</v>
      </c>
      <c r="L2062">
        <v>1364</v>
      </c>
      <c r="M2062" t="b">
        <v>1</v>
      </c>
      <c r="N2062" t="s">
        <v>8275</v>
      </c>
      <c r="O2062" t="s">
        <v>8305</v>
      </c>
      <c r="P2062">
        <f>ROUND((E2062/D2062)*100,0)</f>
        <v>196</v>
      </c>
      <c r="Q2062">
        <f>IFERROR(ROUND(E2062/L2062,2),0)</f>
        <v>36</v>
      </c>
      <c r="R2062" s="10">
        <f t="shared" si="82"/>
        <v>41783.642939814818</v>
      </c>
      <c r="S2062">
        <f t="shared" si="83"/>
        <v>41843.642939814818</v>
      </c>
    </row>
    <row r="2063" spans="1:19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 s="12">
        <v>1483208454</v>
      </c>
      <c r="J2063" s="12">
        <v>1480616454</v>
      </c>
      <c r="K2063" t="b">
        <v>0</v>
      </c>
      <c r="L2063">
        <v>35</v>
      </c>
      <c r="M2063" t="b">
        <v>1</v>
      </c>
      <c r="N2063" t="s">
        <v>8275</v>
      </c>
      <c r="O2063" t="s">
        <v>8305</v>
      </c>
      <c r="P2063">
        <f>ROUND((E2063/D2063)*100,0)</f>
        <v>108</v>
      </c>
      <c r="Q2063">
        <f>IFERROR(ROUND(E2063/L2063,2),0)</f>
        <v>154.16999999999999</v>
      </c>
      <c r="R2063" s="10">
        <f t="shared" si="82"/>
        <v>42705.764513888891</v>
      </c>
      <c r="S2063">
        <f t="shared" si="83"/>
        <v>42735.764513888891</v>
      </c>
    </row>
    <row r="2064" spans="1:19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 s="12">
        <v>1458807098</v>
      </c>
      <c r="J2064" s="12">
        <v>1456218698</v>
      </c>
      <c r="K2064" t="b">
        <v>0</v>
      </c>
      <c r="L2064">
        <v>203</v>
      </c>
      <c r="M2064" t="b">
        <v>1</v>
      </c>
      <c r="N2064" t="s">
        <v>8275</v>
      </c>
      <c r="O2064" t="s">
        <v>8305</v>
      </c>
      <c r="P2064">
        <f>ROUND((E2064/D2064)*100,0)</f>
        <v>115</v>
      </c>
      <c r="Q2064">
        <f>IFERROR(ROUND(E2064/L2064,2),0)</f>
        <v>566.39</v>
      </c>
      <c r="R2064" s="10">
        <f t="shared" si="82"/>
        <v>42423.3830787037</v>
      </c>
      <c r="S2064">
        <f t="shared" si="83"/>
        <v>42453.341412037036</v>
      </c>
    </row>
    <row r="2065" spans="1:19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 s="12">
        <v>1463333701</v>
      </c>
      <c r="J2065" s="12">
        <v>1460482501</v>
      </c>
      <c r="K2065" t="b">
        <v>0</v>
      </c>
      <c r="L2065">
        <v>49</v>
      </c>
      <c r="M2065" t="b">
        <v>1</v>
      </c>
      <c r="N2065" t="s">
        <v>8275</v>
      </c>
      <c r="O2065" t="s">
        <v>8305</v>
      </c>
      <c r="P2065">
        <f>ROUND((E2065/D2065)*100,0)</f>
        <v>148</v>
      </c>
      <c r="Q2065">
        <f>IFERROR(ROUND(E2065/L2065,2),0)</f>
        <v>120.86</v>
      </c>
      <c r="R2065" s="10">
        <f t="shared" si="82"/>
        <v>42472.73265046296</v>
      </c>
      <c r="S2065">
        <f t="shared" si="83"/>
        <v>42505.73265046296</v>
      </c>
    </row>
    <row r="2066" spans="1:19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 s="12">
        <v>1370001600</v>
      </c>
      <c r="J2066" s="12">
        <v>1366879523</v>
      </c>
      <c r="K2066" t="b">
        <v>0</v>
      </c>
      <c r="L2066">
        <v>5812</v>
      </c>
      <c r="M2066" t="b">
        <v>1</v>
      </c>
      <c r="N2066" t="s">
        <v>8275</v>
      </c>
      <c r="O2066" t="s">
        <v>8305</v>
      </c>
      <c r="P2066">
        <f>ROUND((E2066/D2066)*100,0)</f>
        <v>191</v>
      </c>
      <c r="Q2066">
        <f>IFERROR(ROUND(E2066/L2066,2),0)</f>
        <v>86.16</v>
      </c>
      <c r="R2066" s="10">
        <f t="shared" si="82"/>
        <v>41389.364849537036</v>
      </c>
      <c r="S2066">
        <f t="shared" si="83"/>
        <v>41425.5</v>
      </c>
    </row>
    <row r="2067" spans="1:19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 s="12">
        <v>1387958429</v>
      </c>
      <c r="J2067" s="12">
        <v>1385366429</v>
      </c>
      <c r="K2067" t="b">
        <v>0</v>
      </c>
      <c r="L2067">
        <v>1556</v>
      </c>
      <c r="M2067" t="b">
        <v>1</v>
      </c>
      <c r="N2067" t="s">
        <v>8275</v>
      </c>
      <c r="O2067" t="s">
        <v>8305</v>
      </c>
      <c r="P2067">
        <f>ROUND((E2067/D2067)*100,0)</f>
        <v>199</v>
      </c>
      <c r="Q2067">
        <f>IFERROR(ROUND(E2067/L2067,2),0)</f>
        <v>51.21</v>
      </c>
      <c r="R2067" s="10">
        <f t="shared" si="82"/>
        <v>41603.333668981482</v>
      </c>
      <c r="S2067">
        <f t="shared" si="83"/>
        <v>41633.333668981482</v>
      </c>
    </row>
    <row r="2068" spans="1:19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 s="12">
        <v>1408818683</v>
      </c>
      <c r="J2068" s="12">
        <v>1406226683</v>
      </c>
      <c r="K2068" t="b">
        <v>0</v>
      </c>
      <c r="L2068">
        <v>65</v>
      </c>
      <c r="M2068" t="b">
        <v>1</v>
      </c>
      <c r="N2068" t="s">
        <v>8275</v>
      </c>
      <c r="O2068" t="s">
        <v>8305</v>
      </c>
      <c r="P2068">
        <f>ROUND((E2068/D2068)*100,0)</f>
        <v>219</v>
      </c>
      <c r="Q2068">
        <f>IFERROR(ROUND(E2068/L2068,2),0)</f>
        <v>67.260000000000005</v>
      </c>
      <c r="R2068" s="10">
        <f t="shared" si="82"/>
        <v>41844.771793981483</v>
      </c>
      <c r="S2068">
        <f t="shared" si="83"/>
        <v>41874.771793981483</v>
      </c>
    </row>
    <row r="2069" spans="1:19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 s="12">
        <v>1432499376</v>
      </c>
      <c r="J2069" s="12">
        <v>1429648176</v>
      </c>
      <c r="K2069" t="b">
        <v>0</v>
      </c>
      <c r="L2069">
        <v>10</v>
      </c>
      <c r="M2069" t="b">
        <v>1</v>
      </c>
      <c r="N2069" t="s">
        <v>8275</v>
      </c>
      <c r="O2069" t="s">
        <v>8305</v>
      </c>
      <c r="P2069">
        <f>ROUND((E2069/D2069)*100,0)</f>
        <v>127</v>
      </c>
      <c r="Q2069">
        <f>IFERROR(ROUND(E2069/L2069,2),0)</f>
        <v>62.8</v>
      </c>
      <c r="R2069" s="10">
        <f t="shared" si="82"/>
        <v>42115.853888888887</v>
      </c>
      <c r="S2069">
        <f t="shared" si="83"/>
        <v>42148.853888888887</v>
      </c>
    </row>
    <row r="2070" spans="1:19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 s="12">
        <v>1476994315</v>
      </c>
      <c r="J2070" s="12">
        <v>1474402315</v>
      </c>
      <c r="K2070" t="b">
        <v>0</v>
      </c>
      <c r="L2070">
        <v>76</v>
      </c>
      <c r="M2070" t="b">
        <v>1</v>
      </c>
      <c r="N2070" t="s">
        <v>8275</v>
      </c>
      <c r="O2070" t="s">
        <v>8305</v>
      </c>
      <c r="P2070">
        <f>ROUND((E2070/D2070)*100,0)</f>
        <v>105</v>
      </c>
      <c r="Q2070">
        <f>IFERROR(ROUND(E2070/L2070,2),0)</f>
        <v>346.13</v>
      </c>
      <c r="R2070" s="10">
        <f t="shared" si="82"/>
        <v>42633.841608796298</v>
      </c>
      <c r="S2070">
        <f t="shared" si="83"/>
        <v>42663.841608796298</v>
      </c>
    </row>
    <row r="2071" spans="1:19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 s="12">
        <v>1451776791</v>
      </c>
      <c r="J2071" s="12">
        <v>1449098391</v>
      </c>
      <c r="K2071" t="b">
        <v>0</v>
      </c>
      <c r="L2071">
        <v>263</v>
      </c>
      <c r="M2071" t="b">
        <v>1</v>
      </c>
      <c r="N2071" t="s">
        <v>8275</v>
      </c>
      <c r="O2071" t="s">
        <v>8305</v>
      </c>
      <c r="P2071">
        <f>ROUND((E2071/D2071)*100,0)</f>
        <v>128</v>
      </c>
      <c r="Q2071">
        <f>IFERROR(ROUND(E2071/L2071,2),0)</f>
        <v>244.12</v>
      </c>
      <c r="R2071" s="10">
        <f t="shared" si="82"/>
        <v>42340.972118055557</v>
      </c>
      <c r="S2071">
        <f t="shared" si="83"/>
        <v>42371.972118055557</v>
      </c>
    </row>
    <row r="2072" spans="1:19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 s="12">
        <v>1467128723</v>
      </c>
      <c r="J2072" s="12">
        <v>1464536723</v>
      </c>
      <c r="K2072" t="b">
        <v>0</v>
      </c>
      <c r="L2072">
        <v>1530</v>
      </c>
      <c r="M2072" t="b">
        <v>1</v>
      </c>
      <c r="N2072" t="s">
        <v>8275</v>
      </c>
      <c r="O2072" t="s">
        <v>8305</v>
      </c>
      <c r="P2072">
        <f>ROUND((E2072/D2072)*100,0)</f>
        <v>317</v>
      </c>
      <c r="Q2072">
        <f>IFERROR(ROUND(E2072/L2072,2),0)</f>
        <v>259.25</v>
      </c>
      <c r="R2072" s="10">
        <f t="shared" si="82"/>
        <v>42519.6565162037</v>
      </c>
      <c r="S2072">
        <f t="shared" si="83"/>
        <v>42549.6565162037</v>
      </c>
    </row>
    <row r="2073" spans="1:19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 s="12">
        <v>1475390484</v>
      </c>
      <c r="J2073" s="12">
        <v>1471502484</v>
      </c>
      <c r="K2073" t="b">
        <v>0</v>
      </c>
      <c r="L2073">
        <v>278</v>
      </c>
      <c r="M2073" t="b">
        <v>1</v>
      </c>
      <c r="N2073" t="s">
        <v>8275</v>
      </c>
      <c r="O2073" t="s">
        <v>8305</v>
      </c>
      <c r="P2073">
        <f>ROUND((E2073/D2073)*100,0)</f>
        <v>281</v>
      </c>
      <c r="Q2073">
        <f>IFERROR(ROUND(E2073/L2073,2),0)</f>
        <v>201.96</v>
      </c>
      <c r="R2073" s="10">
        <f t="shared" si="82"/>
        <v>42600.278749999998</v>
      </c>
      <c r="S2073">
        <f t="shared" si="83"/>
        <v>42645.278749999998</v>
      </c>
    </row>
    <row r="2074" spans="1:19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 s="12">
        <v>1462629432</v>
      </c>
      <c r="J2074" s="12">
        <v>1460037432</v>
      </c>
      <c r="K2074" t="b">
        <v>0</v>
      </c>
      <c r="L2074">
        <v>350</v>
      </c>
      <c r="M2074" t="b">
        <v>1</v>
      </c>
      <c r="N2074" t="s">
        <v>8275</v>
      </c>
      <c r="O2074" t="s">
        <v>8305</v>
      </c>
      <c r="P2074">
        <f>ROUND((E2074/D2074)*100,0)</f>
        <v>111</v>
      </c>
      <c r="Q2074">
        <f>IFERROR(ROUND(E2074/L2074,2),0)</f>
        <v>226.21</v>
      </c>
      <c r="R2074" s="10">
        <f t="shared" si="82"/>
        <v>42467.581388888888</v>
      </c>
      <c r="S2074">
        <f t="shared" si="83"/>
        <v>42497.581388888888</v>
      </c>
    </row>
    <row r="2075" spans="1:19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 s="12">
        <v>1431100918</v>
      </c>
      <c r="J2075" s="12">
        <v>1427212918</v>
      </c>
      <c r="K2075" t="b">
        <v>0</v>
      </c>
      <c r="L2075">
        <v>470</v>
      </c>
      <c r="M2075" t="b">
        <v>1</v>
      </c>
      <c r="N2075" t="s">
        <v>8275</v>
      </c>
      <c r="O2075" t="s">
        <v>8305</v>
      </c>
      <c r="P2075">
        <f>ROUND((E2075/D2075)*100,0)</f>
        <v>153</v>
      </c>
      <c r="Q2075">
        <f>IFERROR(ROUND(E2075/L2075,2),0)</f>
        <v>324.69</v>
      </c>
      <c r="R2075" s="10">
        <f t="shared" si="82"/>
        <v>42087.668032407411</v>
      </c>
      <c r="S2075">
        <f t="shared" si="83"/>
        <v>42132.668032407411</v>
      </c>
    </row>
    <row r="2076" spans="1:19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 s="12">
        <v>1462564182</v>
      </c>
      <c r="J2076" s="12">
        <v>1459972182</v>
      </c>
      <c r="K2076" t="b">
        <v>0</v>
      </c>
      <c r="L2076">
        <v>3</v>
      </c>
      <c r="M2076" t="b">
        <v>1</v>
      </c>
      <c r="N2076" t="s">
        <v>8275</v>
      </c>
      <c r="O2076" t="s">
        <v>8305</v>
      </c>
      <c r="P2076">
        <f>ROUND((E2076/D2076)*100,0)</f>
        <v>103</v>
      </c>
      <c r="Q2076">
        <f>IFERROR(ROUND(E2076/L2076,2),0)</f>
        <v>205</v>
      </c>
      <c r="R2076" s="10">
        <f t="shared" si="82"/>
        <v>42466.826180555552</v>
      </c>
      <c r="S2076">
        <f t="shared" si="83"/>
        <v>42496.826180555552</v>
      </c>
    </row>
    <row r="2077" spans="1:19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 s="12">
        <v>1374769288</v>
      </c>
      <c r="J2077" s="12">
        <v>1372177288</v>
      </c>
      <c r="K2077" t="b">
        <v>0</v>
      </c>
      <c r="L2077">
        <v>8200</v>
      </c>
      <c r="M2077" t="b">
        <v>1</v>
      </c>
      <c r="N2077" t="s">
        <v>8275</v>
      </c>
      <c r="O2077" t="s">
        <v>8305</v>
      </c>
      <c r="P2077">
        <f>ROUND((E2077/D2077)*100,0)</f>
        <v>1678</v>
      </c>
      <c r="Q2077">
        <f>IFERROR(ROUND(E2077/L2077,2),0)</f>
        <v>20.47</v>
      </c>
      <c r="R2077" s="10">
        <f t="shared" si="82"/>
        <v>41450.681574074071</v>
      </c>
      <c r="S2077">
        <f t="shared" si="83"/>
        <v>41480.681574074071</v>
      </c>
    </row>
    <row r="2078" spans="1:19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 s="12">
        <v>1406149689</v>
      </c>
      <c r="J2078" s="12">
        <v>1402693689</v>
      </c>
      <c r="K2078" t="b">
        <v>0</v>
      </c>
      <c r="L2078">
        <v>8359</v>
      </c>
      <c r="M2078" t="b">
        <v>1</v>
      </c>
      <c r="N2078" t="s">
        <v>8275</v>
      </c>
      <c r="O2078" t="s">
        <v>8305</v>
      </c>
      <c r="P2078">
        <f>ROUND((E2078/D2078)*100,0)</f>
        <v>543</v>
      </c>
      <c r="Q2078">
        <f>IFERROR(ROUND(E2078/L2078,2),0)</f>
        <v>116.35</v>
      </c>
      <c r="R2078" s="10">
        <f t="shared" si="82"/>
        <v>41803.880659722221</v>
      </c>
      <c r="S2078">
        <f t="shared" si="83"/>
        <v>41843.880659722221</v>
      </c>
    </row>
    <row r="2079" spans="1:19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 s="12">
        <v>1433538000</v>
      </c>
      <c r="J2079" s="12">
        <v>1428541276</v>
      </c>
      <c r="K2079" t="b">
        <v>0</v>
      </c>
      <c r="L2079">
        <v>188</v>
      </c>
      <c r="M2079" t="b">
        <v>1</v>
      </c>
      <c r="N2079" t="s">
        <v>8275</v>
      </c>
      <c r="O2079" t="s">
        <v>8305</v>
      </c>
      <c r="P2079">
        <f>ROUND((E2079/D2079)*100,0)</f>
        <v>116</v>
      </c>
      <c r="Q2079">
        <f>IFERROR(ROUND(E2079/L2079,2),0)</f>
        <v>307.2</v>
      </c>
      <c r="R2079" s="10">
        <f t="shared" si="82"/>
        <v>42103.042546296296</v>
      </c>
      <c r="S2079">
        <f t="shared" si="83"/>
        <v>42160.875</v>
      </c>
    </row>
    <row r="2080" spans="1:19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 s="12">
        <v>1482085857</v>
      </c>
      <c r="J2080" s="12">
        <v>1479493857</v>
      </c>
      <c r="K2080" t="b">
        <v>0</v>
      </c>
      <c r="L2080">
        <v>48</v>
      </c>
      <c r="M2080" t="b">
        <v>1</v>
      </c>
      <c r="N2080" t="s">
        <v>8275</v>
      </c>
      <c r="O2080" t="s">
        <v>8305</v>
      </c>
      <c r="P2080">
        <f>ROUND((E2080/D2080)*100,0)</f>
        <v>131</v>
      </c>
      <c r="Q2080">
        <f>IFERROR(ROUND(E2080/L2080,2),0)</f>
        <v>546.69000000000005</v>
      </c>
      <c r="R2080" s="10">
        <f t="shared" si="82"/>
        <v>42692.771493055552</v>
      </c>
      <c r="S2080">
        <f t="shared" si="83"/>
        <v>42722.771493055552</v>
      </c>
    </row>
    <row r="2081" spans="1:19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 s="12">
        <v>1435258800</v>
      </c>
      <c r="J2081" s="12">
        <v>1432659793</v>
      </c>
      <c r="K2081" t="b">
        <v>0</v>
      </c>
      <c r="L2081">
        <v>607</v>
      </c>
      <c r="M2081" t="b">
        <v>1</v>
      </c>
      <c r="N2081" t="s">
        <v>8275</v>
      </c>
      <c r="O2081" t="s">
        <v>8305</v>
      </c>
      <c r="P2081">
        <f>ROUND((E2081/D2081)*100,0)</f>
        <v>288</v>
      </c>
      <c r="Q2081">
        <f>IFERROR(ROUND(E2081/L2081,2),0)</f>
        <v>47.47</v>
      </c>
      <c r="R2081" s="10">
        <f t="shared" si="82"/>
        <v>42150.71056712963</v>
      </c>
      <c r="S2081">
        <f t="shared" si="83"/>
        <v>42180.791666666672</v>
      </c>
    </row>
    <row r="2082" spans="1:19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 s="12">
        <v>1447286300</v>
      </c>
      <c r="J2082" s="12">
        <v>1444690700</v>
      </c>
      <c r="K2082" t="b">
        <v>0</v>
      </c>
      <c r="L2082">
        <v>50</v>
      </c>
      <c r="M2082" t="b">
        <v>1</v>
      </c>
      <c r="N2082" t="s">
        <v>8275</v>
      </c>
      <c r="O2082" t="s">
        <v>8305</v>
      </c>
      <c r="P2082">
        <f>ROUND((E2082/D2082)*100,0)</f>
        <v>508</v>
      </c>
      <c r="Q2082">
        <f>IFERROR(ROUND(E2082/L2082,2),0)</f>
        <v>101.56</v>
      </c>
      <c r="R2082" s="10">
        <f t="shared" si="82"/>
        <v>42289.957175925927</v>
      </c>
      <c r="S2082">
        <f t="shared" si="83"/>
        <v>42319.998842592591</v>
      </c>
    </row>
    <row r="2083" spans="1:19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 s="12">
        <v>1337144340</v>
      </c>
      <c r="J2083" s="12">
        <v>1333597555</v>
      </c>
      <c r="K2083" t="b">
        <v>0</v>
      </c>
      <c r="L2083">
        <v>55</v>
      </c>
      <c r="M2083" t="b">
        <v>1</v>
      </c>
      <c r="N2083" t="s">
        <v>8281</v>
      </c>
      <c r="O2083" t="s">
        <v>8285</v>
      </c>
      <c r="P2083">
        <f>ROUND((E2083/D2083)*100,0)</f>
        <v>115</v>
      </c>
      <c r="Q2083">
        <f>IFERROR(ROUND(E2083/L2083,2),0)</f>
        <v>72.91</v>
      </c>
      <c r="R2083" s="10">
        <f t="shared" si="82"/>
        <v>41004.156886574077</v>
      </c>
      <c r="S2083">
        <f t="shared" si="83"/>
        <v>41045.207638888889</v>
      </c>
    </row>
    <row r="2084" spans="1:19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 s="12">
        <v>1322106796</v>
      </c>
      <c r="J2084" s="12">
        <v>1316919196</v>
      </c>
      <c r="K2084" t="b">
        <v>0</v>
      </c>
      <c r="L2084">
        <v>38</v>
      </c>
      <c r="M2084" t="b">
        <v>1</v>
      </c>
      <c r="N2084" t="s">
        <v>8281</v>
      </c>
      <c r="O2084" t="s">
        <v>8285</v>
      </c>
      <c r="P2084">
        <f>ROUND((E2084/D2084)*100,0)</f>
        <v>111</v>
      </c>
      <c r="Q2084">
        <f>IFERROR(ROUND(E2084/L2084,2),0)</f>
        <v>43.71</v>
      </c>
      <c r="R2084" s="10">
        <f t="shared" si="82"/>
        <v>40811.120324074072</v>
      </c>
      <c r="S2084">
        <f t="shared" si="83"/>
        <v>40871.161990740737</v>
      </c>
    </row>
    <row r="2085" spans="1:19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 s="12">
        <v>1338830395</v>
      </c>
      <c r="J2085" s="12">
        <v>1336238395</v>
      </c>
      <c r="K2085" t="b">
        <v>0</v>
      </c>
      <c r="L2085">
        <v>25</v>
      </c>
      <c r="M2085" t="b">
        <v>1</v>
      </c>
      <c r="N2085" t="s">
        <v>8281</v>
      </c>
      <c r="O2085" t="s">
        <v>8285</v>
      </c>
      <c r="P2085">
        <f>ROUND((E2085/D2085)*100,0)</f>
        <v>113</v>
      </c>
      <c r="Q2085">
        <f>IFERROR(ROUND(E2085/L2085,2),0)</f>
        <v>34</v>
      </c>
      <c r="R2085" s="10">
        <f t="shared" si="82"/>
        <v>41034.72216435185</v>
      </c>
      <c r="S2085">
        <f t="shared" si="83"/>
        <v>41064.72216435185</v>
      </c>
    </row>
    <row r="2086" spans="1:19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 s="12">
        <v>1399186740</v>
      </c>
      <c r="J2086" s="12">
        <v>1396468782</v>
      </c>
      <c r="K2086" t="b">
        <v>0</v>
      </c>
      <c r="L2086">
        <v>46</v>
      </c>
      <c r="M2086" t="b">
        <v>1</v>
      </c>
      <c r="N2086" t="s">
        <v>8281</v>
      </c>
      <c r="O2086" t="s">
        <v>8285</v>
      </c>
      <c r="P2086">
        <f>ROUND((E2086/D2086)*100,0)</f>
        <v>108</v>
      </c>
      <c r="Q2086">
        <f>IFERROR(ROUND(E2086/L2086,2),0)</f>
        <v>70.650000000000006</v>
      </c>
      <c r="R2086" s="10">
        <f t="shared" si="82"/>
        <v>41731.833124999997</v>
      </c>
      <c r="S2086">
        <f t="shared" si="83"/>
        <v>41763.290972222225</v>
      </c>
    </row>
    <row r="2087" spans="1:19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 s="12">
        <v>1342382587</v>
      </c>
      <c r="J2087" s="12">
        <v>1339790587</v>
      </c>
      <c r="K2087" t="b">
        <v>0</v>
      </c>
      <c r="L2087">
        <v>83</v>
      </c>
      <c r="M2087" t="b">
        <v>1</v>
      </c>
      <c r="N2087" t="s">
        <v>8281</v>
      </c>
      <c r="O2087" t="s">
        <v>8285</v>
      </c>
      <c r="P2087">
        <f>ROUND((E2087/D2087)*100,0)</f>
        <v>124</v>
      </c>
      <c r="Q2087">
        <f>IFERROR(ROUND(E2087/L2087,2),0)</f>
        <v>89.3</v>
      </c>
      <c r="R2087" s="10">
        <f t="shared" si="82"/>
        <v>41075.835497685184</v>
      </c>
      <c r="S2087">
        <f t="shared" si="83"/>
        <v>41105.835497685184</v>
      </c>
    </row>
    <row r="2088" spans="1:19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 s="12">
        <v>1323838740</v>
      </c>
      <c r="J2088" s="12">
        <v>1321200332</v>
      </c>
      <c r="K2088" t="b">
        <v>0</v>
      </c>
      <c r="L2088">
        <v>35</v>
      </c>
      <c r="M2088" t="b">
        <v>1</v>
      </c>
      <c r="N2088" t="s">
        <v>8281</v>
      </c>
      <c r="O2088" t="s">
        <v>8285</v>
      </c>
      <c r="P2088">
        <f>ROUND((E2088/D2088)*100,0)</f>
        <v>101</v>
      </c>
      <c r="Q2088">
        <f>IFERROR(ROUND(E2088/L2088,2),0)</f>
        <v>115.09</v>
      </c>
      <c r="R2088" s="10">
        <f t="shared" si="82"/>
        <v>40860.67050925926</v>
      </c>
      <c r="S2088">
        <f t="shared" si="83"/>
        <v>40891.207638888889</v>
      </c>
    </row>
    <row r="2089" spans="1:19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 s="12">
        <v>1315457658</v>
      </c>
      <c r="J2089" s="12">
        <v>1312865658</v>
      </c>
      <c r="K2089" t="b">
        <v>0</v>
      </c>
      <c r="L2089">
        <v>25</v>
      </c>
      <c r="M2089" t="b">
        <v>1</v>
      </c>
      <c r="N2089" t="s">
        <v>8281</v>
      </c>
      <c r="O2089" t="s">
        <v>8285</v>
      </c>
      <c r="P2089">
        <f>ROUND((E2089/D2089)*100,0)</f>
        <v>104</v>
      </c>
      <c r="Q2089">
        <f>IFERROR(ROUND(E2089/L2089,2),0)</f>
        <v>62.12</v>
      </c>
      <c r="R2089" s="10">
        <f t="shared" si="82"/>
        <v>40764.204375000001</v>
      </c>
      <c r="S2089">
        <f t="shared" si="83"/>
        <v>40794.204375000001</v>
      </c>
    </row>
    <row r="2090" spans="1:19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 s="12">
        <v>1284177540</v>
      </c>
      <c r="J2090" s="12">
        <v>1281028152</v>
      </c>
      <c r="K2090" t="b">
        <v>0</v>
      </c>
      <c r="L2090">
        <v>75</v>
      </c>
      <c r="M2090" t="b">
        <v>1</v>
      </c>
      <c r="N2090" t="s">
        <v>8281</v>
      </c>
      <c r="O2090" t="s">
        <v>8285</v>
      </c>
      <c r="P2090">
        <f>ROUND((E2090/D2090)*100,0)</f>
        <v>116</v>
      </c>
      <c r="Q2090">
        <f>IFERROR(ROUND(E2090/L2090,2),0)</f>
        <v>46.2</v>
      </c>
      <c r="R2090" s="10">
        <f t="shared" si="82"/>
        <v>40395.714722222219</v>
      </c>
      <c r="S2090">
        <f t="shared" si="83"/>
        <v>40432.165972222225</v>
      </c>
    </row>
    <row r="2091" spans="1:19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 s="12">
        <v>1375408194</v>
      </c>
      <c r="J2091" s="12">
        <v>1372384194</v>
      </c>
      <c r="K2091" t="b">
        <v>0</v>
      </c>
      <c r="L2091">
        <v>62</v>
      </c>
      <c r="M2091" t="b">
        <v>1</v>
      </c>
      <c r="N2091" t="s">
        <v>8281</v>
      </c>
      <c r="O2091" t="s">
        <v>8285</v>
      </c>
      <c r="P2091">
        <f>ROUND((E2091/D2091)*100,0)</f>
        <v>120</v>
      </c>
      <c r="Q2091">
        <f>IFERROR(ROUND(E2091/L2091,2),0)</f>
        <v>48.55</v>
      </c>
      <c r="R2091" s="10">
        <f t="shared" si="82"/>
        <v>41453.076319444444</v>
      </c>
      <c r="S2091">
        <f t="shared" si="83"/>
        <v>41488.076319444444</v>
      </c>
    </row>
    <row r="2092" spans="1:19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 s="12">
        <v>1361696955</v>
      </c>
      <c r="J2092" s="12">
        <v>1359104955</v>
      </c>
      <c r="K2092" t="b">
        <v>0</v>
      </c>
      <c r="L2092">
        <v>160</v>
      </c>
      <c r="M2092" t="b">
        <v>1</v>
      </c>
      <c r="N2092" t="s">
        <v>8281</v>
      </c>
      <c r="O2092" t="s">
        <v>8285</v>
      </c>
      <c r="P2092">
        <f>ROUND((E2092/D2092)*100,0)</f>
        <v>115</v>
      </c>
      <c r="Q2092">
        <f>IFERROR(ROUND(E2092/L2092,2),0)</f>
        <v>57.52</v>
      </c>
      <c r="R2092" s="10">
        <f t="shared" si="82"/>
        <v>41299.381423611114</v>
      </c>
      <c r="S2092">
        <f t="shared" si="83"/>
        <v>41329.381423611114</v>
      </c>
    </row>
    <row r="2093" spans="1:19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 s="12">
        <v>1299009600</v>
      </c>
      <c r="J2093" s="12">
        <v>1294818278</v>
      </c>
      <c r="K2093" t="b">
        <v>0</v>
      </c>
      <c r="L2093">
        <v>246</v>
      </c>
      <c r="M2093" t="b">
        <v>1</v>
      </c>
      <c r="N2093" t="s">
        <v>8281</v>
      </c>
      <c r="O2093" t="s">
        <v>8285</v>
      </c>
      <c r="P2093">
        <f>ROUND((E2093/D2093)*100,0)</f>
        <v>120</v>
      </c>
      <c r="Q2093">
        <f>IFERROR(ROUND(E2093/L2093,2),0)</f>
        <v>88.15</v>
      </c>
      <c r="R2093" s="10">
        <f t="shared" si="82"/>
        <v>40555.322662037033</v>
      </c>
      <c r="S2093">
        <f t="shared" si="83"/>
        <v>40603.833333333336</v>
      </c>
    </row>
    <row r="2094" spans="1:19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 s="12">
        <v>1318006732</v>
      </c>
      <c r="J2094" s="12">
        <v>1312822732</v>
      </c>
      <c r="K2094" t="b">
        <v>0</v>
      </c>
      <c r="L2094">
        <v>55</v>
      </c>
      <c r="M2094" t="b">
        <v>1</v>
      </c>
      <c r="N2094" t="s">
        <v>8281</v>
      </c>
      <c r="O2094" t="s">
        <v>8285</v>
      </c>
      <c r="P2094">
        <f>ROUND((E2094/D2094)*100,0)</f>
        <v>101</v>
      </c>
      <c r="Q2094">
        <f>IFERROR(ROUND(E2094/L2094,2),0)</f>
        <v>110.49</v>
      </c>
      <c r="R2094" s="10">
        <f t="shared" si="82"/>
        <v>40763.707546296297</v>
      </c>
      <c r="S2094">
        <f t="shared" si="83"/>
        <v>40823.707546296297</v>
      </c>
    </row>
    <row r="2095" spans="1:19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 s="12">
        <v>1356211832</v>
      </c>
      <c r="J2095" s="12">
        <v>1351024232</v>
      </c>
      <c r="K2095" t="b">
        <v>0</v>
      </c>
      <c r="L2095">
        <v>23</v>
      </c>
      <c r="M2095" t="b">
        <v>1</v>
      </c>
      <c r="N2095" t="s">
        <v>8281</v>
      </c>
      <c r="O2095" t="s">
        <v>8285</v>
      </c>
      <c r="P2095">
        <f>ROUND((E2095/D2095)*100,0)</f>
        <v>102</v>
      </c>
      <c r="Q2095">
        <f>IFERROR(ROUND(E2095/L2095,2),0)</f>
        <v>66.83</v>
      </c>
      <c r="R2095" s="10">
        <f t="shared" si="82"/>
        <v>41205.854537037041</v>
      </c>
      <c r="S2095">
        <f t="shared" si="83"/>
        <v>41265.896203703705</v>
      </c>
    </row>
    <row r="2096" spans="1:19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 s="12">
        <v>1330916400</v>
      </c>
      <c r="J2096" s="12">
        <v>1327969730</v>
      </c>
      <c r="K2096" t="b">
        <v>0</v>
      </c>
      <c r="L2096">
        <v>72</v>
      </c>
      <c r="M2096" t="b">
        <v>1</v>
      </c>
      <c r="N2096" t="s">
        <v>8281</v>
      </c>
      <c r="O2096" t="s">
        <v>8285</v>
      </c>
      <c r="P2096">
        <f>ROUND((E2096/D2096)*100,0)</f>
        <v>121</v>
      </c>
      <c r="Q2096">
        <f>IFERROR(ROUND(E2096/L2096,2),0)</f>
        <v>58.6</v>
      </c>
      <c r="R2096" s="10">
        <f t="shared" si="82"/>
        <v>40939.02002314815</v>
      </c>
      <c r="S2096">
        <f t="shared" si="83"/>
        <v>40973.125</v>
      </c>
    </row>
    <row r="2097" spans="1:19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 s="12">
        <v>1317576973</v>
      </c>
      <c r="J2097" s="12">
        <v>1312392973</v>
      </c>
      <c r="K2097" t="b">
        <v>0</v>
      </c>
      <c r="L2097">
        <v>22</v>
      </c>
      <c r="M2097" t="b">
        <v>1</v>
      </c>
      <c r="N2097" t="s">
        <v>8281</v>
      </c>
      <c r="O2097" t="s">
        <v>8285</v>
      </c>
      <c r="P2097">
        <f>ROUND((E2097/D2097)*100,0)</f>
        <v>100</v>
      </c>
      <c r="Q2097">
        <f>IFERROR(ROUND(E2097/L2097,2),0)</f>
        <v>113.64</v>
      </c>
      <c r="R2097" s="10">
        <f t="shared" si="82"/>
        <v>40758.733483796292</v>
      </c>
      <c r="S2097">
        <f t="shared" si="83"/>
        <v>40818.733483796292</v>
      </c>
    </row>
    <row r="2098" spans="1:19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 s="12">
        <v>1351223940</v>
      </c>
      <c r="J2098" s="12">
        <v>1349892735</v>
      </c>
      <c r="K2098" t="b">
        <v>0</v>
      </c>
      <c r="L2098">
        <v>14</v>
      </c>
      <c r="M2098" t="b">
        <v>1</v>
      </c>
      <c r="N2098" t="s">
        <v>8281</v>
      </c>
      <c r="O2098" t="s">
        <v>8285</v>
      </c>
      <c r="P2098">
        <f>ROUND((E2098/D2098)*100,0)</f>
        <v>102</v>
      </c>
      <c r="Q2098">
        <f>IFERROR(ROUND(E2098/L2098,2),0)</f>
        <v>43.57</v>
      </c>
      <c r="R2098" s="10">
        <f t="shared" si="82"/>
        <v>41192.758506944447</v>
      </c>
      <c r="S2098">
        <f t="shared" si="83"/>
        <v>41208.165972222225</v>
      </c>
    </row>
    <row r="2099" spans="1:19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 s="12">
        <v>1322751735</v>
      </c>
      <c r="J2099" s="12">
        <v>1317564135</v>
      </c>
      <c r="K2099" t="b">
        <v>0</v>
      </c>
      <c r="L2099">
        <v>38</v>
      </c>
      <c r="M2099" t="b">
        <v>1</v>
      </c>
      <c r="N2099" t="s">
        <v>8281</v>
      </c>
      <c r="O2099" t="s">
        <v>8285</v>
      </c>
      <c r="P2099">
        <f>ROUND((E2099/D2099)*100,0)</f>
        <v>100</v>
      </c>
      <c r="Q2099">
        <f>IFERROR(ROUND(E2099/L2099,2),0)</f>
        <v>78.95</v>
      </c>
      <c r="R2099" s="10">
        <f t="shared" si="82"/>
        <v>40818.58489583333</v>
      </c>
      <c r="S2099">
        <f t="shared" si="83"/>
        <v>40878.626562500001</v>
      </c>
    </row>
    <row r="2100" spans="1:19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 s="12">
        <v>1331174635</v>
      </c>
      <c r="J2100" s="12">
        <v>1328582635</v>
      </c>
      <c r="K2100" t="b">
        <v>0</v>
      </c>
      <c r="L2100">
        <v>32</v>
      </c>
      <c r="M2100" t="b">
        <v>1</v>
      </c>
      <c r="N2100" t="s">
        <v>8281</v>
      </c>
      <c r="O2100" t="s">
        <v>8285</v>
      </c>
      <c r="P2100">
        <f>ROUND((E2100/D2100)*100,0)</f>
        <v>100</v>
      </c>
      <c r="Q2100">
        <f>IFERROR(ROUND(E2100/L2100,2),0)</f>
        <v>188.13</v>
      </c>
      <c r="R2100" s="10">
        <f t="shared" si="82"/>
        <v>40946.11383101852</v>
      </c>
      <c r="S2100">
        <f t="shared" si="83"/>
        <v>40976.11383101852</v>
      </c>
    </row>
    <row r="2101" spans="1:19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 s="12">
        <v>1435808400</v>
      </c>
      <c r="J2101" s="12">
        <v>1434650084</v>
      </c>
      <c r="K2101" t="b">
        <v>0</v>
      </c>
      <c r="L2101">
        <v>63</v>
      </c>
      <c r="M2101" t="b">
        <v>1</v>
      </c>
      <c r="N2101" t="s">
        <v>8281</v>
      </c>
      <c r="O2101" t="s">
        <v>8285</v>
      </c>
      <c r="P2101">
        <f>ROUND((E2101/D2101)*100,0)</f>
        <v>132</v>
      </c>
      <c r="Q2101">
        <f>IFERROR(ROUND(E2101/L2101,2),0)</f>
        <v>63.03</v>
      </c>
      <c r="R2101" s="10">
        <f t="shared" si="82"/>
        <v>42173.746342592596</v>
      </c>
      <c r="S2101">
        <f t="shared" si="83"/>
        <v>42187.152777777781</v>
      </c>
    </row>
    <row r="2102" spans="1:19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 s="12">
        <v>1341028740</v>
      </c>
      <c r="J2102" s="12">
        <v>1339704141</v>
      </c>
      <c r="K2102" t="b">
        <v>0</v>
      </c>
      <c r="L2102">
        <v>27</v>
      </c>
      <c r="M2102" t="b">
        <v>1</v>
      </c>
      <c r="N2102" t="s">
        <v>8281</v>
      </c>
      <c r="O2102" t="s">
        <v>8285</v>
      </c>
      <c r="P2102">
        <f>ROUND((E2102/D2102)*100,0)</f>
        <v>137</v>
      </c>
      <c r="Q2102">
        <f>IFERROR(ROUND(E2102/L2102,2),0)</f>
        <v>30.37</v>
      </c>
      <c r="R2102" s="10">
        <f t="shared" si="82"/>
        <v>41074.834965277776</v>
      </c>
      <c r="S2102">
        <f t="shared" si="83"/>
        <v>41090.165972222225</v>
      </c>
    </row>
    <row r="2103" spans="1:19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 s="12">
        <v>1329104114</v>
      </c>
      <c r="J2103" s="12">
        <v>1323920114</v>
      </c>
      <c r="K2103" t="b">
        <v>0</v>
      </c>
      <c r="L2103">
        <v>44</v>
      </c>
      <c r="M2103" t="b">
        <v>1</v>
      </c>
      <c r="N2103" t="s">
        <v>8281</v>
      </c>
      <c r="O2103" t="s">
        <v>8285</v>
      </c>
      <c r="P2103">
        <f>ROUND((E2103/D2103)*100,0)</f>
        <v>113</v>
      </c>
      <c r="Q2103">
        <f>IFERROR(ROUND(E2103/L2103,2),0)</f>
        <v>51.48</v>
      </c>
      <c r="R2103" s="10">
        <f t="shared" si="82"/>
        <v>40892.149467592593</v>
      </c>
      <c r="S2103">
        <f t="shared" si="83"/>
        <v>40952.149467592593</v>
      </c>
    </row>
    <row r="2104" spans="1:19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 s="12">
        <v>1304628648</v>
      </c>
      <c r="J2104" s="12">
        <v>1302036648</v>
      </c>
      <c r="K2104" t="b">
        <v>0</v>
      </c>
      <c r="L2104">
        <v>38</v>
      </c>
      <c r="M2104" t="b">
        <v>1</v>
      </c>
      <c r="N2104" t="s">
        <v>8281</v>
      </c>
      <c r="O2104" t="s">
        <v>8285</v>
      </c>
      <c r="P2104">
        <f>ROUND((E2104/D2104)*100,0)</f>
        <v>136</v>
      </c>
      <c r="Q2104">
        <f>IFERROR(ROUND(E2104/L2104,2),0)</f>
        <v>35.79</v>
      </c>
      <c r="R2104" s="10">
        <f t="shared" si="82"/>
        <v>40638.868611111109</v>
      </c>
      <c r="S2104">
        <f t="shared" si="83"/>
        <v>40668.868611111109</v>
      </c>
    </row>
    <row r="2105" spans="1:19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 s="12">
        <v>1352488027</v>
      </c>
      <c r="J2105" s="12">
        <v>1349892427</v>
      </c>
      <c r="K2105" t="b">
        <v>0</v>
      </c>
      <c r="L2105">
        <v>115</v>
      </c>
      <c r="M2105" t="b">
        <v>1</v>
      </c>
      <c r="N2105" t="s">
        <v>8281</v>
      </c>
      <c r="O2105" t="s">
        <v>8285</v>
      </c>
      <c r="P2105">
        <f>ROUND((E2105/D2105)*100,0)</f>
        <v>146</v>
      </c>
      <c r="Q2105">
        <f>IFERROR(ROUND(E2105/L2105,2),0)</f>
        <v>98.82</v>
      </c>
      <c r="R2105" s="10">
        <f t="shared" si="82"/>
        <v>41192.754942129628</v>
      </c>
      <c r="S2105">
        <f t="shared" si="83"/>
        <v>41222.7966087963</v>
      </c>
    </row>
    <row r="2106" spans="1:19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 s="12">
        <v>1369958400</v>
      </c>
      <c r="J2106" s="12">
        <v>1367286434</v>
      </c>
      <c r="K2106" t="b">
        <v>0</v>
      </c>
      <c r="L2106">
        <v>37</v>
      </c>
      <c r="M2106" t="b">
        <v>1</v>
      </c>
      <c r="N2106" t="s">
        <v>8281</v>
      </c>
      <c r="O2106" t="s">
        <v>8285</v>
      </c>
      <c r="P2106">
        <f>ROUND((E2106/D2106)*100,0)</f>
        <v>130</v>
      </c>
      <c r="Q2106">
        <f>IFERROR(ROUND(E2106/L2106,2),0)</f>
        <v>28</v>
      </c>
      <c r="R2106" s="10">
        <f t="shared" si="82"/>
        <v>41394.074467592596</v>
      </c>
      <c r="S2106">
        <f t="shared" si="83"/>
        <v>41425</v>
      </c>
    </row>
    <row r="2107" spans="1:19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 s="12">
        <v>1416542400</v>
      </c>
      <c r="J2107" s="12">
        <v>1415472953</v>
      </c>
      <c r="K2107" t="b">
        <v>0</v>
      </c>
      <c r="L2107">
        <v>99</v>
      </c>
      <c r="M2107" t="b">
        <v>1</v>
      </c>
      <c r="N2107" t="s">
        <v>8281</v>
      </c>
      <c r="O2107" t="s">
        <v>8285</v>
      </c>
      <c r="P2107">
        <f>ROUND((E2107/D2107)*100,0)</f>
        <v>254</v>
      </c>
      <c r="Q2107">
        <f>IFERROR(ROUND(E2107/L2107,2),0)</f>
        <v>51.31</v>
      </c>
      <c r="R2107" s="10">
        <f t="shared" si="82"/>
        <v>41951.788807870369</v>
      </c>
      <c r="S2107">
        <f t="shared" si="83"/>
        <v>41964.166666666672</v>
      </c>
    </row>
    <row r="2108" spans="1:19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 s="12">
        <v>1359176974</v>
      </c>
      <c r="J2108" s="12">
        <v>1356584974</v>
      </c>
      <c r="K2108" t="b">
        <v>0</v>
      </c>
      <c r="L2108">
        <v>44</v>
      </c>
      <c r="M2108" t="b">
        <v>1</v>
      </c>
      <c r="N2108" t="s">
        <v>8281</v>
      </c>
      <c r="O2108" t="s">
        <v>8285</v>
      </c>
      <c r="P2108">
        <f>ROUND((E2108/D2108)*100,0)</f>
        <v>107</v>
      </c>
      <c r="Q2108">
        <f>IFERROR(ROUND(E2108/L2108,2),0)</f>
        <v>53.52</v>
      </c>
      <c r="R2108" s="10">
        <f t="shared" si="82"/>
        <v>41270.21497685185</v>
      </c>
      <c r="S2108">
        <f t="shared" si="83"/>
        <v>41300.21497685185</v>
      </c>
    </row>
    <row r="2109" spans="1:19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 s="12">
        <v>1415815393</v>
      </c>
      <c r="J2109" s="12">
        <v>1413997393</v>
      </c>
      <c r="K2109" t="b">
        <v>0</v>
      </c>
      <c r="L2109">
        <v>58</v>
      </c>
      <c r="M2109" t="b">
        <v>1</v>
      </c>
      <c r="N2109" t="s">
        <v>8281</v>
      </c>
      <c r="O2109" t="s">
        <v>8285</v>
      </c>
      <c r="P2109">
        <f>ROUND((E2109/D2109)*100,0)</f>
        <v>108</v>
      </c>
      <c r="Q2109">
        <f>IFERROR(ROUND(E2109/L2109,2),0)</f>
        <v>37.15</v>
      </c>
      <c r="R2109" s="10">
        <f t="shared" si="82"/>
        <v>41934.71056712963</v>
      </c>
      <c r="S2109">
        <f t="shared" si="83"/>
        <v>41955.752233796295</v>
      </c>
    </row>
    <row r="2110" spans="1:19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 s="12">
        <v>1347249300</v>
      </c>
      <c r="J2110" s="12">
        <v>1344917580</v>
      </c>
      <c r="K2110" t="b">
        <v>0</v>
      </c>
      <c r="L2110">
        <v>191</v>
      </c>
      <c r="M2110" t="b">
        <v>1</v>
      </c>
      <c r="N2110" t="s">
        <v>8281</v>
      </c>
      <c r="O2110" t="s">
        <v>8285</v>
      </c>
      <c r="P2110">
        <f>ROUND((E2110/D2110)*100,0)</f>
        <v>107</v>
      </c>
      <c r="Q2110">
        <f>IFERROR(ROUND(E2110/L2110,2),0)</f>
        <v>89.9</v>
      </c>
      <c r="R2110" s="10">
        <f t="shared" si="82"/>
        <v>41135.175694444442</v>
      </c>
      <c r="S2110">
        <f t="shared" si="83"/>
        <v>41162.163194444445</v>
      </c>
    </row>
    <row r="2111" spans="1:19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 s="12">
        <v>1436115617</v>
      </c>
      <c r="J2111" s="12">
        <v>1433523617</v>
      </c>
      <c r="K2111" t="b">
        <v>0</v>
      </c>
      <c r="L2111">
        <v>40</v>
      </c>
      <c r="M2111" t="b">
        <v>1</v>
      </c>
      <c r="N2111" t="s">
        <v>8281</v>
      </c>
      <c r="O2111" t="s">
        <v>8285</v>
      </c>
      <c r="P2111">
        <f>ROUND((E2111/D2111)*100,0)</f>
        <v>107</v>
      </c>
      <c r="Q2111">
        <f>IFERROR(ROUND(E2111/L2111,2),0)</f>
        <v>106.53</v>
      </c>
      <c r="R2111" s="10">
        <f t="shared" si="82"/>
        <v>42160.708530092597</v>
      </c>
      <c r="S2111">
        <f t="shared" si="83"/>
        <v>42190.708530092597</v>
      </c>
    </row>
    <row r="2112" spans="1:19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 s="12">
        <v>1401253140</v>
      </c>
      <c r="J2112" s="12">
        <v>1398873969</v>
      </c>
      <c r="K2112" t="b">
        <v>0</v>
      </c>
      <c r="L2112">
        <v>38</v>
      </c>
      <c r="M2112" t="b">
        <v>1</v>
      </c>
      <c r="N2112" t="s">
        <v>8281</v>
      </c>
      <c r="O2112" t="s">
        <v>8285</v>
      </c>
      <c r="P2112">
        <f>ROUND((E2112/D2112)*100,0)</f>
        <v>100</v>
      </c>
      <c r="Q2112">
        <f>IFERROR(ROUND(E2112/L2112,2),0)</f>
        <v>52.82</v>
      </c>
      <c r="R2112" s="10">
        <f t="shared" si="82"/>
        <v>41759.670937499999</v>
      </c>
      <c r="S2112">
        <f t="shared" si="83"/>
        <v>41787.207638888889</v>
      </c>
    </row>
    <row r="2113" spans="1:19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 s="12">
        <v>1313370000</v>
      </c>
      <c r="J2113" s="12">
        <v>1307594625</v>
      </c>
      <c r="K2113" t="b">
        <v>0</v>
      </c>
      <c r="L2113">
        <v>39</v>
      </c>
      <c r="M2113" t="b">
        <v>1</v>
      </c>
      <c r="N2113" t="s">
        <v>8281</v>
      </c>
      <c r="O2113" t="s">
        <v>8285</v>
      </c>
      <c r="P2113">
        <f>ROUND((E2113/D2113)*100,0)</f>
        <v>107</v>
      </c>
      <c r="Q2113">
        <f>IFERROR(ROUND(E2113/L2113,2),0)</f>
        <v>54.62</v>
      </c>
      <c r="R2113" s="10">
        <f t="shared" si="82"/>
        <v>40703.197048611109</v>
      </c>
      <c r="S2113">
        <f t="shared" si="83"/>
        <v>40770.041666666664</v>
      </c>
    </row>
    <row r="2114" spans="1:19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 s="12">
        <v>1366064193</v>
      </c>
      <c r="J2114" s="12">
        <v>1364854593</v>
      </c>
      <c r="K2114" t="b">
        <v>0</v>
      </c>
      <c r="L2114">
        <v>11</v>
      </c>
      <c r="M2114" t="b">
        <v>1</v>
      </c>
      <c r="N2114" t="s">
        <v>8281</v>
      </c>
      <c r="O2114" t="s">
        <v>8285</v>
      </c>
      <c r="P2114">
        <f>ROUND((E2114/D2114)*100,0)</f>
        <v>100</v>
      </c>
      <c r="Q2114">
        <f>IFERROR(ROUND(E2114/L2114,2),0)</f>
        <v>27.27</v>
      </c>
      <c r="R2114" s="10">
        <f t="shared" si="82"/>
        <v>41365.928159722222</v>
      </c>
      <c r="S2114">
        <f t="shared" si="83"/>
        <v>41379.928159722222</v>
      </c>
    </row>
    <row r="2115" spans="1:19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 s="12">
        <v>1411505176</v>
      </c>
      <c r="J2115" s="12">
        <v>1408481176</v>
      </c>
      <c r="K2115" t="b">
        <v>0</v>
      </c>
      <c r="L2115">
        <v>107</v>
      </c>
      <c r="M2115" t="b">
        <v>1</v>
      </c>
      <c r="N2115" t="s">
        <v>8281</v>
      </c>
      <c r="O2115" t="s">
        <v>8285</v>
      </c>
      <c r="P2115">
        <f>ROUND((E2115/D2115)*100,0)</f>
        <v>105</v>
      </c>
      <c r="Q2115">
        <f>IFERROR(ROUND(E2115/L2115,2),0)</f>
        <v>68.599999999999994</v>
      </c>
      <c r="R2115" s="10">
        <f t="shared" ref="R2115:R2178" si="84">(((J2115/60)/60)/24)+DATE(1970,1,1)</f>
        <v>41870.86546296296</v>
      </c>
      <c r="S2115">
        <f t="shared" ref="S2115:S2178" si="85">(((I2115/60)/60)/24)+DATE(1970,1,1)</f>
        <v>41905.86546296296</v>
      </c>
    </row>
    <row r="2116" spans="1:19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 s="12">
        <v>1291870740</v>
      </c>
      <c r="J2116" s="12">
        <v>1286480070</v>
      </c>
      <c r="K2116" t="b">
        <v>0</v>
      </c>
      <c r="L2116">
        <v>147</v>
      </c>
      <c r="M2116" t="b">
        <v>1</v>
      </c>
      <c r="N2116" t="s">
        <v>8281</v>
      </c>
      <c r="O2116" t="s">
        <v>8285</v>
      </c>
      <c r="P2116">
        <f>ROUND((E2116/D2116)*100,0)</f>
        <v>105</v>
      </c>
      <c r="Q2116">
        <f>IFERROR(ROUND(E2116/L2116,2),0)</f>
        <v>35.61</v>
      </c>
      <c r="R2116" s="10">
        <f t="shared" si="84"/>
        <v>40458.815625000003</v>
      </c>
      <c r="S2116">
        <f t="shared" si="85"/>
        <v>40521.207638888889</v>
      </c>
    </row>
    <row r="2117" spans="1:19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 s="12">
        <v>1298167001</v>
      </c>
      <c r="J2117" s="12">
        <v>1295575001</v>
      </c>
      <c r="K2117" t="b">
        <v>0</v>
      </c>
      <c r="L2117">
        <v>36</v>
      </c>
      <c r="M2117" t="b">
        <v>1</v>
      </c>
      <c r="N2117" t="s">
        <v>8281</v>
      </c>
      <c r="O2117" t="s">
        <v>8285</v>
      </c>
      <c r="P2117">
        <f>ROUND((E2117/D2117)*100,0)</f>
        <v>226</v>
      </c>
      <c r="Q2117">
        <f>IFERROR(ROUND(E2117/L2117,2),0)</f>
        <v>94.03</v>
      </c>
      <c r="R2117" s="10">
        <f t="shared" si="84"/>
        <v>40564.081030092595</v>
      </c>
      <c r="S2117">
        <f t="shared" si="85"/>
        <v>40594.081030092595</v>
      </c>
    </row>
    <row r="2118" spans="1:19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 s="12">
        <v>1349203203</v>
      </c>
      <c r="J2118" s="12">
        <v>1345056003</v>
      </c>
      <c r="K2118" t="b">
        <v>0</v>
      </c>
      <c r="L2118">
        <v>92</v>
      </c>
      <c r="M2118" t="b">
        <v>1</v>
      </c>
      <c r="N2118" t="s">
        <v>8281</v>
      </c>
      <c r="O2118" t="s">
        <v>8285</v>
      </c>
      <c r="P2118">
        <f>ROUND((E2118/D2118)*100,0)</f>
        <v>101</v>
      </c>
      <c r="Q2118">
        <f>IFERROR(ROUND(E2118/L2118,2),0)</f>
        <v>526.46</v>
      </c>
      <c r="R2118" s="10">
        <f t="shared" si="84"/>
        <v>41136.777812500004</v>
      </c>
      <c r="S2118">
        <f t="shared" si="85"/>
        <v>41184.777812500004</v>
      </c>
    </row>
    <row r="2119" spans="1:19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 s="12">
        <v>1445921940</v>
      </c>
      <c r="J2119" s="12">
        <v>1444699549</v>
      </c>
      <c r="K2119" t="b">
        <v>0</v>
      </c>
      <c r="L2119">
        <v>35</v>
      </c>
      <c r="M2119" t="b">
        <v>1</v>
      </c>
      <c r="N2119" t="s">
        <v>8281</v>
      </c>
      <c r="O2119" t="s">
        <v>8285</v>
      </c>
      <c r="P2119">
        <f>ROUND((E2119/D2119)*100,0)</f>
        <v>148</v>
      </c>
      <c r="Q2119">
        <f>IFERROR(ROUND(E2119/L2119,2),0)</f>
        <v>50.66</v>
      </c>
      <c r="R2119" s="10">
        <f t="shared" si="84"/>
        <v>42290.059594907405</v>
      </c>
      <c r="S2119">
        <f t="shared" si="85"/>
        <v>42304.207638888889</v>
      </c>
    </row>
    <row r="2120" spans="1:19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 s="12">
        <v>1311538136</v>
      </c>
      <c r="J2120" s="12">
        <v>1308946136</v>
      </c>
      <c r="K2120" t="b">
        <v>0</v>
      </c>
      <c r="L2120">
        <v>17</v>
      </c>
      <c r="M2120" t="b">
        <v>1</v>
      </c>
      <c r="N2120" t="s">
        <v>8281</v>
      </c>
      <c r="O2120" t="s">
        <v>8285</v>
      </c>
      <c r="P2120">
        <f>ROUND((E2120/D2120)*100,0)</f>
        <v>135</v>
      </c>
      <c r="Q2120">
        <f>IFERROR(ROUND(E2120/L2120,2),0)</f>
        <v>79.180000000000007</v>
      </c>
      <c r="R2120" s="10">
        <f t="shared" si="84"/>
        <v>40718.839537037034</v>
      </c>
      <c r="S2120">
        <f t="shared" si="85"/>
        <v>40748.839537037034</v>
      </c>
    </row>
    <row r="2121" spans="1:19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 s="12">
        <v>1345086445</v>
      </c>
      <c r="J2121" s="12">
        <v>1342494445</v>
      </c>
      <c r="K2121" t="b">
        <v>0</v>
      </c>
      <c r="L2121">
        <v>22</v>
      </c>
      <c r="M2121" t="b">
        <v>1</v>
      </c>
      <c r="N2121" t="s">
        <v>8281</v>
      </c>
      <c r="O2121" t="s">
        <v>8285</v>
      </c>
      <c r="P2121">
        <f>ROUND((E2121/D2121)*100,0)</f>
        <v>101</v>
      </c>
      <c r="Q2121">
        <f>IFERROR(ROUND(E2121/L2121,2),0)</f>
        <v>91.59</v>
      </c>
      <c r="R2121" s="10">
        <f t="shared" si="84"/>
        <v>41107.130150462966</v>
      </c>
      <c r="S2121">
        <f t="shared" si="85"/>
        <v>41137.130150462966</v>
      </c>
    </row>
    <row r="2122" spans="1:19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 s="12">
        <v>1388617736</v>
      </c>
      <c r="J2122" s="12">
        <v>1384384136</v>
      </c>
      <c r="K2122" t="b">
        <v>0</v>
      </c>
      <c r="L2122">
        <v>69</v>
      </c>
      <c r="M2122" t="b">
        <v>1</v>
      </c>
      <c r="N2122" t="s">
        <v>8281</v>
      </c>
      <c r="O2122" t="s">
        <v>8285</v>
      </c>
      <c r="P2122">
        <f>ROUND((E2122/D2122)*100,0)</f>
        <v>101</v>
      </c>
      <c r="Q2122">
        <f>IFERROR(ROUND(E2122/L2122,2),0)</f>
        <v>116.96</v>
      </c>
      <c r="R2122" s="10">
        <f t="shared" si="84"/>
        <v>41591.964537037034</v>
      </c>
      <c r="S2122">
        <f t="shared" si="85"/>
        <v>41640.964537037034</v>
      </c>
    </row>
    <row r="2123" spans="1:19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 s="12">
        <v>1484156948</v>
      </c>
      <c r="J2123" s="12">
        <v>1481564948</v>
      </c>
      <c r="K2123" t="b">
        <v>0</v>
      </c>
      <c r="L2123">
        <v>10</v>
      </c>
      <c r="M2123" t="b">
        <v>0</v>
      </c>
      <c r="N2123" t="s">
        <v>8289</v>
      </c>
      <c r="O2123" t="s">
        <v>8290</v>
      </c>
      <c r="P2123">
        <f>ROUND((E2123/D2123)*100,0)</f>
        <v>1</v>
      </c>
      <c r="Q2123">
        <f>IFERROR(ROUND(E2123/L2123,2),0)</f>
        <v>28.4</v>
      </c>
      <c r="R2123" s="10">
        <f t="shared" si="84"/>
        <v>42716.7424537037</v>
      </c>
      <c r="S2123">
        <f t="shared" si="85"/>
        <v>42746.7424537037</v>
      </c>
    </row>
    <row r="2124" spans="1:19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 s="12">
        <v>1483773169</v>
      </c>
      <c r="J2124" s="12">
        <v>1481181169</v>
      </c>
      <c r="K2124" t="b">
        <v>0</v>
      </c>
      <c r="L2124">
        <v>3</v>
      </c>
      <c r="M2124" t="b">
        <v>0</v>
      </c>
      <c r="N2124" t="s">
        <v>8289</v>
      </c>
      <c r="O2124" t="s">
        <v>8290</v>
      </c>
      <c r="P2124">
        <f>ROUND((E2124/D2124)*100,0)</f>
        <v>0</v>
      </c>
      <c r="Q2124">
        <f>IFERROR(ROUND(E2124/L2124,2),0)</f>
        <v>103.33</v>
      </c>
      <c r="R2124" s="10">
        <f t="shared" si="84"/>
        <v>42712.300567129627</v>
      </c>
      <c r="S2124">
        <f t="shared" si="85"/>
        <v>42742.300567129627</v>
      </c>
    </row>
    <row r="2125" spans="1:19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 s="12">
        <v>1268636340</v>
      </c>
      <c r="J2125" s="12">
        <v>1263982307</v>
      </c>
      <c r="K2125" t="b">
        <v>0</v>
      </c>
      <c r="L2125">
        <v>5</v>
      </c>
      <c r="M2125" t="b">
        <v>0</v>
      </c>
      <c r="N2125" t="s">
        <v>8289</v>
      </c>
      <c r="O2125" t="s">
        <v>8290</v>
      </c>
      <c r="P2125">
        <f>ROUND((E2125/D2125)*100,0)</f>
        <v>10</v>
      </c>
      <c r="Q2125">
        <f>IFERROR(ROUND(E2125/L2125,2),0)</f>
        <v>10</v>
      </c>
      <c r="R2125" s="10">
        <f t="shared" si="84"/>
        <v>40198.424849537041</v>
      </c>
      <c r="S2125">
        <f t="shared" si="85"/>
        <v>40252.290972222225</v>
      </c>
    </row>
    <row r="2126" spans="1:19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 s="12">
        <v>1291093200</v>
      </c>
      <c r="J2126" s="12">
        <v>1286930435</v>
      </c>
      <c r="K2126" t="b">
        <v>0</v>
      </c>
      <c r="L2126">
        <v>5</v>
      </c>
      <c r="M2126" t="b">
        <v>0</v>
      </c>
      <c r="N2126" t="s">
        <v>8289</v>
      </c>
      <c r="O2126" t="s">
        <v>8290</v>
      </c>
      <c r="P2126">
        <f>ROUND((E2126/D2126)*100,0)</f>
        <v>10</v>
      </c>
      <c r="Q2126">
        <f>IFERROR(ROUND(E2126/L2126,2),0)</f>
        <v>23</v>
      </c>
      <c r="R2126" s="10">
        <f t="shared" si="84"/>
        <v>40464.028182870366</v>
      </c>
      <c r="S2126">
        <f t="shared" si="85"/>
        <v>40512.208333333336</v>
      </c>
    </row>
    <row r="2127" spans="1:19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 s="12">
        <v>1438734833</v>
      </c>
      <c r="J2127" s="12">
        <v>1436142833</v>
      </c>
      <c r="K2127" t="b">
        <v>0</v>
      </c>
      <c r="L2127">
        <v>27</v>
      </c>
      <c r="M2127" t="b">
        <v>0</v>
      </c>
      <c r="N2127" t="s">
        <v>8289</v>
      </c>
      <c r="O2127" t="s">
        <v>8290</v>
      </c>
      <c r="P2127">
        <f>ROUND((E2127/D2127)*100,0)</f>
        <v>1</v>
      </c>
      <c r="Q2127">
        <f>IFERROR(ROUND(E2127/L2127,2),0)</f>
        <v>31.56</v>
      </c>
      <c r="R2127" s="10">
        <f t="shared" si="84"/>
        <v>42191.023530092592</v>
      </c>
      <c r="S2127">
        <f t="shared" si="85"/>
        <v>42221.023530092592</v>
      </c>
    </row>
    <row r="2128" spans="1:19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 s="12">
        <v>1418080887</v>
      </c>
      <c r="J2128" s="12">
        <v>1415488887</v>
      </c>
      <c r="K2128" t="b">
        <v>0</v>
      </c>
      <c r="L2128">
        <v>2</v>
      </c>
      <c r="M2128" t="b">
        <v>0</v>
      </c>
      <c r="N2128" t="s">
        <v>8289</v>
      </c>
      <c r="O2128" t="s">
        <v>8290</v>
      </c>
      <c r="P2128">
        <f>ROUND((E2128/D2128)*100,0)</f>
        <v>0</v>
      </c>
      <c r="Q2128">
        <f>IFERROR(ROUND(E2128/L2128,2),0)</f>
        <v>5</v>
      </c>
      <c r="R2128" s="10">
        <f t="shared" si="84"/>
        <v>41951.973229166666</v>
      </c>
      <c r="S2128">
        <f t="shared" si="85"/>
        <v>41981.973229166666</v>
      </c>
    </row>
    <row r="2129" spans="1:19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 s="12">
        <v>1426158463</v>
      </c>
      <c r="J2129" s="12">
        <v>1423570063</v>
      </c>
      <c r="K2129" t="b">
        <v>0</v>
      </c>
      <c r="L2129">
        <v>236</v>
      </c>
      <c r="M2129" t="b">
        <v>0</v>
      </c>
      <c r="N2129" t="s">
        <v>8289</v>
      </c>
      <c r="O2129" t="s">
        <v>8290</v>
      </c>
      <c r="P2129">
        <f>ROUND((E2129/D2129)*100,0)</f>
        <v>29</v>
      </c>
      <c r="Q2129">
        <f>IFERROR(ROUND(E2129/L2129,2),0)</f>
        <v>34.22</v>
      </c>
      <c r="R2129" s="10">
        <f t="shared" si="84"/>
        <v>42045.50535879629</v>
      </c>
      <c r="S2129">
        <f t="shared" si="85"/>
        <v>42075.463692129633</v>
      </c>
    </row>
    <row r="2130" spans="1:19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 s="12">
        <v>1411324369</v>
      </c>
      <c r="J2130" s="12">
        <v>1406140369</v>
      </c>
      <c r="K2130" t="b">
        <v>0</v>
      </c>
      <c r="L2130">
        <v>1</v>
      </c>
      <c r="M2130" t="b">
        <v>0</v>
      </c>
      <c r="N2130" t="s">
        <v>8289</v>
      </c>
      <c r="O2130" t="s">
        <v>8290</v>
      </c>
      <c r="P2130">
        <f>ROUND((E2130/D2130)*100,0)</f>
        <v>0</v>
      </c>
      <c r="Q2130">
        <f>IFERROR(ROUND(E2130/L2130,2),0)</f>
        <v>25</v>
      </c>
      <c r="R2130" s="10">
        <f t="shared" si="84"/>
        <v>41843.772789351853</v>
      </c>
      <c r="S2130">
        <f t="shared" si="85"/>
        <v>41903.772789351853</v>
      </c>
    </row>
    <row r="2131" spans="1:19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 s="12">
        <v>1457570100</v>
      </c>
      <c r="J2131" s="12">
        <v>1454978100</v>
      </c>
      <c r="K2131" t="b">
        <v>0</v>
      </c>
      <c r="L2131">
        <v>12</v>
      </c>
      <c r="M2131" t="b">
        <v>0</v>
      </c>
      <c r="N2131" t="s">
        <v>8289</v>
      </c>
      <c r="O2131" t="s">
        <v>8290</v>
      </c>
      <c r="P2131">
        <f>ROUND((E2131/D2131)*100,0)</f>
        <v>12</v>
      </c>
      <c r="Q2131">
        <f>IFERROR(ROUND(E2131/L2131,2),0)</f>
        <v>19.670000000000002</v>
      </c>
      <c r="R2131" s="10">
        <f t="shared" si="84"/>
        <v>42409.024305555555</v>
      </c>
      <c r="S2131">
        <f t="shared" si="85"/>
        <v>42439.024305555555</v>
      </c>
    </row>
    <row r="2132" spans="1:19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 s="12">
        <v>1408154663</v>
      </c>
      <c r="J2132" s="12">
        <v>1405130663</v>
      </c>
      <c r="K2132" t="b">
        <v>0</v>
      </c>
      <c r="L2132">
        <v>4</v>
      </c>
      <c r="M2132" t="b">
        <v>0</v>
      </c>
      <c r="N2132" t="s">
        <v>8289</v>
      </c>
      <c r="O2132" t="s">
        <v>8290</v>
      </c>
      <c r="P2132">
        <f>ROUND((E2132/D2132)*100,0)</f>
        <v>0</v>
      </c>
      <c r="Q2132">
        <f>IFERROR(ROUND(E2132/L2132,2),0)</f>
        <v>21.25</v>
      </c>
      <c r="R2132" s="10">
        <f t="shared" si="84"/>
        <v>41832.086377314816</v>
      </c>
      <c r="S2132">
        <f t="shared" si="85"/>
        <v>41867.086377314816</v>
      </c>
    </row>
    <row r="2133" spans="1:19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 s="12">
        <v>1436677091</v>
      </c>
      <c r="J2133" s="12">
        <v>1434085091</v>
      </c>
      <c r="K2133" t="b">
        <v>0</v>
      </c>
      <c r="L2133">
        <v>3</v>
      </c>
      <c r="M2133" t="b">
        <v>0</v>
      </c>
      <c r="N2133" t="s">
        <v>8289</v>
      </c>
      <c r="O2133" t="s">
        <v>8290</v>
      </c>
      <c r="P2133">
        <f>ROUND((E2133/D2133)*100,0)</f>
        <v>5</v>
      </c>
      <c r="Q2133">
        <f>IFERROR(ROUND(E2133/L2133,2),0)</f>
        <v>8.33</v>
      </c>
      <c r="R2133" s="10">
        <f t="shared" si="84"/>
        <v>42167.207071759258</v>
      </c>
      <c r="S2133">
        <f t="shared" si="85"/>
        <v>42197.207071759258</v>
      </c>
    </row>
    <row r="2134" spans="1:19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 s="12">
        <v>1391427692</v>
      </c>
      <c r="J2134" s="12">
        <v>1388835692</v>
      </c>
      <c r="K2134" t="b">
        <v>0</v>
      </c>
      <c r="L2134">
        <v>99</v>
      </c>
      <c r="M2134" t="b">
        <v>0</v>
      </c>
      <c r="N2134" t="s">
        <v>8289</v>
      </c>
      <c r="O2134" t="s">
        <v>8290</v>
      </c>
      <c r="P2134">
        <f>ROUND((E2134/D2134)*100,0)</f>
        <v>2</v>
      </c>
      <c r="Q2134">
        <f>IFERROR(ROUND(E2134/L2134,2),0)</f>
        <v>21.34</v>
      </c>
      <c r="R2134" s="10">
        <f t="shared" si="84"/>
        <v>41643.487175925926</v>
      </c>
      <c r="S2134">
        <f t="shared" si="85"/>
        <v>41673.487175925926</v>
      </c>
    </row>
    <row r="2135" spans="1:19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 s="12">
        <v>1303628340</v>
      </c>
      <c r="J2135" s="12">
        <v>1300328399</v>
      </c>
      <c r="K2135" t="b">
        <v>0</v>
      </c>
      <c r="L2135">
        <v>3</v>
      </c>
      <c r="M2135" t="b">
        <v>0</v>
      </c>
      <c r="N2135" t="s">
        <v>8289</v>
      </c>
      <c r="O2135" t="s">
        <v>8290</v>
      </c>
      <c r="P2135">
        <f>ROUND((E2135/D2135)*100,0)</f>
        <v>2</v>
      </c>
      <c r="Q2135">
        <f>IFERROR(ROUND(E2135/L2135,2),0)</f>
        <v>5.33</v>
      </c>
      <c r="R2135" s="10">
        <f t="shared" si="84"/>
        <v>40619.097210648149</v>
      </c>
      <c r="S2135">
        <f t="shared" si="85"/>
        <v>40657.290972222225</v>
      </c>
    </row>
    <row r="2136" spans="1:19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 s="12">
        <v>1367097391</v>
      </c>
      <c r="J2136" s="12">
        <v>1364505391</v>
      </c>
      <c r="K2136" t="b">
        <v>0</v>
      </c>
      <c r="L2136">
        <v>3</v>
      </c>
      <c r="M2136" t="b">
        <v>0</v>
      </c>
      <c r="N2136" t="s">
        <v>8289</v>
      </c>
      <c r="O2136" t="s">
        <v>8290</v>
      </c>
      <c r="P2136">
        <f>ROUND((E2136/D2136)*100,0)</f>
        <v>2</v>
      </c>
      <c r="Q2136">
        <f>IFERROR(ROUND(E2136/L2136,2),0)</f>
        <v>34.67</v>
      </c>
      <c r="R2136" s="10">
        <f t="shared" si="84"/>
        <v>41361.886469907404</v>
      </c>
      <c r="S2136">
        <f t="shared" si="85"/>
        <v>41391.886469907404</v>
      </c>
    </row>
    <row r="2137" spans="1:19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 s="12">
        <v>1349392033</v>
      </c>
      <c r="J2137" s="12">
        <v>1346800033</v>
      </c>
      <c r="K2137" t="b">
        <v>0</v>
      </c>
      <c r="L2137">
        <v>22</v>
      </c>
      <c r="M2137" t="b">
        <v>0</v>
      </c>
      <c r="N2137" t="s">
        <v>8289</v>
      </c>
      <c r="O2137" t="s">
        <v>8290</v>
      </c>
      <c r="P2137">
        <f>ROUND((E2137/D2137)*100,0)</f>
        <v>10</v>
      </c>
      <c r="Q2137">
        <f>IFERROR(ROUND(E2137/L2137,2),0)</f>
        <v>21.73</v>
      </c>
      <c r="R2137" s="10">
        <f t="shared" si="84"/>
        <v>41156.963344907403</v>
      </c>
      <c r="S2137">
        <f t="shared" si="85"/>
        <v>41186.963344907403</v>
      </c>
    </row>
    <row r="2138" spans="1:19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 s="12">
        <v>1382184786</v>
      </c>
      <c r="J2138" s="12">
        <v>1379592786</v>
      </c>
      <c r="K2138" t="b">
        <v>0</v>
      </c>
      <c r="L2138">
        <v>4</v>
      </c>
      <c r="M2138" t="b">
        <v>0</v>
      </c>
      <c r="N2138" t="s">
        <v>8289</v>
      </c>
      <c r="O2138" t="s">
        <v>8290</v>
      </c>
      <c r="P2138">
        <f>ROUND((E2138/D2138)*100,0)</f>
        <v>0</v>
      </c>
      <c r="Q2138">
        <f>IFERROR(ROUND(E2138/L2138,2),0)</f>
        <v>11.92</v>
      </c>
      <c r="R2138" s="10">
        <f t="shared" si="84"/>
        <v>41536.509097222224</v>
      </c>
      <c r="S2138">
        <f t="shared" si="85"/>
        <v>41566.509097222224</v>
      </c>
    </row>
    <row r="2139" spans="1:19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 s="12">
        <v>1417804229</v>
      </c>
      <c r="J2139" s="12">
        <v>1415212229</v>
      </c>
      <c r="K2139" t="b">
        <v>0</v>
      </c>
      <c r="L2139">
        <v>534</v>
      </c>
      <c r="M2139" t="b">
        <v>0</v>
      </c>
      <c r="N2139" t="s">
        <v>8289</v>
      </c>
      <c r="O2139" t="s">
        <v>8290</v>
      </c>
      <c r="P2139">
        <f>ROUND((E2139/D2139)*100,0)</f>
        <v>28</v>
      </c>
      <c r="Q2139">
        <f>IFERROR(ROUND(E2139/L2139,2),0)</f>
        <v>26.6</v>
      </c>
      <c r="R2139" s="10">
        <f t="shared" si="84"/>
        <v>41948.771168981482</v>
      </c>
      <c r="S2139">
        <f t="shared" si="85"/>
        <v>41978.771168981482</v>
      </c>
    </row>
    <row r="2140" spans="1:19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 s="12">
        <v>1383959939</v>
      </c>
      <c r="J2140" s="12">
        <v>1381364339</v>
      </c>
      <c r="K2140" t="b">
        <v>0</v>
      </c>
      <c r="L2140">
        <v>12</v>
      </c>
      <c r="M2140" t="b">
        <v>0</v>
      </c>
      <c r="N2140" t="s">
        <v>8289</v>
      </c>
      <c r="O2140" t="s">
        <v>8290</v>
      </c>
      <c r="P2140">
        <f>ROUND((E2140/D2140)*100,0)</f>
        <v>13</v>
      </c>
      <c r="Q2140">
        <f>IFERROR(ROUND(E2140/L2140,2),0)</f>
        <v>10.67</v>
      </c>
      <c r="R2140" s="10">
        <f t="shared" si="84"/>
        <v>41557.013182870374</v>
      </c>
      <c r="S2140">
        <f t="shared" si="85"/>
        <v>41587.054849537039</v>
      </c>
    </row>
    <row r="2141" spans="1:19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 s="12">
        <v>1478196008</v>
      </c>
      <c r="J2141" s="12">
        <v>1475604008</v>
      </c>
      <c r="K2141" t="b">
        <v>0</v>
      </c>
      <c r="L2141">
        <v>56</v>
      </c>
      <c r="M2141" t="b">
        <v>0</v>
      </c>
      <c r="N2141" t="s">
        <v>8289</v>
      </c>
      <c r="O2141" t="s">
        <v>8290</v>
      </c>
      <c r="P2141">
        <f>ROUND((E2141/D2141)*100,0)</f>
        <v>5</v>
      </c>
      <c r="Q2141">
        <f>IFERROR(ROUND(E2141/L2141,2),0)</f>
        <v>29.04</v>
      </c>
      <c r="R2141" s="10">
        <f t="shared" si="84"/>
        <v>42647.750092592592</v>
      </c>
      <c r="S2141">
        <f t="shared" si="85"/>
        <v>42677.750092592592</v>
      </c>
    </row>
    <row r="2142" spans="1:19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 s="12">
        <v>1357934424</v>
      </c>
      <c r="J2142" s="12">
        <v>1355342424</v>
      </c>
      <c r="K2142" t="b">
        <v>0</v>
      </c>
      <c r="L2142">
        <v>11</v>
      </c>
      <c r="M2142" t="b">
        <v>0</v>
      </c>
      <c r="N2142" t="s">
        <v>8289</v>
      </c>
      <c r="O2142" t="s">
        <v>8290</v>
      </c>
      <c r="P2142">
        <f>ROUND((E2142/D2142)*100,0)</f>
        <v>0</v>
      </c>
      <c r="Q2142">
        <f>IFERROR(ROUND(E2142/L2142,2),0)</f>
        <v>50.91</v>
      </c>
      <c r="R2142" s="10">
        <f t="shared" si="84"/>
        <v>41255.833611111113</v>
      </c>
      <c r="S2142">
        <f t="shared" si="85"/>
        <v>41285.833611111113</v>
      </c>
    </row>
    <row r="2143" spans="1:19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 s="12">
        <v>1415947159</v>
      </c>
      <c r="J2143" s="12">
        <v>1413351559</v>
      </c>
      <c r="K2143" t="b">
        <v>0</v>
      </c>
      <c r="L2143">
        <v>0</v>
      </c>
      <c r="M2143" t="b">
        <v>0</v>
      </c>
      <c r="N2143" t="s">
        <v>8289</v>
      </c>
      <c r="O2143" t="s">
        <v>8290</v>
      </c>
      <c r="P2143">
        <f>ROUND((E2143/D2143)*100,0)</f>
        <v>0</v>
      </c>
      <c r="Q2143">
        <f>IFERROR(ROUND(E2143/L2143,2),0)</f>
        <v>0</v>
      </c>
      <c r="R2143" s="10">
        <f t="shared" si="84"/>
        <v>41927.235636574071</v>
      </c>
      <c r="S2143">
        <f t="shared" si="85"/>
        <v>41957.277303240742</v>
      </c>
    </row>
    <row r="2144" spans="1:19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 s="12">
        <v>1451494210</v>
      </c>
      <c r="J2144" s="12">
        <v>1449075010</v>
      </c>
      <c r="K2144" t="b">
        <v>0</v>
      </c>
      <c r="L2144">
        <v>12</v>
      </c>
      <c r="M2144" t="b">
        <v>0</v>
      </c>
      <c r="N2144" t="s">
        <v>8289</v>
      </c>
      <c r="O2144" t="s">
        <v>8290</v>
      </c>
      <c r="P2144">
        <f>ROUND((E2144/D2144)*100,0)</f>
        <v>6</v>
      </c>
      <c r="Q2144">
        <f>IFERROR(ROUND(E2144/L2144,2),0)</f>
        <v>50.08</v>
      </c>
      <c r="R2144" s="10">
        <f t="shared" si="84"/>
        <v>42340.701504629629</v>
      </c>
      <c r="S2144">
        <f t="shared" si="85"/>
        <v>42368.701504629629</v>
      </c>
    </row>
    <row r="2145" spans="1:19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 s="12">
        <v>1279738800</v>
      </c>
      <c r="J2145" s="12">
        <v>1275599812</v>
      </c>
      <c r="K2145" t="b">
        <v>0</v>
      </c>
      <c r="L2145">
        <v>5</v>
      </c>
      <c r="M2145" t="b">
        <v>0</v>
      </c>
      <c r="N2145" t="s">
        <v>8289</v>
      </c>
      <c r="O2145" t="s">
        <v>8290</v>
      </c>
      <c r="P2145">
        <f>ROUND((E2145/D2145)*100,0)</f>
        <v>11</v>
      </c>
      <c r="Q2145">
        <f>IFERROR(ROUND(E2145/L2145,2),0)</f>
        <v>45</v>
      </c>
      <c r="R2145" s="10">
        <f t="shared" si="84"/>
        <v>40332.886712962965</v>
      </c>
      <c r="S2145">
        <f t="shared" si="85"/>
        <v>40380.791666666664</v>
      </c>
    </row>
    <row r="2146" spans="1:19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 s="12">
        <v>1379164040</v>
      </c>
      <c r="J2146" s="12">
        <v>1376399240</v>
      </c>
      <c r="K2146" t="b">
        <v>0</v>
      </c>
      <c r="L2146">
        <v>24</v>
      </c>
      <c r="M2146" t="b">
        <v>0</v>
      </c>
      <c r="N2146" t="s">
        <v>8289</v>
      </c>
      <c r="O2146" t="s">
        <v>8290</v>
      </c>
      <c r="P2146">
        <f>ROUND((E2146/D2146)*100,0)</f>
        <v>2</v>
      </c>
      <c r="Q2146">
        <f>IFERROR(ROUND(E2146/L2146,2),0)</f>
        <v>25.29</v>
      </c>
      <c r="R2146" s="10">
        <f t="shared" si="84"/>
        <v>41499.546759259261</v>
      </c>
      <c r="S2146">
        <f t="shared" si="85"/>
        <v>41531.546759259261</v>
      </c>
    </row>
    <row r="2147" spans="1:19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 s="12">
        <v>1385534514</v>
      </c>
      <c r="J2147" s="12">
        <v>1382938914</v>
      </c>
      <c r="K2147" t="b">
        <v>0</v>
      </c>
      <c r="L2147">
        <v>89</v>
      </c>
      <c r="M2147" t="b">
        <v>0</v>
      </c>
      <c r="N2147" t="s">
        <v>8289</v>
      </c>
      <c r="O2147" t="s">
        <v>8290</v>
      </c>
      <c r="P2147">
        <f>ROUND((E2147/D2147)*100,0)</f>
        <v>30</v>
      </c>
      <c r="Q2147">
        <f>IFERROR(ROUND(E2147/L2147,2),0)</f>
        <v>51.29</v>
      </c>
      <c r="R2147" s="10">
        <f t="shared" si="84"/>
        <v>41575.237430555557</v>
      </c>
      <c r="S2147">
        <f t="shared" si="85"/>
        <v>41605.279097222221</v>
      </c>
    </row>
    <row r="2148" spans="1:19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 s="12">
        <v>1455207510</v>
      </c>
      <c r="J2148" s="12">
        <v>1453997910</v>
      </c>
      <c r="K2148" t="b">
        <v>0</v>
      </c>
      <c r="L2148">
        <v>1</v>
      </c>
      <c r="M2148" t="b">
        <v>0</v>
      </c>
      <c r="N2148" t="s">
        <v>8289</v>
      </c>
      <c r="O2148" t="s">
        <v>8290</v>
      </c>
      <c r="P2148">
        <f>ROUND((E2148/D2148)*100,0)</f>
        <v>0</v>
      </c>
      <c r="Q2148">
        <f>IFERROR(ROUND(E2148/L2148,2),0)</f>
        <v>1</v>
      </c>
      <c r="R2148" s="10">
        <f t="shared" si="84"/>
        <v>42397.679513888885</v>
      </c>
      <c r="S2148">
        <f t="shared" si="85"/>
        <v>42411.679513888885</v>
      </c>
    </row>
    <row r="2149" spans="1:19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 s="12">
        <v>1416125148</v>
      </c>
      <c r="J2149" s="12">
        <v>1413356748</v>
      </c>
      <c r="K2149" t="b">
        <v>0</v>
      </c>
      <c r="L2149">
        <v>55</v>
      </c>
      <c r="M2149" t="b">
        <v>0</v>
      </c>
      <c r="N2149" t="s">
        <v>8289</v>
      </c>
      <c r="O2149" t="s">
        <v>8290</v>
      </c>
      <c r="P2149">
        <f>ROUND((E2149/D2149)*100,0)</f>
        <v>1</v>
      </c>
      <c r="Q2149">
        <f>IFERROR(ROUND(E2149/L2149,2),0)</f>
        <v>49.38</v>
      </c>
      <c r="R2149" s="10">
        <f t="shared" si="84"/>
        <v>41927.295694444445</v>
      </c>
      <c r="S2149">
        <f t="shared" si="85"/>
        <v>41959.337361111116</v>
      </c>
    </row>
    <row r="2150" spans="1:19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 s="12">
        <v>1427992582</v>
      </c>
      <c r="J2150" s="12">
        <v>1425404182</v>
      </c>
      <c r="K2150" t="b">
        <v>0</v>
      </c>
      <c r="L2150">
        <v>2</v>
      </c>
      <c r="M2150" t="b">
        <v>0</v>
      </c>
      <c r="N2150" t="s">
        <v>8289</v>
      </c>
      <c r="O2150" t="s">
        <v>8290</v>
      </c>
      <c r="P2150">
        <f>ROUND((E2150/D2150)*100,0)</f>
        <v>2</v>
      </c>
      <c r="Q2150">
        <f>IFERROR(ROUND(E2150/L2150,2),0)</f>
        <v>1</v>
      </c>
      <c r="R2150" s="10">
        <f t="shared" si="84"/>
        <v>42066.733587962968</v>
      </c>
      <c r="S2150">
        <f t="shared" si="85"/>
        <v>42096.691921296297</v>
      </c>
    </row>
    <row r="2151" spans="1:19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 s="12">
        <v>1280534400</v>
      </c>
      <c r="J2151" s="12">
        <v>1277512556</v>
      </c>
      <c r="K2151" t="b">
        <v>0</v>
      </c>
      <c r="L2151">
        <v>0</v>
      </c>
      <c r="M2151" t="b">
        <v>0</v>
      </c>
      <c r="N2151" t="s">
        <v>8289</v>
      </c>
      <c r="O2151" t="s">
        <v>8290</v>
      </c>
      <c r="P2151">
        <f>ROUND((E2151/D2151)*100,0)</f>
        <v>0</v>
      </c>
      <c r="Q2151">
        <f>IFERROR(ROUND(E2151/L2151,2),0)</f>
        <v>0</v>
      </c>
      <c r="R2151" s="10">
        <f t="shared" si="84"/>
        <v>40355.024953703702</v>
      </c>
      <c r="S2151">
        <f t="shared" si="85"/>
        <v>40390</v>
      </c>
    </row>
    <row r="2152" spans="1:19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 s="12">
        <v>1468392599</v>
      </c>
      <c r="J2152" s="12">
        <v>1465800599</v>
      </c>
      <c r="K2152" t="b">
        <v>0</v>
      </c>
      <c r="L2152">
        <v>4</v>
      </c>
      <c r="M2152" t="b">
        <v>0</v>
      </c>
      <c r="N2152" t="s">
        <v>8289</v>
      </c>
      <c r="O2152" t="s">
        <v>8290</v>
      </c>
      <c r="P2152">
        <f>ROUND((E2152/D2152)*100,0)</f>
        <v>1</v>
      </c>
      <c r="Q2152">
        <f>IFERROR(ROUND(E2152/L2152,2),0)</f>
        <v>101.25</v>
      </c>
      <c r="R2152" s="10">
        <f t="shared" si="84"/>
        <v>42534.284710648149</v>
      </c>
      <c r="S2152">
        <f t="shared" si="85"/>
        <v>42564.284710648149</v>
      </c>
    </row>
    <row r="2153" spans="1:19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 s="12">
        <v>1467231614</v>
      </c>
      <c r="J2153" s="12">
        <v>1464639614</v>
      </c>
      <c r="K2153" t="b">
        <v>0</v>
      </c>
      <c r="L2153">
        <v>6</v>
      </c>
      <c r="M2153" t="b">
        <v>0</v>
      </c>
      <c r="N2153" t="s">
        <v>8289</v>
      </c>
      <c r="O2153" t="s">
        <v>8290</v>
      </c>
      <c r="P2153">
        <f>ROUND((E2153/D2153)*100,0)</f>
        <v>0</v>
      </c>
      <c r="Q2153">
        <f>IFERROR(ROUND(E2153/L2153,2),0)</f>
        <v>19.670000000000002</v>
      </c>
      <c r="R2153" s="10">
        <f t="shared" si="84"/>
        <v>42520.847384259265</v>
      </c>
      <c r="S2153">
        <f t="shared" si="85"/>
        <v>42550.847384259265</v>
      </c>
    </row>
    <row r="2154" spans="1:19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 s="12">
        <v>1394909909</v>
      </c>
      <c r="J2154" s="12">
        <v>1392321509</v>
      </c>
      <c r="K2154" t="b">
        <v>0</v>
      </c>
      <c r="L2154">
        <v>4</v>
      </c>
      <c r="M2154" t="b">
        <v>0</v>
      </c>
      <c r="N2154" t="s">
        <v>8289</v>
      </c>
      <c r="O2154" t="s">
        <v>8290</v>
      </c>
      <c r="P2154">
        <f>ROUND((E2154/D2154)*100,0)</f>
        <v>0</v>
      </c>
      <c r="Q2154">
        <f>IFERROR(ROUND(E2154/L2154,2),0)</f>
        <v>12.5</v>
      </c>
      <c r="R2154" s="10">
        <f t="shared" si="84"/>
        <v>41683.832280092596</v>
      </c>
      <c r="S2154">
        <f t="shared" si="85"/>
        <v>41713.790613425925</v>
      </c>
    </row>
    <row r="2155" spans="1:19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 s="12">
        <v>1420876740</v>
      </c>
      <c r="J2155" s="12">
        <v>1417470718</v>
      </c>
      <c r="K2155" t="b">
        <v>0</v>
      </c>
      <c r="L2155">
        <v>4</v>
      </c>
      <c r="M2155" t="b">
        <v>0</v>
      </c>
      <c r="N2155" t="s">
        <v>8289</v>
      </c>
      <c r="O2155" t="s">
        <v>8290</v>
      </c>
      <c r="P2155">
        <f>ROUND((E2155/D2155)*100,0)</f>
        <v>0</v>
      </c>
      <c r="Q2155">
        <f>IFERROR(ROUND(E2155/L2155,2),0)</f>
        <v>8.5</v>
      </c>
      <c r="R2155" s="10">
        <f t="shared" si="84"/>
        <v>41974.911087962959</v>
      </c>
      <c r="S2155">
        <f t="shared" si="85"/>
        <v>42014.332638888889</v>
      </c>
    </row>
    <row r="2156" spans="1:19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 s="12">
        <v>1390921827</v>
      </c>
      <c r="J2156" s="12">
        <v>1389193827</v>
      </c>
      <c r="K2156" t="b">
        <v>0</v>
      </c>
      <c r="L2156">
        <v>2</v>
      </c>
      <c r="M2156" t="b">
        <v>0</v>
      </c>
      <c r="N2156" t="s">
        <v>8289</v>
      </c>
      <c r="O2156" t="s">
        <v>8290</v>
      </c>
      <c r="P2156">
        <f>ROUND((E2156/D2156)*100,0)</f>
        <v>1</v>
      </c>
      <c r="Q2156">
        <f>IFERROR(ROUND(E2156/L2156,2),0)</f>
        <v>1</v>
      </c>
      <c r="R2156" s="10">
        <f t="shared" si="84"/>
        <v>41647.632256944446</v>
      </c>
      <c r="S2156">
        <f t="shared" si="85"/>
        <v>41667.632256944446</v>
      </c>
    </row>
    <row r="2157" spans="1:19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 s="12">
        <v>1459443385</v>
      </c>
      <c r="J2157" s="12">
        <v>1456854985</v>
      </c>
      <c r="K2157" t="b">
        <v>0</v>
      </c>
      <c r="L2157">
        <v>5</v>
      </c>
      <c r="M2157" t="b">
        <v>0</v>
      </c>
      <c r="N2157" t="s">
        <v>8289</v>
      </c>
      <c r="O2157" t="s">
        <v>8290</v>
      </c>
      <c r="P2157">
        <f>ROUND((E2157/D2157)*100,0)</f>
        <v>2</v>
      </c>
      <c r="Q2157">
        <f>IFERROR(ROUND(E2157/L2157,2),0)</f>
        <v>23</v>
      </c>
      <c r="R2157" s="10">
        <f t="shared" si="84"/>
        <v>42430.747511574074</v>
      </c>
      <c r="S2157">
        <f t="shared" si="85"/>
        <v>42460.70584490741</v>
      </c>
    </row>
    <row r="2158" spans="1:19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 s="12">
        <v>1379363406</v>
      </c>
      <c r="J2158" s="12">
        <v>1375475406</v>
      </c>
      <c r="K2158" t="b">
        <v>0</v>
      </c>
      <c r="L2158">
        <v>83</v>
      </c>
      <c r="M2158" t="b">
        <v>0</v>
      </c>
      <c r="N2158" t="s">
        <v>8289</v>
      </c>
      <c r="O2158" t="s">
        <v>8290</v>
      </c>
      <c r="P2158">
        <f>ROUND((E2158/D2158)*100,0)</f>
        <v>3</v>
      </c>
      <c r="Q2158">
        <f>IFERROR(ROUND(E2158/L2158,2),0)</f>
        <v>17.989999999999998</v>
      </c>
      <c r="R2158" s="10">
        <f t="shared" si="84"/>
        <v>41488.85423611111</v>
      </c>
      <c r="S2158">
        <f t="shared" si="85"/>
        <v>41533.85423611111</v>
      </c>
    </row>
    <row r="2159" spans="1:19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 s="12">
        <v>1482479940</v>
      </c>
      <c r="J2159" s="12">
        <v>1479684783</v>
      </c>
      <c r="K2159" t="b">
        <v>0</v>
      </c>
      <c r="L2159">
        <v>57</v>
      </c>
      <c r="M2159" t="b">
        <v>0</v>
      </c>
      <c r="N2159" t="s">
        <v>8289</v>
      </c>
      <c r="O2159" t="s">
        <v>8290</v>
      </c>
      <c r="P2159">
        <f>ROUND((E2159/D2159)*100,0)</f>
        <v>28</v>
      </c>
      <c r="Q2159">
        <f>IFERROR(ROUND(E2159/L2159,2),0)</f>
        <v>370.95</v>
      </c>
      <c r="R2159" s="10">
        <f t="shared" si="84"/>
        <v>42694.98128472222</v>
      </c>
      <c r="S2159">
        <f t="shared" si="85"/>
        <v>42727.332638888889</v>
      </c>
    </row>
    <row r="2160" spans="1:19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 s="12">
        <v>1360009774</v>
      </c>
      <c r="J2160" s="12">
        <v>1356121774</v>
      </c>
      <c r="K2160" t="b">
        <v>0</v>
      </c>
      <c r="L2160">
        <v>311</v>
      </c>
      <c r="M2160" t="b">
        <v>0</v>
      </c>
      <c r="N2160" t="s">
        <v>8289</v>
      </c>
      <c r="O2160" t="s">
        <v>8290</v>
      </c>
      <c r="P2160">
        <f>ROUND((E2160/D2160)*100,0)</f>
        <v>7</v>
      </c>
      <c r="Q2160">
        <f>IFERROR(ROUND(E2160/L2160,2),0)</f>
        <v>63.57</v>
      </c>
      <c r="R2160" s="10">
        <f t="shared" si="84"/>
        <v>41264.853865740741</v>
      </c>
      <c r="S2160">
        <f t="shared" si="85"/>
        <v>41309.853865740741</v>
      </c>
    </row>
    <row r="2161" spans="1:19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 s="12">
        <v>1310837574</v>
      </c>
      <c r="J2161" s="12">
        <v>1308245574</v>
      </c>
      <c r="K2161" t="b">
        <v>0</v>
      </c>
      <c r="L2161">
        <v>2</v>
      </c>
      <c r="M2161" t="b">
        <v>0</v>
      </c>
      <c r="N2161" t="s">
        <v>8289</v>
      </c>
      <c r="O2161" t="s">
        <v>8290</v>
      </c>
      <c r="P2161">
        <f>ROUND((E2161/D2161)*100,0)</f>
        <v>1</v>
      </c>
      <c r="Q2161">
        <f>IFERROR(ROUND(E2161/L2161,2),0)</f>
        <v>13</v>
      </c>
      <c r="R2161" s="10">
        <f t="shared" si="84"/>
        <v>40710.731180555551</v>
      </c>
      <c r="S2161">
        <f t="shared" si="85"/>
        <v>40740.731180555551</v>
      </c>
    </row>
    <row r="2162" spans="1:19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 s="12">
        <v>1337447105</v>
      </c>
      <c r="J2162" s="12">
        <v>1334855105</v>
      </c>
      <c r="K2162" t="b">
        <v>0</v>
      </c>
      <c r="L2162">
        <v>16</v>
      </c>
      <c r="M2162" t="b">
        <v>0</v>
      </c>
      <c r="N2162" t="s">
        <v>8289</v>
      </c>
      <c r="O2162" t="s">
        <v>8290</v>
      </c>
      <c r="P2162">
        <f>ROUND((E2162/D2162)*100,0)</f>
        <v>1</v>
      </c>
      <c r="Q2162">
        <f>IFERROR(ROUND(E2162/L2162,2),0)</f>
        <v>5.31</v>
      </c>
      <c r="R2162" s="10">
        <f t="shared" si="84"/>
        <v>41018.711863425924</v>
      </c>
      <c r="S2162">
        <f t="shared" si="85"/>
        <v>41048.711863425924</v>
      </c>
    </row>
    <row r="2163" spans="1:19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 s="12">
        <v>1443040059</v>
      </c>
      <c r="J2163" s="12">
        <v>1440448059</v>
      </c>
      <c r="K2163" t="b">
        <v>0</v>
      </c>
      <c r="L2163">
        <v>13</v>
      </c>
      <c r="M2163" t="b">
        <v>1</v>
      </c>
      <c r="N2163" t="s">
        <v>8281</v>
      </c>
      <c r="O2163" t="s">
        <v>8282</v>
      </c>
      <c r="P2163">
        <f>ROUND((E2163/D2163)*100,0)</f>
        <v>116</v>
      </c>
      <c r="Q2163">
        <f>IFERROR(ROUND(E2163/L2163,2),0)</f>
        <v>35.619999999999997</v>
      </c>
      <c r="R2163" s="10">
        <f t="shared" si="84"/>
        <v>42240.852534722217</v>
      </c>
      <c r="S2163">
        <f t="shared" si="85"/>
        <v>42270.852534722217</v>
      </c>
    </row>
    <row r="2164" spans="1:19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 s="12">
        <v>1406226191</v>
      </c>
      <c r="J2164" s="12">
        <v>1403547791</v>
      </c>
      <c r="K2164" t="b">
        <v>0</v>
      </c>
      <c r="L2164">
        <v>58</v>
      </c>
      <c r="M2164" t="b">
        <v>1</v>
      </c>
      <c r="N2164" t="s">
        <v>8281</v>
      </c>
      <c r="O2164" t="s">
        <v>8282</v>
      </c>
      <c r="P2164">
        <f>ROUND((E2164/D2164)*100,0)</f>
        <v>112</v>
      </c>
      <c r="Q2164">
        <f>IFERROR(ROUND(E2164/L2164,2),0)</f>
        <v>87.1</v>
      </c>
      <c r="R2164" s="10">
        <f t="shared" si="84"/>
        <v>41813.766099537039</v>
      </c>
      <c r="S2164">
        <f t="shared" si="85"/>
        <v>41844.766099537039</v>
      </c>
    </row>
    <row r="2165" spans="1:19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 s="12">
        <v>1433735400</v>
      </c>
      <c r="J2165" s="12">
        <v>1429306520</v>
      </c>
      <c r="K2165" t="b">
        <v>0</v>
      </c>
      <c r="L2165">
        <v>44</v>
      </c>
      <c r="M2165" t="b">
        <v>1</v>
      </c>
      <c r="N2165" t="s">
        <v>8281</v>
      </c>
      <c r="O2165" t="s">
        <v>8282</v>
      </c>
      <c r="P2165">
        <f>ROUND((E2165/D2165)*100,0)</f>
        <v>132</v>
      </c>
      <c r="Q2165">
        <f>IFERROR(ROUND(E2165/L2165,2),0)</f>
        <v>75.11</v>
      </c>
      <c r="R2165" s="10">
        <f t="shared" si="84"/>
        <v>42111.899537037039</v>
      </c>
      <c r="S2165">
        <f t="shared" si="85"/>
        <v>42163.159722222219</v>
      </c>
    </row>
    <row r="2166" spans="1:19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 s="12">
        <v>1466827140</v>
      </c>
      <c r="J2166" s="12">
        <v>1464196414</v>
      </c>
      <c r="K2166" t="b">
        <v>0</v>
      </c>
      <c r="L2166">
        <v>83</v>
      </c>
      <c r="M2166" t="b">
        <v>1</v>
      </c>
      <c r="N2166" t="s">
        <v>8281</v>
      </c>
      <c r="O2166" t="s">
        <v>8282</v>
      </c>
      <c r="P2166">
        <f>ROUND((E2166/D2166)*100,0)</f>
        <v>103</v>
      </c>
      <c r="Q2166">
        <f>IFERROR(ROUND(E2166/L2166,2),0)</f>
        <v>68.010000000000005</v>
      </c>
      <c r="R2166" s="10">
        <f t="shared" si="84"/>
        <v>42515.71775462963</v>
      </c>
      <c r="S2166">
        <f t="shared" si="85"/>
        <v>42546.165972222225</v>
      </c>
    </row>
    <row r="2167" spans="1:19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 s="12">
        <v>1460127635</v>
      </c>
      <c r="J2167" s="12">
        <v>1457539235</v>
      </c>
      <c r="K2167" t="b">
        <v>0</v>
      </c>
      <c r="L2167">
        <v>117</v>
      </c>
      <c r="M2167" t="b">
        <v>1</v>
      </c>
      <c r="N2167" t="s">
        <v>8281</v>
      </c>
      <c r="O2167" t="s">
        <v>8282</v>
      </c>
      <c r="P2167">
        <f>ROUND((E2167/D2167)*100,0)</f>
        <v>139</v>
      </c>
      <c r="Q2167">
        <f>IFERROR(ROUND(E2167/L2167,2),0)</f>
        <v>29.62</v>
      </c>
      <c r="R2167" s="10">
        <f t="shared" si="84"/>
        <v>42438.667071759264</v>
      </c>
      <c r="S2167">
        <f t="shared" si="85"/>
        <v>42468.625405092593</v>
      </c>
    </row>
    <row r="2168" spans="1:19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 s="12">
        <v>1417813618</v>
      </c>
      <c r="J2168" s="12">
        <v>1413922018</v>
      </c>
      <c r="K2168" t="b">
        <v>0</v>
      </c>
      <c r="L2168">
        <v>32</v>
      </c>
      <c r="M2168" t="b">
        <v>1</v>
      </c>
      <c r="N2168" t="s">
        <v>8281</v>
      </c>
      <c r="O2168" t="s">
        <v>8282</v>
      </c>
      <c r="P2168">
        <f>ROUND((E2168/D2168)*100,0)</f>
        <v>147</v>
      </c>
      <c r="Q2168">
        <f>IFERROR(ROUND(E2168/L2168,2),0)</f>
        <v>91.63</v>
      </c>
      <c r="R2168" s="10">
        <f t="shared" si="84"/>
        <v>41933.838171296295</v>
      </c>
      <c r="S2168">
        <f t="shared" si="85"/>
        <v>41978.879837962959</v>
      </c>
    </row>
    <row r="2169" spans="1:19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 s="12">
        <v>1347672937</v>
      </c>
      <c r="J2169" s="12">
        <v>1346463337</v>
      </c>
      <c r="K2169" t="b">
        <v>0</v>
      </c>
      <c r="L2169">
        <v>8</v>
      </c>
      <c r="M2169" t="b">
        <v>1</v>
      </c>
      <c r="N2169" t="s">
        <v>8281</v>
      </c>
      <c r="O2169" t="s">
        <v>8282</v>
      </c>
      <c r="P2169">
        <f>ROUND((E2169/D2169)*100,0)</f>
        <v>120</v>
      </c>
      <c r="Q2169">
        <f>IFERROR(ROUND(E2169/L2169,2),0)</f>
        <v>22.5</v>
      </c>
      <c r="R2169" s="10">
        <f t="shared" si="84"/>
        <v>41153.066400462965</v>
      </c>
      <c r="S2169">
        <f t="shared" si="85"/>
        <v>41167.066400462965</v>
      </c>
    </row>
    <row r="2170" spans="1:19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 s="12">
        <v>1486702800</v>
      </c>
      <c r="J2170" s="12">
        <v>1484058261</v>
      </c>
      <c r="K2170" t="b">
        <v>0</v>
      </c>
      <c r="L2170">
        <v>340</v>
      </c>
      <c r="M2170" t="b">
        <v>1</v>
      </c>
      <c r="N2170" t="s">
        <v>8281</v>
      </c>
      <c r="O2170" t="s">
        <v>8282</v>
      </c>
      <c r="P2170">
        <f>ROUND((E2170/D2170)*100,0)</f>
        <v>122</v>
      </c>
      <c r="Q2170">
        <f>IFERROR(ROUND(E2170/L2170,2),0)</f>
        <v>64.37</v>
      </c>
      <c r="R2170" s="10">
        <f t="shared" si="84"/>
        <v>42745.600243055553</v>
      </c>
      <c r="S2170">
        <f t="shared" si="85"/>
        <v>42776.208333333328</v>
      </c>
    </row>
    <row r="2171" spans="1:19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 s="12">
        <v>1488473351</v>
      </c>
      <c r="J2171" s="12">
        <v>1488214151</v>
      </c>
      <c r="K2171" t="b">
        <v>0</v>
      </c>
      <c r="L2171">
        <v>7</v>
      </c>
      <c r="M2171" t="b">
        <v>1</v>
      </c>
      <c r="N2171" t="s">
        <v>8281</v>
      </c>
      <c r="O2171" t="s">
        <v>8282</v>
      </c>
      <c r="P2171">
        <f>ROUND((E2171/D2171)*100,0)</f>
        <v>100</v>
      </c>
      <c r="Q2171">
        <f>IFERROR(ROUND(E2171/L2171,2),0)</f>
        <v>21.86</v>
      </c>
      <c r="R2171" s="10">
        <f t="shared" si="84"/>
        <v>42793.700821759259</v>
      </c>
      <c r="S2171">
        <f t="shared" si="85"/>
        <v>42796.700821759259</v>
      </c>
    </row>
    <row r="2172" spans="1:19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 s="12">
        <v>1440266422</v>
      </c>
      <c r="J2172" s="12">
        <v>1436810422</v>
      </c>
      <c r="K2172" t="b">
        <v>0</v>
      </c>
      <c r="L2172">
        <v>19</v>
      </c>
      <c r="M2172" t="b">
        <v>1</v>
      </c>
      <c r="N2172" t="s">
        <v>8281</v>
      </c>
      <c r="O2172" t="s">
        <v>8282</v>
      </c>
      <c r="P2172">
        <f>ROUND((E2172/D2172)*100,0)</f>
        <v>181</v>
      </c>
      <c r="Q2172">
        <f>IFERROR(ROUND(E2172/L2172,2),0)</f>
        <v>33.32</v>
      </c>
      <c r="R2172" s="10">
        <f t="shared" si="84"/>
        <v>42198.750254629631</v>
      </c>
      <c r="S2172">
        <f t="shared" si="85"/>
        <v>42238.750254629631</v>
      </c>
    </row>
    <row r="2173" spans="1:19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 s="12">
        <v>1434949200</v>
      </c>
      <c r="J2173" s="12">
        <v>1431903495</v>
      </c>
      <c r="K2173" t="b">
        <v>0</v>
      </c>
      <c r="L2173">
        <v>47</v>
      </c>
      <c r="M2173" t="b">
        <v>1</v>
      </c>
      <c r="N2173" t="s">
        <v>8281</v>
      </c>
      <c r="O2173" t="s">
        <v>8282</v>
      </c>
      <c r="P2173">
        <f>ROUND((E2173/D2173)*100,0)</f>
        <v>106</v>
      </c>
      <c r="Q2173">
        <f>IFERROR(ROUND(E2173/L2173,2),0)</f>
        <v>90.28</v>
      </c>
      <c r="R2173" s="10">
        <f t="shared" si="84"/>
        <v>42141.95711805555</v>
      </c>
      <c r="S2173">
        <f t="shared" si="85"/>
        <v>42177.208333333328</v>
      </c>
    </row>
    <row r="2174" spans="1:19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 s="12">
        <v>1429365320</v>
      </c>
      <c r="J2174" s="12">
        <v>1426773320</v>
      </c>
      <c r="K2174" t="b">
        <v>0</v>
      </c>
      <c r="L2174">
        <v>13</v>
      </c>
      <c r="M2174" t="b">
        <v>1</v>
      </c>
      <c r="N2174" t="s">
        <v>8281</v>
      </c>
      <c r="O2174" t="s">
        <v>8282</v>
      </c>
      <c r="P2174">
        <f>ROUND((E2174/D2174)*100,0)</f>
        <v>100</v>
      </c>
      <c r="Q2174">
        <f>IFERROR(ROUND(E2174/L2174,2),0)</f>
        <v>76.92</v>
      </c>
      <c r="R2174" s="10">
        <f t="shared" si="84"/>
        <v>42082.580092592587</v>
      </c>
      <c r="S2174">
        <f t="shared" si="85"/>
        <v>42112.580092592587</v>
      </c>
    </row>
    <row r="2175" spans="1:19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 s="12">
        <v>1378785540</v>
      </c>
      <c r="J2175" s="12">
        <v>1376066243</v>
      </c>
      <c r="K2175" t="b">
        <v>0</v>
      </c>
      <c r="L2175">
        <v>90</v>
      </c>
      <c r="M2175" t="b">
        <v>1</v>
      </c>
      <c r="N2175" t="s">
        <v>8281</v>
      </c>
      <c r="O2175" t="s">
        <v>8282</v>
      </c>
      <c r="P2175">
        <f>ROUND((E2175/D2175)*100,0)</f>
        <v>127</v>
      </c>
      <c r="Q2175">
        <f>IFERROR(ROUND(E2175/L2175,2),0)</f>
        <v>59.23</v>
      </c>
      <c r="R2175" s="10">
        <f t="shared" si="84"/>
        <v>41495.692627314813</v>
      </c>
      <c r="S2175">
        <f t="shared" si="85"/>
        <v>41527.165972222225</v>
      </c>
    </row>
    <row r="2176" spans="1:19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 s="12">
        <v>1462453307</v>
      </c>
      <c r="J2176" s="12">
        <v>1459861307</v>
      </c>
      <c r="K2176" t="b">
        <v>0</v>
      </c>
      <c r="L2176">
        <v>63</v>
      </c>
      <c r="M2176" t="b">
        <v>1</v>
      </c>
      <c r="N2176" t="s">
        <v>8281</v>
      </c>
      <c r="O2176" t="s">
        <v>8282</v>
      </c>
      <c r="P2176">
        <f>ROUND((E2176/D2176)*100,0)</f>
        <v>103</v>
      </c>
      <c r="Q2176">
        <f>IFERROR(ROUND(E2176/L2176,2),0)</f>
        <v>65.38</v>
      </c>
      <c r="R2176" s="10">
        <f t="shared" si="84"/>
        <v>42465.542905092589</v>
      </c>
      <c r="S2176">
        <f t="shared" si="85"/>
        <v>42495.542905092589</v>
      </c>
    </row>
    <row r="2177" spans="1:19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 s="12">
        <v>1469059986</v>
      </c>
      <c r="J2177" s="12">
        <v>1468455186</v>
      </c>
      <c r="K2177" t="b">
        <v>0</v>
      </c>
      <c r="L2177">
        <v>26</v>
      </c>
      <c r="M2177" t="b">
        <v>1</v>
      </c>
      <c r="N2177" t="s">
        <v>8281</v>
      </c>
      <c r="O2177" t="s">
        <v>8282</v>
      </c>
      <c r="P2177">
        <f>ROUND((E2177/D2177)*100,0)</f>
        <v>250</v>
      </c>
      <c r="Q2177">
        <f>IFERROR(ROUND(E2177/L2177,2),0)</f>
        <v>67.31</v>
      </c>
      <c r="R2177" s="10">
        <f t="shared" si="84"/>
        <v>42565.009097222224</v>
      </c>
      <c r="S2177">
        <f t="shared" si="85"/>
        <v>42572.009097222224</v>
      </c>
    </row>
    <row r="2178" spans="1:19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 s="12">
        <v>1430579509</v>
      </c>
      <c r="J2178" s="12">
        <v>1427987509</v>
      </c>
      <c r="K2178" t="b">
        <v>0</v>
      </c>
      <c r="L2178">
        <v>71</v>
      </c>
      <c r="M2178" t="b">
        <v>1</v>
      </c>
      <c r="N2178" t="s">
        <v>8281</v>
      </c>
      <c r="O2178" t="s">
        <v>8282</v>
      </c>
      <c r="P2178">
        <f>ROUND((E2178/D2178)*100,0)</f>
        <v>126</v>
      </c>
      <c r="Q2178">
        <f>IFERROR(ROUND(E2178/L2178,2),0)</f>
        <v>88.75</v>
      </c>
      <c r="R2178" s="10">
        <f t="shared" si="84"/>
        <v>42096.633206018523</v>
      </c>
      <c r="S2178">
        <f t="shared" si="85"/>
        <v>42126.633206018523</v>
      </c>
    </row>
    <row r="2179" spans="1:19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 s="12">
        <v>1465192867</v>
      </c>
      <c r="J2179" s="12">
        <v>1463032867</v>
      </c>
      <c r="K2179" t="b">
        <v>0</v>
      </c>
      <c r="L2179">
        <v>38</v>
      </c>
      <c r="M2179" t="b">
        <v>1</v>
      </c>
      <c r="N2179" t="s">
        <v>8281</v>
      </c>
      <c r="O2179" t="s">
        <v>8282</v>
      </c>
      <c r="P2179">
        <f>ROUND((E2179/D2179)*100,0)</f>
        <v>100</v>
      </c>
      <c r="Q2179">
        <f>IFERROR(ROUND(E2179/L2179,2),0)</f>
        <v>65.87</v>
      </c>
      <c r="R2179" s="10">
        <f t="shared" ref="R2179:R2242" si="86">(((J2179/60)/60)/24)+DATE(1970,1,1)</f>
        <v>42502.250775462962</v>
      </c>
      <c r="S2179">
        <f t="shared" ref="S2179:S2242" si="87">(((I2179/60)/60)/24)+DATE(1970,1,1)</f>
        <v>42527.250775462962</v>
      </c>
    </row>
    <row r="2180" spans="1:19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 s="12">
        <v>1484752597</v>
      </c>
      <c r="J2180" s="12">
        <v>1482160597</v>
      </c>
      <c r="K2180" t="b">
        <v>0</v>
      </c>
      <c r="L2180">
        <v>859</v>
      </c>
      <c r="M2180" t="b">
        <v>1</v>
      </c>
      <c r="N2180" t="s">
        <v>8281</v>
      </c>
      <c r="O2180" t="s">
        <v>8282</v>
      </c>
      <c r="P2180">
        <f>ROUND((E2180/D2180)*100,0)</f>
        <v>139</v>
      </c>
      <c r="Q2180">
        <f>IFERROR(ROUND(E2180/L2180,2),0)</f>
        <v>40.35</v>
      </c>
      <c r="R2180" s="10">
        <f t="shared" si="86"/>
        <v>42723.63653935185</v>
      </c>
      <c r="S2180">
        <f t="shared" si="87"/>
        <v>42753.63653935185</v>
      </c>
    </row>
    <row r="2181" spans="1:19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 s="12">
        <v>1428725192</v>
      </c>
      <c r="J2181" s="12">
        <v>1426133192</v>
      </c>
      <c r="K2181" t="b">
        <v>0</v>
      </c>
      <c r="L2181">
        <v>21</v>
      </c>
      <c r="M2181" t="b">
        <v>1</v>
      </c>
      <c r="N2181" t="s">
        <v>8281</v>
      </c>
      <c r="O2181" t="s">
        <v>8282</v>
      </c>
      <c r="P2181">
        <f>ROUND((E2181/D2181)*100,0)</f>
        <v>161</v>
      </c>
      <c r="Q2181">
        <f>IFERROR(ROUND(E2181/L2181,2),0)</f>
        <v>76.86</v>
      </c>
      <c r="R2181" s="10">
        <f t="shared" si="86"/>
        <v>42075.171203703707</v>
      </c>
      <c r="S2181">
        <f t="shared" si="87"/>
        <v>42105.171203703707</v>
      </c>
    </row>
    <row r="2182" spans="1:19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 s="12">
        <v>1447434268</v>
      </c>
      <c r="J2182" s="12">
        <v>1443801868</v>
      </c>
      <c r="K2182" t="b">
        <v>0</v>
      </c>
      <c r="L2182">
        <v>78</v>
      </c>
      <c r="M2182" t="b">
        <v>1</v>
      </c>
      <c r="N2182" t="s">
        <v>8281</v>
      </c>
      <c r="O2182" t="s">
        <v>8282</v>
      </c>
      <c r="P2182">
        <f>ROUND((E2182/D2182)*100,0)</f>
        <v>107</v>
      </c>
      <c r="Q2182">
        <f>IFERROR(ROUND(E2182/L2182,2),0)</f>
        <v>68.709999999999994</v>
      </c>
      <c r="R2182" s="10">
        <f t="shared" si="86"/>
        <v>42279.669768518521</v>
      </c>
      <c r="S2182">
        <f t="shared" si="87"/>
        <v>42321.711435185185</v>
      </c>
    </row>
    <row r="2183" spans="1:19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 s="12">
        <v>1487635653</v>
      </c>
      <c r="J2183" s="12">
        <v>1486426053</v>
      </c>
      <c r="K2183" t="b">
        <v>0</v>
      </c>
      <c r="L2183">
        <v>53</v>
      </c>
      <c r="M2183" t="b">
        <v>1</v>
      </c>
      <c r="N2183" t="s">
        <v>8289</v>
      </c>
      <c r="O2183" t="s">
        <v>8307</v>
      </c>
      <c r="P2183">
        <f>ROUND((E2183/D2183)*100,0)</f>
        <v>153</v>
      </c>
      <c r="Q2183">
        <f>IFERROR(ROUND(E2183/L2183,2),0)</f>
        <v>57.77</v>
      </c>
      <c r="R2183" s="10">
        <f t="shared" si="86"/>
        <v>42773.005243055552</v>
      </c>
      <c r="S2183">
        <f t="shared" si="87"/>
        <v>42787.005243055552</v>
      </c>
    </row>
    <row r="2184" spans="1:19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 s="12">
        <v>1412285825</v>
      </c>
      <c r="J2184" s="12">
        <v>1409261825</v>
      </c>
      <c r="K2184" t="b">
        <v>0</v>
      </c>
      <c r="L2184">
        <v>356</v>
      </c>
      <c r="M2184" t="b">
        <v>1</v>
      </c>
      <c r="N2184" t="s">
        <v>8289</v>
      </c>
      <c r="O2184" t="s">
        <v>8307</v>
      </c>
      <c r="P2184">
        <f>ROUND((E2184/D2184)*100,0)</f>
        <v>524</v>
      </c>
      <c r="Q2184">
        <f>IFERROR(ROUND(E2184/L2184,2),0)</f>
        <v>44.17</v>
      </c>
      <c r="R2184" s="10">
        <f t="shared" si="86"/>
        <v>41879.900752314818</v>
      </c>
      <c r="S2184">
        <f t="shared" si="87"/>
        <v>41914.900752314818</v>
      </c>
    </row>
    <row r="2185" spans="1:19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 s="12">
        <v>1486616400</v>
      </c>
      <c r="J2185" s="12">
        <v>1484037977</v>
      </c>
      <c r="K2185" t="b">
        <v>0</v>
      </c>
      <c r="L2185">
        <v>279</v>
      </c>
      <c r="M2185" t="b">
        <v>1</v>
      </c>
      <c r="N2185" t="s">
        <v>8289</v>
      </c>
      <c r="O2185" t="s">
        <v>8307</v>
      </c>
      <c r="P2185">
        <f>ROUND((E2185/D2185)*100,0)</f>
        <v>489</v>
      </c>
      <c r="Q2185">
        <f>IFERROR(ROUND(E2185/L2185,2),0)</f>
        <v>31.57</v>
      </c>
      <c r="R2185" s="10">
        <f t="shared" si="86"/>
        <v>42745.365474537044</v>
      </c>
      <c r="S2185">
        <f t="shared" si="87"/>
        <v>42775.208333333328</v>
      </c>
    </row>
    <row r="2186" spans="1:19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 s="12">
        <v>1453737600</v>
      </c>
      <c r="J2186" s="12">
        <v>1452530041</v>
      </c>
      <c r="K2186" t="b">
        <v>1</v>
      </c>
      <c r="L2186">
        <v>266</v>
      </c>
      <c r="M2186" t="b">
        <v>1</v>
      </c>
      <c r="N2186" t="s">
        <v>8289</v>
      </c>
      <c r="O2186" t="s">
        <v>8307</v>
      </c>
      <c r="P2186">
        <f>ROUND((E2186/D2186)*100,0)</f>
        <v>285</v>
      </c>
      <c r="Q2186">
        <f>IFERROR(ROUND(E2186/L2186,2),0)</f>
        <v>107.05</v>
      </c>
      <c r="R2186" s="10">
        <f t="shared" si="86"/>
        <v>42380.690289351856</v>
      </c>
      <c r="S2186">
        <f t="shared" si="87"/>
        <v>42394.666666666672</v>
      </c>
    </row>
    <row r="2187" spans="1:19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 s="12">
        <v>1364286239</v>
      </c>
      <c r="J2187" s="12">
        <v>1360830239</v>
      </c>
      <c r="K2187" t="b">
        <v>0</v>
      </c>
      <c r="L2187">
        <v>623</v>
      </c>
      <c r="M2187" t="b">
        <v>1</v>
      </c>
      <c r="N2187" t="s">
        <v>8289</v>
      </c>
      <c r="O2187" t="s">
        <v>8307</v>
      </c>
      <c r="P2187">
        <f>ROUND((E2187/D2187)*100,0)</f>
        <v>1857</v>
      </c>
      <c r="Q2187">
        <f>IFERROR(ROUND(E2187/L2187,2),0)</f>
        <v>149.03</v>
      </c>
      <c r="R2187" s="10">
        <f t="shared" si="86"/>
        <v>41319.349988425929</v>
      </c>
      <c r="S2187">
        <f t="shared" si="87"/>
        <v>41359.349988425929</v>
      </c>
    </row>
    <row r="2188" spans="1:19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 s="12">
        <v>1473213600</v>
      </c>
      <c r="J2188" s="12">
        <v>1470062743</v>
      </c>
      <c r="K2188" t="b">
        <v>0</v>
      </c>
      <c r="L2188">
        <v>392</v>
      </c>
      <c r="M2188" t="b">
        <v>1</v>
      </c>
      <c r="N2188" t="s">
        <v>8289</v>
      </c>
      <c r="O2188" t="s">
        <v>8307</v>
      </c>
      <c r="P2188">
        <f>ROUND((E2188/D2188)*100,0)</f>
        <v>110</v>
      </c>
      <c r="Q2188">
        <f>IFERROR(ROUND(E2188/L2188,2),0)</f>
        <v>55.96</v>
      </c>
      <c r="R2188" s="10">
        <f t="shared" si="86"/>
        <v>42583.615081018521</v>
      </c>
      <c r="S2188">
        <f t="shared" si="87"/>
        <v>42620.083333333328</v>
      </c>
    </row>
    <row r="2189" spans="1:19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 s="12">
        <v>1428033540</v>
      </c>
      <c r="J2189" s="12">
        <v>1425531666</v>
      </c>
      <c r="K2189" t="b">
        <v>1</v>
      </c>
      <c r="L2189">
        <v>3562</v>
      </c>
      <c r="M2189" t="b">
        <v>1</v>
      </c>
      <c r="N2189" t="s">
        <v>8289</v>
      </c>
      <c r="O2189" t="s">
        <v>8307</v>
      </c>
      <c r="P2189">
        <f>ROUND((E2189/D2189)*100,0)</f>
        <v>1015</v>
      </c>
      <c r="Q2189">
        <f>IFERROR(ROUND(E2189/L2189,2),0)</f>
        <v>56.97</v>
      </c>
      <c r="R2189" s="10">
        <f t="shared" si="86"/>
        <v>42068.209097222221</v>
      </c>
      <c r="S2189">
        <f t="shared" si="87"/>
        <v>42097.165972222225</v>
      </c>
    </row>
    <row r="2190" spans="1:19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 s="12">
        <v>1477414800</v>
      </c>
      <c r="J2190" s="12">
        <v>1474380241</v>
      </c>
      <c r="K2190" t="b">
        <v>0</v>
      </c>
      <c r="L2190">
        <v>514</v>
      </c>
      <c r="M2190" t="b">
        <v>1</v>
      </c>
      <c r="N2190" t="s">
        <v>8289</v>
      </c>
      <c r="O2190" t="s">
        <v>8307</v>
      </c>
      <c r="P2190">
        <f>ROUND((E2190/D2190)*100,0)</f>
        <v>412</v>
      </c>
      <c r="Q2190">
        <f>IFERROR(ROUND(E2190/L2190,2),0)</f>
        <v>44.06</v>
      </c>
      <c r="R2190" s="10">
        <f t="shared" si="86"/>
        <v>42633.586122685185</v>
      </c>
      <c r="S2190">
        <f t="shared" si="87"/>
        <v>42668.708333333328</v>
      </c>
    </row>
    <row r="2191" spans="1:19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 s="12">
        <v>1461276000</v>
      </c>
      <c r="J2191" s="12">
        <v>1460055300</v>
      </c>
      <c r="K2191" t="b">
        <v>0</v>
      </c>
      <c r="L2191">
        <v>88</v>
      </c>
      <c r="M2191" t="b">
        <v>1</v>
      </c>
      <c r="N2191" t="s">
        <v>8289</v>
      </c>
      <c r="O2191" t="s">
        <v>8307</v>
      </c>
      <c r="P2191">
        <f>ROUND((E2191/D2191)*100,0)</f>
        <v>503</v>
      </c>
      <c r="Q2191">
        <f>IFERROR(ROUND(E2191/L2191,2),0)</f>
        <v>68.63</v>
      </c>
      <c r="R2191" s="10">
        <f t="shared" si="86"/>
        <v>42467.788194444445</v>
      </c>
      <c r="S2191">
        <f t="shared" si="87"/>
        <v>42481.916666666672</v>
      </c>
    </row>
    <row r="2192" spans="1:19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 s="12">
        <v>1458716340</v>
      </c>
      <c r="J2192" s="12">
        <v>1455721204</v>
      </c>
      <c r="K2192" t="b">
        <v>0</v>
      </c>
      <c r="L2192">
        <v>537</v>
      </c>
      <c r="M2192" t="b">
        <v>1</v>
      </c>
      <c r="N2192" t="s">
        <v>8289</v>
      </c>
      <c r="O2192" t="s">
        <v>8307</v>
      </c>
      <c r="P2192">
        <f>ROUND((E2192/D2192)*100,0)</f>
        <v>185</v>
      </c>
      <c r="Q2192">
        <f>IFERROR(ROUND(E2192/L2192,2),0)</f>
        <v>65.319999999999993</v>
      </c>
      <c r="R2192" s="10">
        <f t="shared" si="86"/>
        <v>42417.625046296293</v>
      </c>
      <c r="S2192">
        <f t="shared" si="87"/>
        <v>42452.290972222225</v>
      </c>
    </row>
    <row r="2193" spans="1:19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 s="12">
        <v>1487102427</v>
      </c>
      <c r="J2193" s="12">
        <v>1486065627</v>
      </c>
      <c r="K2193" t="b">
        <v>0</v>
      </c>
      <c r="L2193">
        <v>25</v>
      </c>
      <c r="M2193" t="b">
        <v>1</v>
      </c>
      <c r="N2193" t="s">
        <v>8289</v>
      </c>
      <c r="O2193" t="s">
        <v>8307</v>
      </c>
      <c r="P2193">
        <f>ROUND((E2193/D2193)*100,0)</f>
        <v>120</v>
      </c>
      <c r="Q2193">
        <f>IFERROR(ROUND(E2193/L2193,2),0)</f>
        <v>35.92</v>
      </c>
      <c r="R2193" s="10">
        <f t="shared" si="86"/>
        <v>42768.833645833336</v>
      </c>
      <c r="S2193">
        <f t="shared" si="87"/>
        <v>42780.833645833336</v>
      </c>
    </row>
    <row r="2194" spans="1:19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 s="12">
        <v>1481842800</v>
      </c>
      <c r="J2194" s="12">
        <v>1479414344</v>
      </c>
      <c r="K2194" t="b">
        <v>0</v>
      </c>
      <c r="L2194">
        <v>3238</v>
      </c>
      <c r="M2194" t="b">
        <v>1</v>
      </c>
      <c r="N2194" t="s">
        <v>8289</v>
      </c>
      <c r="O2194" t="s">
        <v>8307</v>
      </c>
      <c r="P2194">
        <f>ROUND((E2194/D2194)*100,0)</f>
        <v>1081</v>
      </c>
      <c r="Q2194">
        <f>IFERROR(ROUND(E2194/L2194,2),0)</f>
        <v>40.07</v>
      </c>
      <c r="R2194" s="10">
        <f t="shared" si="86"/>
        <v>42691.8512037037</v>
      </c>
      <c r="S2194">
        <f t="shared" si="87"/>
        <v>42719.958333333328</v>
      </c>
    </row>
    <row r="2195" spans="1:19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 s="12">
        <v>1479704340</v>
      </c>
      <c r="J2195" s="12">
        <v>1477043072</v>
      </c>
      <c r="K2195" t="b">
        <v>0</v>
      </c>
      <c r="L2195">
        <v>897</v>
      </c>
      <c r="M2195" t="b">
        <v>1</v>
      </c>
      <c r="N2195" t="s">
        <v>8289</v>
      </c>
      <c r="O2195" t="s">
        <v>8307</v>
      </c>
      <c r="P2195">
        <f>ROUND((E2195/D2195)*100,0)</f>
        <v>452</v>
      </c>
      <c r="Q2195">
        <f>IFERROR(ROUND(E2195/L2195,2),0)</f>
        <v>75.650000000000006</v>
      </c>
      <c r="R2195" s="10">
        <f t="shared" si="86"/>
        <v>42664.405925925923</v>
      </c>
      <c r="S2195">
        <f t="shared" si="87"/>
        <v>42695.207638888889</v>
      </c>
    </row>
    <row r="2196" spans="1:19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 s="12">
        <v>1459012290</v>
      </c>
      <c r="J2196" s="12">
        <v>1456423890</v>
      </c>
      <c r="K2196" t="b">
        <v>0</v>
      </c>
      <c r="L2196">
        <v>878</v>
      </c>
      <c r="M2196" t="b">
        <v>1</v>
      </c>
      <c r="N2196" t="s">
        <v>8289</v>
      </c>
      <c r="O2196" t="s">
        <v>8307</v>
      </c>
      <c r="P2196">
        <f>ROUND((E2196/D2196)*100,0)</f>
        <v>537</v>
      </c>
      <c r="Q2196">
        <f>IFERROR(ROUND(E2196/L2196,2),0)</f>
        <v>61.2</v>
      </c>
      <c r="R2196" s="10">
        <f t="shared" si="86"/>
        <v>42425.757986111115</v>
      </c>
      <c r="S2196">
        <f t="shared" si="87"/>
        <v>42455.716319444444</v>
      </c>
    </row>
    <row r="2197" spans="1:19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 s="12">
        <v>1439317900</v>
      </c>
      <c r="J2197" s="12">
        <v>1436725900</v>
      </c>
      <c r="K2197" t="b">
        <v>0</v>
      </c>
      <c r="L2197">
        <v>115</v>
      </c>
      <c r="M2197" t="b">
        <v>1</v>
      </c>
      <c r="N2197" t="s">
        <v>8289</v>
      </c>
      <c r="O2197" t="s">
        <v>8307</v>
      </c>
      <c r="P2197">
        <f>ROUND((E2197/D2197)*100,0)</f>
        <v>120</v>
      </c>
      <c r="Q2197">
        <f>IFERROR(ROUND(E2197/L2197,2),0)</f>
        <v>48.13</v>
      </c>
      <c r="R2197" s="10">
        <f t="shared" si="86"/>
        <v>42197.771990740745</v>
      </c>
      <c r="S2197">
        <f t="shared" si="87"/>
        <v>42227.771990740745</v>
      </c>
    </row>
    <row r="2198" spans="1:19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 s="12">
        <v>1480662000</v>
      </c>
      <c r="J2198" s="12">
        <v>1478000502</v>
      </c>
      <c r="K2198" t="b">
        <v>0</v>
      </c>
      <c r="L2198">
        <v>234</v>
      </c>
      <c r="M2198" t="b">
        <v>1</v>
      </c>
      <c r="N2198" t="s">
        <v>8289</v>
      </c>
      <c r="O2198" t="s">
        <v>8307</v>
      </c>
      <c r="P2198">
        <f>ROUND((E2198/D2198)*100,0)</f>
        <v>114</v>
      </c>
      <c r="Q2198">
        <f>IFERROR(ROUND(E2198/L2198,2),0)</f>
        <v>68.11</v>
      </c>
      <c r="R2198" s="10">
        <f t="shared" si="86"/>
        <v>42675.487291666665</v>
      </c>
      <c r="S2198">
        <f t="shared" si="87"/>
        <v>42706.291666666672</v>
      </c>
    </row>
    <row r="2199" spans="1:19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 s="12">
        <v>1425132059</v>
      </c>
      <c r="J2199" s="12">
        <v>1422540059</v>
      </c>
      <c r="K2199" t="b">
        <v>0</v>
      </c>
      <c r="L2199">
        <v>4330</v>
      </c>
      <c r="M2199" t="b">
        <v>1</v>
      </c>
      <c r="N2199" t="s">
        <v>8289</v>
      </c>
      <c r="O2199" t="s">
        <v>8307</v>
      </c>
      <c r="P2199">
        <f>ROUND((E2199/D2199)*100,0)</f>
        <v>951</v>
      </c>
      <c r="Q2199">
        <f>IFERROR(ROUND(E2199/L2199,2),0)</f>
        <v>65.89</v>
      </c>
      <c r="R2199" s="10">
        <f t="shared" si="86"/>
        <v>42033.584016203706</v>
      </c>
      <c r="S2199">
        <f t="shared" si="87"/>
        <v>42063.584016203706</v>
      </c>
    </row>
    <row r="2200" spans="1:19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 s="12">
        <v>1447507200</v>
      </c>
      <c r="J2200" s="12">
        <v>1444911600</v>
      </c>
      <c r="K2200" t="b">
        <v>0</v>
      </c>
      <c r="L2200">
        <v>651</v>
      </c>
      <c r="M2200" t="b">
        <v>1</v>
      </c>
      <c r="N2200" t="s">
        <v>8289</v>
      </c>
      <c r="O2200" t="s">
        <v>8307</v>
      </c>
      <c r="P2200">
        <f>ROUND((E2200/D2200)*100,0)</f>
        <v>133</v>
      </c>
      <c r="Q2200">
        <f>IFERROR(ROUND(E2200/L2200,2),0)</f>
        <v>81.650000000000006</v>
      </c>
      <c r="R2200" s="10">
        <f t="shared" si="86"/>
        <v>42292.513888888891</v>
      </c>
      <c r="S2200">
        <f t="shared" si="87"/>
        <v>42322.555555555555</v>
      </c>
    </row>
    <row r="2201" spans="1:19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 s="12">
        <v>1444903198</v>
      </c>
      <c r="J2201" s="12">
        <v>1442311198</v>
      </c>
      <c r="K2201" t="b">
        <v>1</v>
      </c>
      <c r="L2201">
        <v>251</v>
      </c>
      <c r="M2201" t="b">
        <v>1</v>
      </c>
      <c r="N2201" t="s">
        <v>8289</v>
      </c>
      <c r="O2201" t="s">
        <v>8307</v>
      </c>
      <c r="P2201">
        <f>ROUND((E2201/D2201)*100,0)</f>
        <v>147</v>
      </c>
      <c r="Q2201">
        <f>IFERROR(ROUND(E2201/L2201,2),0)</f>
        <v>52.7</v>
      </c>
      <c r="R2201" s="10">
        <f t="shared" si="86"/>
        <v>42262.416643518518</v>
      </c>
      <c r="S2201">
        <f t="shared" si="87"/>
        <v>42292.416643518518</v>
      </c>
    </row>
    <row r="2202" spans="1:19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 s="12">
        <v>1436151600</v>
      </c>
      <c r="J2202" s="12">
        <v>1433775668</v>
      </c>
      <c r="K2202" t="b">
        <v>0</v>
      </c>
      <c r="L2202">
        <v>263</v>
      </c>
      <c r="M2202" t="b">
        <v>1</v>
      </c>
      <c r="N2202" t="s">
        <v>8289</v>
      </c>
      <c r="O2202" t="s">
        <v>8307</v>
      </c>
      <c r="P2202">
        <f>ROUND((E2202/D2202)*100,0)</f>
        <v>542</v>
      </c>
      <c r="Q2202">
        <f>IFERROR(ROUND(E2202/L2202,2),0)</f>
        <v>41.23</v>
      </c>
      <c r="R2202" s="10">
        <f t="shared" si="86"/>
        <v>42163.625787037032</v>
      </c>
      <c r="S2202">
        <f t="shared" si="87"/>
        <v>42191.125</v>
      </c>
    </row>
    <row r="2203" spans="1:19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 s="12">
        <v>1358367565</v>
      </c>
      <c r="J2203" s="12">
        <v>1357157965</v>
      </c>
      <c r="K2203" t="b">
        <v>0</v>
      </c>
      <c r="L2203">
        <v>28</v>
      </c>
      <c r="M2203" t="b">
        <v>1</v>
      </c>
      <c r="N2203" t="s">
        <v>8281</v>
      </c>
      <c r="O2203" t="s">
        <v>8286</v>
      </c>
      <c r="P2203">
        <f>ROUND((E2203/D2203)*100,0)</f>
        <v>383</v>
      </c>
      <c r="Q2203">
        <f>IFERROR(ROUND(E2203/L2203,2),0)</f>
        <v>15.04</v>
      </c>
      <c r="R2203" s="10">
        <f t="shared" si="86"/>
        <v>41276.846817129634</v>
      </c>
      <c r="S2203">
        <f t="shared" si="87"/>
        <v>41290.846817129634</v>
      </c>
    </row>
    <row r="2204" spans="1:19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 s="12">
        <v>1351801368</v>
      </c>
      <c r="J2204" s="12">
        <v>1349209368</v>
      </c>
      <c r="K2204" t="b">
        <v>0</v>
      </c>
      <c r="L2204">
        <v>721</v>
      </c>
      <c r="M2204" t="b">
        <v>1</v>
      </c>
      <c r="N2204" t="s">
        <v>8281</v>
      </c>
      <c r="O2204" t="s">
        <v>8286</v>
      </c>
      <c r="P2204">
        <f>ROUND((E2204/D2204)*100,0)</f>
        <v>704</v>
      </c>
      <c r="Q2204">
        <f>IFERROR(ROUND(E2204/L2204,2),0)</f>
        <v>39.07</v>
      </c>
      <c r="R2204" s="10">
        <f t="shared" si="86"/>
        <v>41184.849166666667</v>
      </c>
      <c r="S2204">
        <f t="shared" si="87"/>
        <v>41214.849166666667</v>
      </c>
    </row>
    <row r="2205" spans="1:19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 s="12">
        <v>1443127082</v>
      </c>
      <c r="J2205" s="12">
        <v>1440535082</v>
      </c>
      <c r="K2205" t="b">
        <v>0</v>
      </c>
      <c r="L2205">
        <v>50</v>
      </c>
      <c r="M2205" t="b">
        <v>1</v>
      </c>
      <c r="N2205" t="s">
        <v>8281</v>
      </c>
      <c r="O2205" t="s">
        <v>8286</v>
      </c>
      <c r="P2205">
        <f>ROUND((E2205/D2205)*100,0)</f>
        <v>110</v>
      </c>
      <c r="Q2205">
        <f>IFERROR(ROUND(E2205/L2205,2),0)</f>
        <v>43.82</v>
      </c>
      <c r="R2205" s="10">
        <f t="shared" si="86"/>
        <v>42241.85974537037</v>
      </c>
      <c r="S2205">
        <f t="shared" si="87"/>
        <v>42271.85974537037</v>
      </c>
    </row>
    <row r="2206" spans="1:19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 s="12">
        <v>1362814119</v>
      </c>
      <c r="J2206" s="12">
        <v>1360222119</v>
      </c>
      <c r="K2206" t="b">
        <v>0</v>
      </c>
      <c r="L2206">
        <v>73</v>
      </c>
      <c r="M2206" t="b">
        <v>1</v>
      </c>
      <c r="N2206" t="s">
        <v>8281</v>
      </c>
      <c r="O2206" t="s">
        <v>8286</v>
      </c>
      <c r="P2206">
        <f>ROUND((E2206/D2206)*100,0)</f>
        <v>133</v>
      </c>
      <c r="Q2206">
        <f>IFERROR(ROUND(E2206/L2206,2),0)</f>
        <v>27.3</v>
      </c>
      <c r="R2206" s="10">
        <f t="shared" si="86"/>
        <v>41312.311562499999</v>
      </c>
      <c r="S2206">
        <f t="shared" si="87"/>
        <v>41342.311562499999</v>
      </c>
    </row>
    <row r="2207" spans="1:19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 s="12">
        <v>1338579789</v>
      </c>
      <c r="J2207" s="12">
        <v>1335987789</v>
      </c>
      <c r="K2207" t="b">
        <v>0</v>
      </c>
      <c r="L2207">
        <v>27</v>
      </c>
      <c r="M2207" t="b">
        <v>1</v>
      </c>
      <c r="N2207" t="s">
        <v>8281</v>
      </c>
      <c r="O2207" t="s">
        <v>8286</v>
      </c>
      <c r="P2207">
        <f>ROUND((E2207/D2207)*100,0)</f>
        <v>152</v>
      </c>
      <c r="Q2207">
        <f>IFERROR(ROUND(E2207/L2207,2),0)</f>
        <v>42.22</v>
      </c>
      <c r="R2207" s="10">
        <f t="shared" si="86"/>
        <v>41031.82163194444</v>
      </c>
      <c r="S2207">
        <f t="shared" si="87"/>
        <v>41061.82163194444</v>
      </c>
    </row>
    <row r="2208" spans="1:19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 s="12">
        <v>1334556624</v>
      </c>
      <c r="J2208" s="12">
        <v>1333001424</v>
      </c>
      <c r="K2208" t="b">
        <v>0</v>
      </c>
      <c r="L2208">
        <v>34</v>
      </c>
      <c r="M2208" t="b">
        <v>1</v>
      </c>
      <c r="N2208" t="s">
        <v>8281</v>
      </c>
      <c r="O2208" t="s">
        <v>8286</v>
      </c>
      <c r="P2208">
        <f>ROUND((E2208/D2208)*100,0)</f>
        <v>103</v>
      </c>
      <c r="Q2208">
        <f>IFERROR(ROUND(E2208/L2208,2),0)</f>
        <v>33.24</v>
      </c>
      <c r="R2208" s="10">
        <f t="shared" si="86"/>
        <v>40997.257222222222</v>
      </c>
      <c r="S2208">
        <f t="shared" si="87"/>
        <v>41015.257222222222</v>
      </c>
    </row>
    <row r="2209" spans="1:19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 s="12">
        <v>1384580373</v>
      </c>
      <c r="J2209" s="12">
        <v>1381984773</v>
      </c>
      <c r="K2209" t="b">
        <v>0</v>
      </c>
      <c r="L2209">
        <v>7</v>
      </c>
      <c r="M2209" t="b">
        <v>1</v>
      </c>
      <c r="N2209" t="s">
        <v>8281</v>
      </c>
      <c r="O2209" t="s">
        <v>8286</v>
      </c>
      <c r="P2209">
        <f>ROUND((E2209/D2209)*100,0)</f>
        <v>100</v>
      </c>
      <c r="Q2209">
        <f>IFERROR(ROUND(E2209/L2209,2),0)</f>
        <v>285.70999999999998</v>
      </c>
      <c r="R2209" s="10">
        <f t="shared" si="86"/>
        <v>41564.194131944445</v>
      </c>
      <c r="S2209">
        <f t="shared" si="87"/>
        <v>41594.235798611109</v>
      </c>
    </row>
    <row r="2210" spans="1:19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 s="12">
        <v>1333771200</v>
      </c>
      <c r="J2210" s="12">
        <v>1328649026</v>
      </c>
      <c r="K2210" t="b">
        <v>0</v>
      </c>
      <c r="L2210">
        <v>24</v>
      </c>
      <c r="M2210" t="b">
        <v>1</v>
      </c>
      <c r="N2210" t="s">
        <v>8281</v>
      </c>
      <c r="O2210" t="s">
        <v>8286</v>
      </c>
      <c r="P2210">
        <f>ROUND((E2210/D2210)*100,0)</f>
        <v>102</v>
      </c>
      <c r="Q2210">
        <f>IFERROR(ROUND(E2210/L2210,2),0)</f>
        <v>42.33</v>
      </c>
      <c r="R2210" s="10">
        <f t="shared" si="86"/>
        <v>40946.882245370369</v>
      </c>
      <c r="S2210">
        <f t="shared" si="87"/>
        <v>41006.166666666664</v>
      </c>
    </row>
    <row r="2211" spans="1:19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 s="12">
        <v>1397516400</v>
      </c>
      <c r="J2211" s="12">
        <v>1396524644</v>
      </c>
      <c r="K2211" t="b">
        <v>0</v>
      </c>
      <c r="L2211">
        <v>15</v>
      </c>
      <c r="M2211" t="b">
        <v>1</v>
      </c>
      <c r="N2211" t="s">
        <v>8281</v>
      </c>
      <c r="O2211" t="s">
        <v>8286</v>
      </c>
      <c r="P2211">
        <f>ROUND((E2211/D2211)*100,0)</f>
        <v>151</v>
      </c>
      <c r="Q2211">
        <f>IFERROR(ROUND(E2211/L2211,2),0)</f>
        <v>50.27</v>
      </c>
      <c r="R2211" s="10">
        <f t="shared" si="86"/>
        <v>41732.479675925926</v>
      </c>
      <c r="S2211">
        <f t="shared" si="87"/>
        <v>41743.958333333336</v>
      </c>
    </row>
    <row r="2212" spans="1:19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 s="12">
        <v>1334424960</v>
      </c>
      <c r="J2212" s="12">
        <v>1329442510</v>
      </c>
      <c r="K2212" t="b">
        <v>0</v>
      </c>
      <c r="L2212">
        <v>72</v>
      </c>
      <c r="M2212" t="b">
        <v>1</v>
      </c>
      <c r="N2212" t="s">
        <v>8281</v>
      </c>
      <c r="O2212" t="s">
        <v>8286</v>
      </c>
      <c r="P2212">
        <f>ROUND((E2212/D2212)*100,0)</f>
        <v>111</v>
      </c>
      <c r="Q2212">
        <f>IFERROR(ROUND(E2212/L2212,2),0)</f>
        <v>61.9</v>
      </c>
      <c r="R2212" s="10">
        <f t="shared" si="86"/>
        <v>40956.066087962965</v>
      </c>
      <c r="S2212">
        <f t="shared" si="87"/>
        <v>41013.73333333333</v>
      </c>
    </row>
    <row r="2213" spans="1:19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 s="12">
        <v>1397113140</v>
      </c>
      <c r="J2213" s="12">
        <v>1395168625</v>
      </c>
      <c r="K2213" t="b">
        <v>0</v>
      </c>
      <c r="L2213">
        <v>120</v>
      </c>
      <c r="M2213" t="b">
        <v>1</v>
      </c>
      <c r="N2213" t="s">
        <v>8281</v>
      </c>
      <c r="O2213" t="s">
        <v>8286</v>
      </c>
      <c r="P2213">
        <f>ROUND((E2213/D2213)*100,0)</f>
        <v>196</v>
      </c>
      <c r="Q2213">
        <f>IFERROR(ROUND(E2213/L2213,2),0)</f>
        <v>40.75</v>
      </c>
      <c r="R2213" s="10">
        <f t="shared" si="86"/>
        <v>41716.785011574073</v>
      </c>
      <c r="S2213">
        <f t="shared" si="87"/>
        <v>41739.290972222225</v>
      </c>
    </row>
    <row r="2214" spans="1:19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 s="12">
        <v>1383526800</v>
      </c>
      <c r="J2214" s="12">
        <v>1380650177</v>
      </c>
      <c r="K2214" t="b">
        <v>0</v>
      </c>
      <c r="L2214">
        <v>123</v>
      </c>
      <c r="M2214" t="b">
        <v>1</v>
      </c>
      <c r="N2214" t="s">
        <v>8281</v>
      </c>
      <c r="O2214" t="s">
        <v>8286</v>
      </c>
      <c r="P2214">
        <f>ROUND((E2214/D2214)*100,0)</f>
        <v>114</v>
      </c>
      <c r="Q2214">
        <f>IFERROR(ROUND(E2214/L2214,2),0)</f>
        <v>55.8</v>
      </c>
      <c r="R2214" s="10">
        <f t="shared" si="86"/>
        <v>41548.747418981482</v>
      </c>
      <c r="S2214">
        <f t="shared" si="87"/>
        <v>41582.041666666664</v>
      </c>
    </row>
    <row r="2215" spans="1:19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 s="12">
        <v>1431719379</v>
      </c>
      <c r="J2215" s="12">
        <v>1429127379</v>
      </c>
      <c r="K2215" t="b">
        <v>0</v>
      </c>
      <c r="L2215">
        <v>1</v>
      </c>
      <c r="M2215" t="b">
        <v>1</v>
      </c>
      <c r="N2215" t="s">
        <v>8281</v>
      </c>
      <c r="O2215" t="s">
        <v>8286</v>
      </c>
      <c r="P2215">
        <f>ROUND((E2215/D2215)*100,0)</f>
        <v>200</v>
      </c>
      <c r="Q2215">
        <f>IFERROR(ROUND(E2215/L2215,2),0)</f>
        <v>10</v>
      </c>
      <c r="R2215" s="10">
        <f t="shared" si="86"/>
        <v>42109.826145833329</v>
      </c>
      <c r="S2215">
        <f t="shared" si="87"/>
        <v>42139.826145833329</v>
      </c>
    </row>
    <row r="2216" spans="1:19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 s="12">
        <v>1391713248</v>
      </c>
      <c r="J2216" s="12">
        <v>1389121248</v>
      </c>
      <c r="K2216" t="b">
        <v>0</v>
      </c>
      <c r="L2216">
        <v>24</v>
      </c>
      <c r="M2216" t="b">
        <v>1</v>
      </c>
      <c r="N2216" t="s">
        <v>8281</v>
      </c>
      <c r="O2216" t="s">
        <v>8286</v>
      </c>
      <c r="P2216">
        <f>ROUND((E2216/D2216)*100,0)</f>
        <v>293</v>
      </c>
      <c r="Q2216">
        <f>IFERROR(ROUND(E2216/L2216,2),0)</f>
        <v>73.13</v>
      </c>
      <c r="R2216" s="10">
        <f t="shared" si="86"/>
        <v>41646.792222222226</v>
      </c>
      <c r="S2216">
        <f t="shared" si="87"/>
        <v>41676.792222222226</v>
      </c>
    </row>
    <row r="2217" spans="1:19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 s="12">
        <v>1331621940</v>
      </c>
      <c r="J2217" s="12">
        <v>1329671572</v>
      </c>
      <c r="K2217" t="b">
        <v>0</v>
      </c>
      <c r="L2217">
        <v>33</v>
      </c>
      <c r="M2217" t="b">
        <v>1</v>
      </c>
      <c r="N2217" t="s">
        <v>8281</v>
      </c>
      <c r="O2217" t="s">
        <v>8286</v>
      </c>
      <c r="P2217">
        <f>ROUND((E2217/D2217)*100,0)</f>
        <v>156</v>
      </c>
      <c r="Q2217">
        <f>IFERROR(ROUND(E2217/L2217,2),0)</f>
        <v>26.06</v>
      </c>
      <c r="R2217" s="10">
        <f t="shared" si="86"/>
        <v>40958.717268518521</v>
      </c>
      <c r="S2217">
        <f t="shared" si="87"/>
        <v>40981.290972222225</v>
      </c>
    </row>
    <row r="2218" spans="1:19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 s="12">
        <v>1437674545</v>
      </c>
      <c r="J2218" s="12">
        <v>1436464945</v>
      </c>
      <c r="K2218" t="b">
        <v>0</v>
      </c>
      <c r="L2218">
        <v>14</v>
      </c>
      <c r="M2218" t="b">
        <v>1</v>
      </c>
      <c r="N2218" t="s">
        <v>8281</v>
      </c>
      <c r="O2218" t="s">
        <v>8286</v>
      </c>
      <c r="P2218">
        <f>ROUND((E2218/D2218)*100,0)</f>
        <v>106</v>
      </c>
      <c r="Q2218">
        <f>IFERROR(ROUND(E2218/L2218,2),0)</f>
        <v>22.64</v>
      </c>
      <c r="R2218" s="10">
        <f t="shared" si="86"/>
        <v>42194.751678240747</v>
      </c>
      <c r="S2218">
        <f t="shared" si="87"/>
        <v>42208.751678240747</v>
      </c>
    </row>
    <row r="2219" spans="1:19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 s="12">
        <v>1446451200</v>
      </c>
      <c r="J2219" s="12">
        <v>1445539113</v>
      </c>
      <c r="K2219" t="b">
        <v>0</v>
      </c>
      <c r="L2219">
        <v>9</v>
      </c>
      <c r="M2219" t="b">
        <v>1</v>
      </c>
      <c r="N2219" t="s">
        <v>8281</v>
      </c>
      <c r="O2219" t="s">
        <v>8286</v>
      </c>
      <c r="P2219">
        <f>ROUND((E2219/D2219)*100,0)</f>
        <v>101</v>
      </c>
      <c r="Q2219">
        <f>IFERROR(ROUND(E2219/L2219,2),0)</f>
        <v>47.22</v>
      </c>
      <c r="R2219" s="10">
        <f t="shared" si="86"/>
        <v>42299.776770833334</v>
      </c>
      <c r="S2219">
        <f t="shared" si="87"/>
        <v>42310.333333333328</v>
      </c>
    </row>
    <row r="2220" spans="1:19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 s="12">
        <v>1346198400</v>
      </c>
      <c r="J2220" s="12">
        <v>1344281383</v>
      </c>
      <c r="K2220" t="b">
        <v>0</v>
      </c>
      <c r="L2220">
        <v>76</v>
      </c>
      <c r="M2220" t="b">
        <v>1</v>
      </c>
      <c r="N2220" t="s">
        <v>8281</v>
      </c>
      <c r="O2220" t="s">
        <v>8286</v>
      </c>
      <c r="P2220">
        <f>ROUND((E2220/D2220)*100,0)</f>
        <v>123</v>
      </c>
      <c r="Q2220">
        <f>IFERROR(ROUND(E2220/L2220,2),0)</f>
        <v>32.32</v>
      </c>
      <c r="R2220" s="10">
        <f t="shared" si="86"/>
        <v>41127.812303240738</v>
      </c>
      <c r="S2220">
        <f t="shared" si="87"/>
        <v>41150</v>
      </c>
    </row>
    <row r="2221" spans="1:19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 s="12">
        <v>1440004512</v>
      </c>
      <c r="J2221" s="12">
        <v>1437412512</v>
      </c>
      <c r="K2221" t="b">
        <v>0</v>
      </c>
      <c r="L2221">
        <v>19</v>
      </c>
      <c r="M2221" t="b">
        <v>1</v>
      </c>
      <c r="N2221" t="s">
        <v>8281</v>
      </c>
      <c r="O2221" t="s">
        <v>8286</v>
      </c>
      <c r="P2221">
        <f>ROUND((E2221/D2221)*100,0)</f>
        <v>102</v>
      </c>
      <c r="Q2221">
        <f>IFERROR(ROUND(E2221/L2221,2),0)</f>
        <v>53.42</v>
      </c>
      <c r="R2221" s="10">
        <f t="shared" si="86"/>
        <v>42205.718888888892</v>
      </c>
      <c r="S2221">
        <f t="shared" si="87"/>
        <v>42235.718888888892</v>
      </c>
    </row>
    <row r="2222" spans="1:19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 s="12">
        <v>1374888436</v>
      </c>
      <c r="J2222" s="12">
        <v>1372296436</v>
      </c>
      <c r="K2222" t="b">
        <v>0</v>
      </c>
      <c r="L2222">
        <v>69</v>
      </c>
      <c r="M2222" t="b">
        <v>1</v>
      </c>
      <c r="N2222" t="s">
        <v>8281</v>
      </c>
      <c r="O2222" t="s">
        <v>8286</v>
      </c>
      <c r="P2222">
        <f>ROUND((E2222/D2222)*100,0)</f>
        <v>101</v>
      </c>
      <c r="Q2222">
        <f>IFERROR(ROUND(E2222/L2222,2),0)</f>
        <v>51.3</v>
      </c>
      <c r="R2222" s="10">
        <f t="shared" si="86"/>
        <v>41452.060601851852</v>
      </c>
      <c r="S2222">
        <f t="shared" si="87"/>
        <v>41482.060601851852</v>
      </c>
    </row>
    <row r="2223" spans="1:19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 s="12">
        <v>1461369600</v>
      </c>
      <c r="J2223" s="12">
        <v>1458748809</v>
      </c>
      <c r="K2223" t="b">
        <v>0</v>
      </c>
      <c r="L2223">
        <v>218</v>
      </c>
      <c r="M2223" t="b">
        <v>1</v>
      </c>
      <c r="N2223" t="s">
        <v>8289</v>
      </c>
      <c r="O2223" t="s">
        <v>8307</v>
      </c>
      <c r="P2223">
        <f>ROUND((E2223/D2223)*100,0)</f>
        <v>108</v>
      </c>
      <c r="Q2223">
        <f>IFERROR(ROUND(E2223/L2223,2),0)</f>
        <v>37.200000000000003</v>
      </c>
      <c r="R2223" s="10">
        <f t="shared" si="86"/>
        <v>42452.666770833333</v>
      </c>
      <c r="S2223">
        <f t="shared" si="87"/>
        <v>42483</v>
      </c>
    </row>
    <row r="2224" spans="1:19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 s="12">
        <v>1327776847</v>
      </c>
      <c r="J2224" s="12">
        <v>1325184847</v>
      </c>
      <c r="K2224" t="b">
        <v>0</v>
      </c>
      <c r="L2224">
        <v>30</v>
      </c>
      <c r="M2224" t="b">
        <v>1</v>
      </c>
      <c r="N2224" t="s">
        <v>8289</v>
      </c>
      <c r="O2224" t="s">
        <v>8307</v>
      </c>
      <c r="P2224">
        <f>ROUND((E2224/D2224)*100,0)</f>
        <v>163</v>
      </c>
      <c r="Q2224">
        <f>IFERROR(ROUND(E2224/L2224,2),0)</f>
        <v>27.1</v>
      </c>
      <c r="R2224" s="10">
        <f t="shared" si="86"/>
        <v>40906.787581018521</v>
      </c>
      <c r="S2224">
        <f t="shared" si="87"/>
        <v>40936.787581018521</v>
      </c>
    </row>
    <row r="2225" spans="1:19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 s="12">
        <v>1435418568</v>
      </c>
      <c r="J2225" s="12">
        <v>1432826568</v>
      </c>
      <c r="K2225" t="b">
        <v>0</v>
      </c>
      <c r="L2225">
        <v>100</v>
      </c>
      <c r="M2225" t="b">
        <v>1</v>
      </c>
      <c r="N2225" t="s">
        <v>8289</v>
      </c>
      <c r="O2225" t="s">
        <v>8307</v>
      </c>
      <c r="P2225">
        <f>ROUND((E2225/D2225)*100,0)</f>
        <v>106</v>
      </c>
      <c r="Q2225">
        <f>IFERROR(ROUND(E2225/L2225,2),0)</f>
        <v>206.31</v>
      </c>
      <c r="R2225" s="10">
        <f t="shared" si="86"/>
        <v>42152.640833333338</v>
      </c>
      <c r="S2225">
        <f t="shared" si="87"/>
        <v>42182.640833333338</v>
      </c>
    </row>
    <row r="2226" spans="1:19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 s="12">
        <v>1477767600</v>
      </c>
      <c r="J2226" s="12">
        <v>1475337675</v>
      </c>
      <c r="K2226" t="b">
        <v>0</v>
      </c>
      <c r="L2226">
        <v>296</v>
      </c>
      <c r="M2226" t="b">
        <v>1</v>
      </c>
      <c r="N2226" t="s">
        <v>8289</v>
      </c>
      <c r="O2226" t="s">
        <v>8307</v>
      </c>
      <c r="P2226">
        <f>ROUND((E2226/D2226)*100,0)</f>
        <v>243</v>
      </c>
      <c r="Q2226">
        <f>IFERROR(ROUND(E2226/L2226,2),0)</f>
        <v>82.15</v>
      </c>
      <c r="R2226" s="10">
        <f t="shared" si="86"/>
        <v>42644.667534722219</v>
      </c>
      <c r="S2226">
        <f t="shared" si="87"/>
        <v>42672.791666666672</v>
      </c>
    </row>
    <row r="2227" spans="1:19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 s="12">
        <v>1411326015</v>
      </c>
      <c r="J2227" s="12">
        <v>1408734015</v>
      </c>
      <c r="K2227" t="b">
        <v>0</v>
      </c>
      <c r="L2227">
        <v>1204</v>
      </c>
      <c r="M2227" t="b">
        <v>1</v>
      </c>
      <c r="N2227" t="s">
        <v>8289</v>
      </c>
      <c r="O2227" t="s">
        <v>8307</v>
      </c>
      <c r="P2227">
        <f>ROUND((E2227/D2227)*100,0)</f>
        <v>945</v>
      </c>
      <c r="Q2227">
        <f>IFERROR(ROUND(E2227/L2227,2),0)</f>
        <v>164.8</v>
      </c>
      <c r="R2227" s="10">
        <f t="shared" si="86"/>
        <v>41873.79184027778</v>
      </c>
      <c r="S2227">
        <f t="shared" si="87"/>
        <v>41903.79184027778</v>
      </c>
    </row>
    <row r="2228" spans="1:19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 s="12">
        <v>1455253140</v>
      </c>
      <c r="J2228" s="12">
        <v>1452625822</v>
      </c>
      <c r="K2228" t="b">
        <v>0</v>
      </c>
      <c r="L2228">
        <v>321</v>
      </c>
      <c r="M2228" t="b">
        <v>1</v>
      </c>
      <c r="N2228" t="s">
        <v>8289</v>
      </c>
      <c r="O2228" t="s">
        <v>8307</v>
      </c>
      <c r="P2228">
        <f>ROUND((E2228/D2228)*100,0)</f>
        <v>108</v>
      </c>
      <c r="Q2228">
        <f>IFERROR(ROUND(E2228/L2228,2),0)</f>
        <v>60.82</v>
      </c>
      <c r="R2228" s="10">
        <f t="shared" si="86"/>
        <v>42381.79886574074</v>
      </c>
      <c r="S2228">
        <f t="shared" si="87"/>
        <v>42412.207638888889</v>
      </c>
    </row>
    <row r="2229" spans="1:19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 s="12">
        <v>1384374155</v>
      </c>
      <c r="J2229" s="12">
        <v>1381778555</v>
      </c>
      <c r="K2229" t="b">
        <v>0</v>
      </c>
      <c r="L2229">
        <v>301</v>
      </c>
      <c r="M2229" t="b">
        <v>1</v>
      </c>
      <c r="N2229" t="s">
        <v>8289</v>
      </c>
      <c r="O2229" t="s">
        <v>8307</v>
      </c>
      <c r="P2229">
        <f>ROUND((E2229/D2229)*100,0)</f>
        <v>157</v>
      </c>
      <c r="Q2229">
        <f>IFERROR(ROUND(E2229/L2229,2),0)</f>
        <v>67.97</v>
      </c>
      <c r="R2229" s="10">
        <f t="shared" si="86"/>
        <v>41561.807349537034</v>
      </c>
      <c r="S2229">
        <f t="shared" si="87"/>
        <v>41591.849016203705</v>
      </c>
    </row>
    <row r="2230" spans="1:19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 s="12">
        <v>1439707236</v>
      </c>
      <c r="J2230" s="12">
        <v>1437115236</v>
      </c>
      <c r="K2230" t="b">
        <v>0</v>
      </c>
      <c r="L2230">
        <v>144</v>
      </c>
      <c r="M2230" t="b">
        <v>1</v>
      </c>
      <c r="N2230" t="s">
        <v>8289</v>
      </c>
      <c r="O2230" t="s">
        <v>8307</v>
      </c>
      <c r="P2230">
        <f>ROUND((E2230/D2230)*100,0)</f>
        <v>1174</v>
      </c>
      <c r="Q2230">
        <f>IFERROR(ROUND(E2230/L2230,2),0)</f>
        <v>81.56</v>
      </c>
      <c r="R2230" s="10">
        <f t="shared" si="86"/>
        <v>42202.278194444443</v>
      </c>
      <c r="S2230">
        <f t="shared" si="87"/>
        <v>42232.278194444443</v>
      </c>
    </row>
    <row r="2231" spans="1:19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 s="12">
        <v>1378180800</v>
      </c>
      <c r="J2231" s="12">
        <v>1375113391</v>
      </c>
      <c r="K2231" t="b">
        <v>0</v>
      </c>
      <c r="L2231">
        <v>539</v>
      </c>
      <c r="M2231" t="b">
        <v>1</v>
      </c>
      <c r="N2231" t="s">
        <v>8289</v>
      </c>
      <c r="O2231" t="s">
        <v>8307</v>
      </c>
      <c r="P2231">
        <f>ROUND((E2231/D2231)*100,0)</f>
        <v>171</v>
      </c>
      <c r="Q2231">
        <f>IFERROR(ROUND(E2231/L2231,2),0)</f>
        <v>25.43</v>
      </c>
      <c r="R2231" s="10">
        <f t="shared" si="86"/>
        <v>41484.664247685185</v>
      </c>
      <c r="S2231">
        <f t="shared" si="87"/>
        <v>41520.166666666664</v>
      </c>
    </row>
    <row r="2232" spans="1:19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 s="12">
        <v>1398460127</v>
      </c>
      <c r="J2232" s="12">
        <v>1395868127</v>
      </c>
      <c r="K2232" t="b">
        <v>0</v>
      </c>
      <c r="L2232">
        <v>498</v>
      </c>
      <c r="M2232" t="b">
        <v>1</v>
      </c>
      <c r="N2232" t="s">
        <v>8289</v>
      </c>
      <c r="O2232" t="s">
        <v>8307</v>
      </c>
      <c r="P2232">
        <f>ROUND((E2232/D2232)*100,0)</f>
        <v>126</v>
      </c>
      <c r="Q2232">
        <f>IFERROR(ROUND(E2232/L2232,2),0)</f>
        <v>21.5</v>
      </c>
      <c r="R2232" s="10">
        <f t="shared" si="86"/>
        <v>41724.881099537037</v>
      </c>
      <c r="S2232">
        <f t="shared" si="87"/>
        <v>41754.881099537037</v>
      </c>
    </row>
    <row r="2233" spans="1:19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 s="12">
        <v>1372136400</v>
      </c>
      <c r="J2233" s="12">
        <v>1369864301</v>
      </c>
      <c r="K2233" t="b">
        <v>0</v>
      </c>
      <c r="L2233">
        <v>1113</v>
      </c>
      <c r="M2233" t="b">
        <v>1</v>
      </c>
      <c r="N2233" t="s">
        <v>8289</v>
      </c>
      <c r="O2233" t="s">
        <v>8307</v>
      </c>
      <c r="P2233">
        <f>ROUND((E2233/D2233)*100,0)</f>
        <v>1212</v>
      </c>
      <c r="Q2233">
        <f>IFERROR(ROUND(E2233/L2233,2),0)</f>
        <v>27.23</v>
      </c>
      <c r="R2233" s="10">
        <f t="shared" si="86"/>
        <v>41423.910891203705</v>
      </c>
      <c r="S2233">
        <f t="shared" si="87"/>
        <v>41450.208333333336</v>
      </c>
    </row>
    <row r="2234" spans="1:19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 s="12">
        <v>1405738800</v>
      </c>
      <c r="J2234" s="12">
        <v>1402945408</v>
      </c>
      <c r="K2234" t="b">
        <v>0</v>
      </c>
      <c r="L2234">
        <v>988</v>
      </c>
      <c r="M2234" t="b">
        <v>1</v>
      </c>
      <c r="N2234" t="s">
        <v>8289</v>
      </c>
      <c r="O2234" t="s">
        <v>8307</v>
      </c>
      <c r="P2234">
        <f>ROUND((E2234/D2234)*100,0)</f>
        <v>496</v>
      </c>
      <c r="Q2234">
        <f>IFERROR(ROUND(E2234/L2234,2),0)</f>
        <v>25.09</v>
      </c>
      <c r="R2234" s="10">
        <f t="shared" si="86"/>
        <v>41806.794074074074</v>
      </c>
      <c r="S2234">
        <f t="shared" si="87"/>
        <v>41839.125</v>
      </c>
    </row>
    <row r="2235" spans="1:19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 s="12">
        <v>1450051200</v>
      </c>
      <c r="J2235" s="12">
        <v>1448269539</v>
      </c>
      <c r="K2235" t="b">
        <v>0</v>
      </c>
      <c r="L2235">
        <v>391</v>
      </c>
      <c r="M2235" t="b">
        <v>1</v>
      </c>
      <c r="N2235" t="s">
        <v>8289</v>
      </c>
      <c r="O2235" t="s">
        <v>8307</v>
      </c>
      <c r="P2235">
        <f>ROUND((E2235/D2235)*100,0)</f>
        <v>332</v>
      </c>
      <c r="Q2235">
        <f>IFERROR(ROUND(E2235/L2235,2),0)</f>
        <v>21.23</v>
      </c>
      <c r="R2235" s="10">
        <f t="shared" si="86"/>
        <v>42331.378923611104</v>
      </c>
      <c r="S2235">
        <f t="shared" si="87"/>
        <v>42352</v>
      </c>
    </row>
    <row r="2236" spans="1:19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 s="12">
        <v>1483645647</v>
      </c>
      <c r="J2236" s="12">
        <v>1481053647</v>
      </c>
      <c r="K2236" t="b">
        <v>0</v>
      </c>
      <c r="L2236">
        <v>28</v>
      </c>
      <c r="M2236" t="b">
        <v>1</v>
      </c>
      <c r="N2236" t="s">
        <v>8289</v>
      </c>
      <c r="O2236" t="s">
        <v>8307</v>
      </c>
      <c r="P2236">
        <f>ROUND((E2236/D2236)*100,0)</f>
        <v>1165</v>
      </c>
      <c r="Q2236">
        <f>IFERROR(ROUND(E2236/L2236,2),0)</f>
        <v>41.61</v>
      </c>
      <c r="R2236" s="10">
        <f t="shared" si="86"/>
        <v>42710.824618055558</v>
      </c>
      <c r="S2236">
        <f t="shared" si="87"/>
        <v>42740.824618055558</v>
      </c>
    </row>
    <row r="2237" spans="1:19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 s="12">
        <v>1427585511</v>
      </c>
      <c r="J2237" s="12">
        <v>1424997111</v>
      </c>
      <c r="K2237" t="b">
        <v>0</v>
      </c>
      <c r="L2237">
        <v>147</v>
      </c>
      <c r="M2237" t="b">
        <v>1</v>
      </c>
      <c r="N2237" t="s">
        <v>8289</v>
      </c>
      <c r="O2237" t="s">
        <v>8307</v>
      </c>
      <c r="P2237">
        <f>ROUND((E2237/D2237)*100,0)</f>
        <v>153</v>
      </c>
      <c r="Q2237">
        <f>IFERROR(ROUND(E2237/L2237,2),0)</f>
        <v>135.59</v>
      </c>
      <c r="R2237" s="10">
        <f t="shared" si="86"/>
        <v>42062.022118055553</v>
      </c>
      <c r="S2237">
        <f t="shared" si="87"/>
        <v>42091.980451388896</v>
      </c>
    </row>
    <row r="2238" spans="1:19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 s="12">
        <v>1454338123</v>
      </c>
      <c r="J2238" s="12">
        <v>1451746123</v>
      </c>
      <c r="K2238" t="b">
        <v>0</v>
      </c>
      <c r="L2238">
        <v>680</v>
      </c>
      <c r="M2238" t="b">
        <v>1</v>
      </c>
      <c r="N2238" t="s">
        <v>8289</v>
      </c>
      <c r="O2238" t="s">
        <v>8307</v>
      </c>
      <c r="P2238">
        <f>ROUND((E2238/D2238)*100,0)</f>
        <v>537</v>
      </c>
      <c r="Q2238">
        <f>IFERROR(ROUND(E2238/L2238,2),0)</f>
        <v>22.12</v>
      </c>
      <c r="R2238" s="10">
        <f t="shared" si="86"/>
        <v>42371.617164351846</v>
      </c>
      <c r="S2238">
        <f t="shared" si="87"/>
        <v>42401.617164351846</v>
      </c>
    </row>
    <row r="2239" spans="1:19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 s="12">
        <v>1415779140</v>
      </c>
      <c r="J2239" s="12">
        <v>1412294683</v>
      </c>
      <c r="K2239" t="b">
        <v>0</v>
      </c>
      <c r="L2239">
        <v>983</v>
      </c>
      <c r="M2239" t="b">
        <v>1</v>
      </c>
      <c r="N2239" t="s">
        <v>8289</v>
      </c>
      <c r="O2239" t="s">
        <v>8307</v>
      </c>
      <c r="P2239">
        <f>ROUND((E2239/D2239)*100,0)</f>
        <v>353</v>
      </c>
      <c r="Q2239">
        <f>IFERROR(ROUND(E2239/L2239,2),0)</f>
        <v>64.63</v>
      </c>
      <c r="R2239" s="10">
        <f t="shared" si="86"/>
        <v>41915.003275462965</v>
      </c>
      <c r="S2239">
        <f t="shared" si="87"/>
        <v>41955.332638888889</v>
      </c>
    </row>
    <row r="2240" spans="1:19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 s="12">
        <v>1489157716</v>
      </c>
      <c r="J2240" s="12">
        <v>1486565716</v>
      </c>
      <c r="K2240" t="b">
        <v>0</v>
      </c>
      <c r="L2240">
        <v>79</v>
      </c>
      <c r="M2240" t="b">
        <v>1</v>
      </c>
      <c r="N2240" t="s">
        <v>8289</v>
      </c>
      <c r="O2240" t="s">
        <v>8307</v>
      </c>
      <c r="P2240">
        <f>ROUND((E2240/D2240)*100,0)</f>
        <v>137</v>
      </c>
      <c r="Q2240">
        <f>IFERROR(ROUND(E2240/L2240,2),0)</f>
        <v>69.569999999999993</v>
      </c>
      <c r="R2240" s="10">
        <f t="shared" si="86"/>
        <v>42774.621712962966</v>
      </c>
      <c r="S2240">
        <f t="shared" si="87"/>
        <v>42804.621712962966</v>
      </c>
    </row>
    <row r="2241" spans="1:19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 s="12">
        <v>1385870520</v>
      </c>
      <c r="J2241" s="12">
        <v>1382742014</v>
      </c>
      <c r="K2241" t="b">
        <v>0</v>
      </c>
      <c r="L2241">
        <v>426</v>
      </c>
      <c r="M2241" t="b">
        <v>1</v>
      </c>
      <c r="N2241" t="s">
        <v>8289</v>
      </c>
      <c r="O2241" t="s">
        <v>8307</v>
      </c>
      <c r="P2241">
        <f>ROUND((E2241/D2241)*100,0)</f>
        <v>128</v>
      </c>
      <c r="Q2241">
        <f>IFERROR(ROUND(E2241/L2241,2),0)</f>
        <v>75.13</v>
      </c>
      <c r="R2241" s="10">
        <f t="shared" si="86"/>
        <v>41572.958495370374</v>
      </c>
      <c r="S2241">
        <f t="shared" si="87"/>
        <v>41609.168055555558</v>
      </c>
    </row>
    <row r="2242" spans="1:19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 s="12">
        <v>1461354544</v>
      </c>
      <c r="J2242" s="12">
        <v>1458762544</v>
      </c>
      <c r="K2242" t="b">
        <v>0</v>
      </c>
      <c r="L2242">
        <v>96</v>
      </c>
      <c r="M2242" t="b">
        <v>1</v>
      </c>
      <c r="N2242" t="s">
        <v>8289</v>
      </c>
      <c r="O2242" t="s">
        <v>8307</v>
      </c>
      <c r="P2242">
        <f>ROUND((E2242/D2242)*100,0)</f>
        <v>271</v>
      </c>
      <c r="Q2242">
        <f>IFERROR(ROUND(E2242/L2242,2),0)</f>
        <v>140.97999999999999</v>
      </c>
      <c r="R2242" s="10">
        <f t="shared" si="86"/>
        <v>42452.825740740736</v>
      </c>
      <c r="S2242">
        <f t="shared" si="87"/>
        <v>42482.825740740736</v>
      </c>
    </row>
    <row r="2243" spans="1:19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 s="12">
        <v>1488484300</v>
      </c>
      <c r="J2243" s="12">
        <v>1485892300</v>
      </c>
      <c r="K2243" t="b">
        <v>0</v>
      </c>
      <c r="L2243">
        <v>163</v>
      </c>
      <c r="M2243" t="b">
        <v>1</v>
      </c>
      <c r="N2243" t="s">
        <v>8289</v>
      </c>
      <c r="O2243" t="s">
        <v>8307</v>
      </c>
      <c r="P2243">
        <f>ROUND((E2243/D2243)*100,0)</f>
        <v>806</v>
      </c>
      <c r="Q2243">
        <f>IFERROR(ROUND(E2243/L2243,2),0)</f>
        <v>49.47</v>
      </c>
      <c r="R2243" s="10">
        <f t="shared" ref="R2243:R2306" si="88">(((J2243/60)/60)/24)+DATE(1970,1,1)</f>
        <v>42766.827546296292</v>
      </c>
      <c r="S2243">
        <f t="shared" ref="S2243:S2306" si="89">(((I2243/60)/60)/24)+DATE(1970,1,1)</f>
        <v>42796.827546296292</v>
      </c>
    </row>
    <row r="2244" spans="1:19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 s="12">
        <v>1385521320</v>
      </c>
      <c r="J2244" s="12">
        <v>1382449733</v>
      </c>
      <c r="K2244" t="b">
        <v>0</v>
      </c>
      <c r="L2244">
        <v>2525</v>
      </c>
      <c r="M2244" t="b">
        <v>1</v>
      </c>
      <c r="N2244" t="s">
        <v>8289</v>
      </c>
      <c r="O2244" t="s">
        <v>8307</v>
      </c>
      <c r="P2244">
        <f>ROUND((E2244/D2244)*100,0)</f>
        <v>1360</v>
      </c>
      <c r="Q2244">
        <f>IFERROR(ROUND(E2244/L2244,2),0)</f>
        <v>53.87</v>
      </c>
      <c r="R2244" s="10">
        <f t="shared" si="88"/>
        <v>41569.575613425928</v>
      </c>
      <c r="S2244">
        <f t="shared" si="89"/>
        <v>41605.126388888886</v>
      </c>
    </row>
    <row r="2245" spans="1:19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 s="12">
        <v>1489374000</v>
      </c>
      <c r="J2245" s="12">
        <v>1488823290</v>
      </c>
      <c r="K2245" t="b">
        <v>0</v>
      </c>
      <c r="L2245">
        <v>2035</v>
      </c>
      <c r="M2245" t="b">
        <v>1</v>
      </c>
      <c r="N2245" t="s">
        <v>8289</v>
      </c>
      <c r="O2245" t="s">
        <v>8307</v>
      </c>
      <c r="P2245">
        <f>ROUND((E2245/D2245)*100,0)</f>
        <v>930250</v>
      </c>
      <c r="Q2245">
        <f>IFERROR(ROUND(E2245/L2245,2),0)</f>
        <v>4.57</v>
      </c>
      <c r="R2245" s="10">
        <f t="shared" si="88"/>
        <v>42800.751041666663</v>
      </c>
      <c r="S2245">
        <f t="shared" si="89"/>
        <v>42807.125</v>
      </c>
    </row>
    <row r="2246" spans="1:19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 s="12">
        <v>1476649800</v>
      </c>
      <c r="J2246" s="12">
        <v>1475609946</v>
      </c>
      <c r="K2246" t="b">
        <v>0</v>
      </c>
      <c r="L2246">
        <v>290</v>
      </c>
      <c r="M2246" t="b">
        <v>1</v>
      </c>
      <c r="N2246" t="s">
        <v>8289</v>
      </c>
      <c r="O2246" t="s">
        <v>8307</v>
      </c>
      <c r="P2246">
        <f>ROUND((E2246/D2246)*100,0)</f>
        <v>377</v>
      </c>
      <c r="Q2246">
        <f>IFERROR(ROUND(E2246/L2246,2),0)</f>
        <v>65</v>
      </c>
      <c r="R2246" s="10">
        <f t="shared" si="88"/>
        <v>42647.818819444445</v>
      </c>
      <c r="S2246">
        <f t="shared" si="89"/>
        <v>42659.854166666672</v>
      </c>
    </row>
    <row r="2247" spans="1:19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 s="12">
        <v>1393005600</v>
      </c>
      <c r="J2247" s="12">
        <v>1390323617</v>
      </c>
      <c r="K2247" t="b">
        <v>0</v>
      </c>
      <c r="L2247">
        <v>1980</v>
      </c>
      <c r="M2247" t="b">
        <v>1</v>
      </c>
      <c r="N2247" t="s">
        <v>8289</v>
      </c>
      <c r="O2247" t="s">
        <v>8307</v>
      </c>
      <c r="P2247">
        <f>ROUND((E2247/D2247)*100,0)</f>
        <v>2647</v>
      </c>
      <c r="Q2247">
        <f>IFERROR(ROUND(E2247/L2247,2),0)</f>
        <v>53.48</v>
      </c>
      <c r="R2247" s="10">
        <f t="shared" si="88"/>
        <v>41660.708530092597</v>
      </c>
      <c r="S2247">
        <f t="shared" si="89"/>
        <v>41691.75</v>
      </c>
    </row>
    <row r="2248" spans="1:19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 s="12">
        <v>1441393210</v>
      </c>
      <c r="J2248" s="12">
        <v>1438801210</v>
      </c>
      <c r="K2248" t="b">
        <v>0</v>
      </c>
      <c r="L2248">
        <v>57</v>
      </c>
      <c r="M2248" t="b">
        <v>1</v>
      </c>
      <c r="N2248" t="s">
        <v>8289</v>
      </c>
      <c r="O2248" t="s">
        <v>8307</v>
      </c>
      <c r="P2248">
        <f>ROUND((E2248/D2248)*100,0)</f>
        <v>100</v>
      </c>
      <c r="Q2248">
        <f>IFERROR(ROUND(E2248/L2248,2),0)</f>
        <v>43.91</v>
      </c>
      <c r="R2248" s="10">
        <f t="shared" si="88"/>
        <v>42221.79178240741</v>
      </c>
      <c r="S2248">
        <f t="shared" si="89"/>
        <v>42251.79178240741</v>
      </c>
    </row>
    <row r="2249" spans="1:19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 s="12">
        <v>1438185565</v>
      </c>
      <c r="J2249" s="12">
        <v>1436975965</v>
      </c>
      <c r="K2249" t="b">
        <v>0</v>
      </c>
      <c r="L2249">
        <v>380</v>
      </c>
      <c r="M2249" t="b">
        <v>1</v>
      </c>
      <c r="N2249" t="s">
        <v>8289</v>
      </c>
      <c r="O2249" t="s">
        <v>8307</v>
      </c>
      <c r="P2249">
        <f>ROUND((E2249/D2249)*100,0)</f>
        <v>104</v>
      </c>
      <c r="Q2249">
        <f>IFERROR(ROUND(E2249/L2249,2),0)</f>
        <v>50.85</v>
      </c>
      <c r="R2249" s="10">
        <f t="shared" si="88"/>
        <v>42200.666261574079</v>
      </c>
      <c r="S2249">
        <f t="shared" si="89"/>
        <v>42214.666261574079</v>
      </c>
    </row>
    <row r="2250" spans="1:19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 s="12">
        <v>1481749278</v>
      </c>
      <c r="J2250" s="12">
        <v>1479157278</v>
      </c>
      <c r="K2250" t="b">
        <v>0</v>
      </c>
      <c r="L2250">
        <v>128</v>
      </c>
      <c r="M2250" t="b">
        <v>1</v>
      </c>
      <c r="N2250" t="s">
        <v>8289</v>
      </c>
      <c r="O2250" t="s">
        <v>8307</v>
      </c>
      <c r="P2250">
        <f>ROUND((E2250/D2250)*100,0)</f>
        <v>107</v>
      </c>
      <c r="Q2250">
        <f>IFERROR(ROUND(E2250/L2250,2),0)</f>
        <v>58.63</v>
      </c>
      <c r="R2250" s="10">
        <f t="shared" si="88"/>
        <v>42688.875902777778</v>
      </c>
      <c r="S2250">
        <f t="shared" si="89"/>
        <v>42718.875902777778</v>
      </c>
    </row>
    <row r="2251" spans="1:19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 s="12">
        <v>1364917965</v>
      </c>
      <c r="J2251" s="12">
        <v>1362329565</v>
      </c>
      <c r="K2251" t="b">
        <v>0</v>
      </c>
      <c r="L2251">
        <v>180</v>
      </c>
      <c r="M2251" t="b">
        <v>1</v>
      </c>
      <c r="N2251" t="s">
        <v>8289</v>
      </c>
      <c r="O2251" t="s">
        <v>8307</v>
      </c>
      <c r="P2251">
        <f>ROUND((E2251/D2251)*100,0)</f>
        <v>169</v>
      </c>
      <c r="Q2251">
        <f>IFERROR(ROUND(E2251/L2251,2),0)</f>
        <v>32.82</v>
      </c>
      <c r="R2251" s="10">
        <f t="shared" si="88"/>
        <v>41336.703298611108</v>
      </c>
      <c r="S2251">
        <f t="shared" si="89"/>
        <v>41366.661631944444</v>
      </c>
    </row>
    <row r="2252" spans="1:19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 s="12">
        <v>1480727273</v>
      </c>
      <c r="J2252" s="12">
        <v>1478131673</v>
      </c>
      <c r="K2252" t="b">
        <v>0</v>
      </c>
      <c r="L2252">
        <v>571</v>
      </c>
      <c r="M2252" t="b">
        <v>1</v>
      </c>
      <c r="N2252" t="s">
        <v>8289</v>
      </c>
      <c r="O2252" t="s">
        <v>8307</v>
      </c>
      <c r="P2252">
        <f>ROUND((E2252/D2252)*100,0)</f>
        <v>975</v>
      </c>
      <c r="Q2252">
        <f>IFERROR(ROUND(E2252/L2252,2),0)</f>
        <v>426.93</v>
      </c>
      <c r="R2252" s="10">
        <f t="shared" si="88"/>
        <v>42677.005474537036</v>
      </c>
      <c r="S2252">
        <f t="shared" si="89"/>
        <v>42707.0471412037</v>
      </c>
    </row>
    <row r="2253" spans="1:19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 s="12">
        <v>1408177077</v>
      </c>
      <c r="J2253" s="12">
        <v>1406362677</v>
      </c>
      <c r="K2253" t="b">
        <v>0</v>
      </c>
      <c r="L2253">
        <v>480</v>
      </c>
      <c r="M2253" t="b">
        <v>1</v>
      </c>
      <c r="N2253" t="s">
        <v>8289</v>
      </c>
      <c r="O2253" t="s">
        <v>8307</v>
      </c>
      <c r="P2253">
        <f>ROUND((E2253/D2253)*100,0)</f>
        <v>134</v>
      </c>
      <c r="Q2253">
        <f>IFERROR(ROUND(E2253/L2253,2),0)</f>
        <v>23.81</v>
      </c>
      <c r="R2253" s="10">
        <f t="shared" si="88"/>
        <v>41846.34579861111</v>
      </c>
      <c r="S2253">
        <f t="shared" si="89"/>
        <v>41867.34579861111</v>
      </c>
    </row>
    <row r="2254" spans="1:19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 s="12">
        <v>1470469938</v>
      </c>
      <c r="J2254" s="12">
        <v>1469173938</v>
      </c>
      <c r="K2254" t="b">
        <v>0</v>
      </c>
      <c r="L2254">
        <v>249</v>
      </c>
      <c r="M2254" t="b">
        <v>1</v>
      </c>
      <c r="N2254" t="s">
        <v>8289</v>
      </c>
      <c r="O2254" t="s">
        <v>8307</v>
      </c>
      <c r="P2254">
        <f>ROUND((E2254/D2254)*100,0)</f>
        <v>272</v>
      </c>
      <c r="Q2254">
        <f>IFERROR(ROUND(E2254/L2254,2),0)</f>
        <v>98.41</v>
      </c>
      <c r="R2254" s="10">
        <f t="shared" si="88"/>
        <v>42573.327986111108</v>
      </c>
      <c r="S2254">
        <f t="shared" si="89"/>
        <v>42588.327986111108</v>
      </c>
    </row>
    <row r="2255" spans="1:19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 s="12">
        <v>1447862947</v>
      </c>
      <c r="J2255" s="12">
        <v>1445267347</v>
      </c>
      <c r="K2255" t="b">
        <v>0</v>
      </c>
      <c r="L2255">
        <v>84</v>
      </c>
      <c r="M2255" t="b">
        <v>1</v>
      </c>
      <c r="N2255" t="s">
        <v>8289</v>
      </c>
      <c r="O2255" t="s">
        <v>8307</v>
      </c>
      <c r="P2255">
        <f>ROUND((E2255/D2255)*100,0)</f>
        <v>113</v>
      </c>
      <c r="Q2255">
        <f>IFERROR(ROUND(E2255/L2255,2),0)</f>
        <v>107.32</v>
      </c>
      <c r="R2255" s="10">
        <f t="shared" si="88"/>
        <v>42296.631331018521</v>
      </c>
      <c r="S2255">
        <f t="shared" si="89"/>
        <v>42326.672997685186</v>
      </c>
    </row>
    <row r="2256" spans="1:19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 s="12">
        <v>1485271968</v>
      </c>
      <c r="J2256" s="12">
        <v>1484667168</v>
      </c>
      <c r="K2256" t="b">
        <v>0</v>
      </c>
      <c r="L2256">
        <v>197</v>
      </c>
      <c r="M2256" t="b">
        <v>1</v>
      </c>
      <c r="N2256" t="s">
        <v>8289</v>
      </c>
      <c r="O2256" t="s">
        <v>8307</v>
      </c>
      <c r="P2256">
        <f>ROUND((E2256/D2256)*100,0)</f>
        <v>460</v>
      </c>
      <c r="Q2256">
        <f>IFERROR(ROUND(E2256/L2256,2),0)</f>
        <v>11.67</v>
      </c>
      <c r="R2256" s="10">
        <f t="shared" si="88"/>
        <v>42752.647777777776</v>
      </c>
      <c r="S2256">
        <f t="shared" si="89"/>
        <v>42759.647777777776</v>
      </c>
    </row>
    <row r="2257" spans="1:19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 s="12">
        <v>1462661451</v>
      </c>
      <c r="J2257" s="12">
        <v>1460069451</v>
      </c>
      <c r="K2257" t="b">
        <v>0</v>
      </c>
      <c r="L2257">
        <v>271</v>
      </c>
      <c r="M2257" t="b">
        <v>1</v>
      </c>
      <c r="N2257" t="s">
        <v>8289</v>
      </c>
      <c r="O2257" t="s">
        <v>8307</v>
      </c>
      <c r="P2257">
        <f>ROUND((E2257/D2257)*100,0)</f>
        <v>287</v>
      </c>
      <c r="Q2257">
        <f>IFERROR(ROUND(E2257/L2257,2),0)</f>
        <v>41.78</v>
      </c>
      <c r="R2257" s="10">
        <f t="shared" si="88"/>
        <v>42467.951979166668</v>
      </c>
      <c r="S2257">
        <f t="shared" si="89"/>
        <v>42497.951979166668</v>
      </c>
    </row>
    <row r="2258" spans="1:19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 s="12">
        <v>1479811846</v>
      </c>
      <c r="J2258" s="12">
        <v>1478602246</v>
      </c>
      <c r="K2258" t="b">
        <v>0</v>
      </c>
      <c r="L2258">
        <v>50</v>
      </c>
      <c r="M2258" t="b">
        <v>1</v>
      </c>
      <c r="N2258" t="s">
        <v>8289</v>
      </c>
      <c r="O2258" t="s">
        <v>8307</v>
      </c>
      <c r="P2258">
        <f>ROUND((E2258/D2258)*100,0)</f>
        <v>223</v>
      </c>
      <c r="Q2258">
        <f>IFERROR(ROUND(E2258/L2258,2),0)</f>
        <v>21.38</v>
      </c>
      <c r="R2258" s="10">
        <f t="shared" si="88"/>
        <v>42682.451921296291</v>
      </c>
      <c r="S2258">
        <f t="shared" si="89"/>
        <v>42696.451921296291</v>
      </c>
    </row>
    <row r="2259" spans="1:19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 s="12">
        <v>1466377200</v>
      </c>
      <c r="J2259" s="12">
        <v>1463351329</v>
      </c>
      <c r="K2259" t="b">
        <v>0</v>
      </c>
      <c r="L2259">
        <v>169</v>
      </c>
      <c r="M2259" t="b">
        <v>1</v>
      </c>
      <c r="N2259" t="s">
        <v>8289</v>
      </c>
      <c r="O2259" t="s">
        <v>8307</v>
      </c>
      <c r="P2259">
        <f>ROUND((E2259/D2259)*100,0)</f>
        <v>636</v>
      </c>
      <c r="Q2259">
        <f>IFERROR(ROUND(E2259/L2259,2),0)</f>
        <v>94.1</v>
      </c>
      <c r="R2259" s="10">
        <f t="shared" si="88"/>
        <v>42505.936678240745</v>
      </c>
      <c r="S2259">
        <f t="shared" si="89"/>
        <v>42540.958333333328</v>
      </c>
    </row>
    <row r="2260" spans="1:19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 s="12">
        <v>1434045687</v>
      </c>
      <c r="J2260" s="12">
        <v>1431453687</v>
      </c>
      <c r="K2260" t="b">
        <v>0</v>
      </c>
      <c r="L2260">
        <v>205</v>
      </c>
      <c r="M2260" t="b">
        <v>1</v>
      </c>
      <c r="N2260" t="s">
        <v>8289</v>
      </c>
      <c r="O2260" t="s">
        <v>8307</v>
      </c>
      <c r="P2260">
        <f>ROUND((E2260/D2260)*100,0)</f>
        <v>147</v>
      </c>
      <c r="Q2260">
        <f>IFERROR(ROUND(E2260/L2260,2),0)</f>
        <v>15.72</v>
      </c>
      <c r="R2260" s="10">
        <f t="shared" si="88"/>
        <v>42136.75100694444</v>
      </c>
      <c r="S2260">
        <f t="shared" si="89"/>
        <v>42166.75100694444</v>
      </c>
    </row>
    <row r="2261" spans="1:19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 s="12">
        <v>1481224736</v>
      </c>
      <c r="J2261" s="12">
        <v>1480360736</v>
      </c>
      <c r="K2261" t="b">
        <v>0</v>
      </c>
      <c r="L2261">
        <v>206</v>
      </c>
      <c r="M2261" t="b">
        <v>1</v>
      </c>
      <c r="N2261" t="s">
        <v>8289</v>
      </c>
      <c r="O2261" t="s">
        <v>8307</v>
      </c>
      <c r="P2261">
        <f>ROUND((E2261/D2261)*100,0)</f>
        <v>1867</v>
      </c>
      <c r="Q2261">
        <f>IFERROR(ROUND(E2261/L2261,2),0)</f>
        <v>90.64</v>
      </c>
      <c r="R2261" s="10">
        <f t="shared" si="88"/>
        <v>42702.804814814815</v>
      </c>
      <c r="S2261">
        <f t="shared" si="89"/>
        <v>42712.804814814815</v>
      </c>
    </row>
    <row r="2262" spans="1:19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 s="12">
        <v>1395876250</v>
      </c>
      <c r="J2262" s="12">
        <v>1393287850</v>
      </c>
      <c r="K2262" t="b">
        <v>0</v>
      </c>
      <c r="L2262">
        <v>84</v>
      </c>
      <c r="M2262" t="b">
        <v>1</v>
      </c>
      <c r="N2262" t="s">
        <v>8289</v>
      </c>
      <c r="O2262" t="s">
        <v>8307</v>
      </c>
      <c r="P2262">
        <f>ROUND((E2262/D2262)*100,0)</f>
        <v>327</v>
      </c>
      <c r="Q2262">
        <f>IFERROR(ROUND(E2262/L2262,2),0)</f>
        <v>97.3</v>
      </c>
      <c r="R2262" s="10">
        <f t="shared" si="88"/>
        <v>41695.016782407409</v>
      </c>
      <c r="S2262">
        <f t="shared" si="89"/>
        <v>41724.975115740745</v>
      </c>
    </row>
    <row r="2263" spans="1:19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 s="12">
        <v>1487093020</v>
      </c>
      <c r="J2263" s="12">
        <v>1485278620</v>
      </c>
      <c r="K2263" t="b">
        <v>0</v>
      </c>
      <c r="L2263">
        <v>210</v>
      </c>
      <c r="M2263" t="b">
        <v>1</v>
      </c>
      <c r="N2263" t="s">
        <v>8289</v>
      </c>
      <c r="O2263" t="s">
        <v>8307</v>
      </c>
      <c r="P2263">
        <f>ROUND((E2263/D2263)*100,0)</f>
        <v>780</v>
      </c>
      <c r="Q2263">
        <f>IFERROR(ROUND(E2263/L2263,2),0)</f>
        <v>37.119999999999997</v>
      </c>
      <c r="R2263" s="10">
        <f t="shared" si="88"/>
        <v>42759.724768518514</v>
      </c>
      <c r="S2263">
        <f t="shared" si="89"/>
        <v>42780.724768518514</v>
      </c>
    </row>
    <row r="2264" spans="1:19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 s="12">
        <v>1416268800</v>
      </c>
      <c r="J2264" s="12">
        <v>1413295358</v>
      </c>
      <c r="K2264" t="b">
        <v>0</v>
      </c>
      <c r="L2264">
        <v>181</v>
      </c>
      <c r="M2264" t="b">
        <v>1</v>
      </c>
      <c r="N2264" t="s">
        <v>8289</v>
      </c>
      <c r="O2264" t="s">
        <v>8307</v>
      </c>
      <c r="P2264">
        <f>ROUND((E2264/D2264)*100,0)</f>
        <v>154</v>
      </c>
      <c r="Q2264">
        <f>IFERROR(ROUND(E2264/L2264,2),0)</f>
        <v>28.1</v>
      </c>
      <c r="R2264" s="10">
        <f t="shared" si="88"/>
        <v>41926.585162037038</v>
      </c>
      <c r="S2264">
        <f t="shared" si="89"/>
        <v>41961</v>
      </c>
    </row>
    <row r="2265" spans="1:19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 s="12">
        <v>1422734313</v>
      </c>
      <c r="J2265" s="12">
        <v>1420919913</v>
      </c>
      <c r="K2265" t="b">
        <v>0</v>
      </c>
      <c r="L2265">
        <v>60</v>
      </c>
      <c r="M2265" t="b">
        <v>1</v>
      </c>
      <c r="N2265" t="s">
        <v>8289</v>
      </c>
      <c r="O2265" t="s">
        <v>8307</v>
      </c>
      <c r="P2265">
        <f>ROUND((E2265/D2265)*100,0)</f>
        <v>116</v>
      </c>
      <c r="Q2265">
        <f>IFERROR(ROUND(E2265/L2265,2),0)</f>
        <v>144.43</v>
      </c>
      <c r="R2265" s="10">
        <f t="shared" si="88"/>
        <v>42014.832326388889</v>
      </c>
      <c r="S2265">
        <f t="shared" si="89"/>
        <v>42035.832326388889</v>
      </c>
    </row>
    <row r="2266" spans="1:19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 s="12">
        <v>1463972400</v>
      </c>
      <c r="J2266" s="12">
        <v>1462543114</v>
      </c>
      <c r="K2266" t="b">
        <v>0</v>
      </c>
      <c r="L2266">
        <v>445</v>
      </c>
      <c r="M2266" t="b">
        <v>1</v>
      </c>
      <c r="N2266" t="s">
        <v>8289</v>
      </c>
      <c r="O2266" t="s">
        <v>8307</v>
      </c>
      <c r="P2266">
        <f>ROUND((E2266/D2266)*100,0)</f>
        <v>180</v>
      </c>
      <c r="Q2266">
        <f>IFERROR(ROUND(E2266/L2266,2),0)</f>
        <v>24.27</v>
      </c>
      <c r="R2266" s="10">
        <f t="shared" si="88"/>
        <v>42496.582337962958</v>
      </c>
      <c r="S2266">
        <f t="shared" si="89"/>
        <v>42513.125</v>
      </c>
    </row>
    <row r="2267" spans="1:19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 s="12">
        <v>1479846507</v>
      </c>
      <c r="J2267" s="12">
        <v>1479241707</v>
      </c>
      <c r="K2267" t="b">
        <v>0</v>
      </c>
      <c r="L2267">
        <v>17</v>
      </c>
      <c r="M2267" t="b">
        <v>1</v>
      </c>
      <c r="N2267" t="s">
        <v>8289</v>
      </c>
      <c r="O2267" t="s">
        <v>8307</v>
      </c>
      <c r="P2267">
        <f>ROUND((E2267/D2267)*100,0)</f>
        <v>299</v>
      </c>
      <c r="Q2267">
        <f>IFERROR(ROUND(E2267/L2267,2),0)</f>
        <v>35.119999999999997</v>
      </c>
      <c r="R2267" s="10">
        <f t="shared" si="88"/>
        <v>42689.853090277778</v>
      </c>
      <c r="S2267">
        <f t="shared" si="89"/>
        <v>42696.853090277778</v>
      </c>
    </row>
    <row r="2268" spans="1:19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 s="12">
        <v>1461722400</v>
      </c>
      <c r="J2268" s="12">
        <v>1460235592</v>
      </c>
      <c r="K2268" t="b">
        <v>0</v>
      </c>
      <c r="L2268">
        <v>194</v>
      </c>
      <c r="M2268" t="b">
        <v>1</v>
      </c>
      <c r="N2268" t="s">
        <v>8289</v>
      </c>
      <c r="O2268" t="s">
        <v>8307</v>
      </c>
      <c r="P2268">
        <f>ROUND((E2268/D2268)*100,0)</f>
        <v>320</v>
      </c>
      <c r="Q2268">
        <f>IFERROR(ROUND(E2268/L2268,2),0)</f>
        <v>24.76</v>
      </c>
      <c r="R2268" s="10">
        <f t="shared" si="88"/>
        <v>42469.874907407408</v>
      </c>
      <c r="S2268">
        <f t="shared" si="89"/>
        <v>42487.083333333328</v>
      </c>
    </row>
    <row r="2269" spans="1:19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 s="12">
        <v>1419123600</v>
      </c>
      <c r="J2269" s="12">
        <v>1416945297</v>
      </c>
      <c r="K2269" t="b">
        <v>0</v>
      </c>
      <c r="L2269">
        <v>404</v>
      </c>
      <c r="M2269" t="b">
        <v>1</v>
      </c>
      <c r="N2269" t="s">
        <v>8289</v>
      </c>
      <c r="O2269" t="s">
        <v>8307</v>
      </c>
      <c r="P2269">
        <f>ROUND((E2269/D2269)*100,0)</f>
        <v>381</v>
      </c>
      <c r="Q2269">
        <f>IFERROR(ROUND(E2269/L2269,2),0)</f>
        <v>188.38</v>
      </c>
      <c r="R2269" s="10">
        <f t="shared" si="88"/>
        <v>41968.829826388886</v>
      </c>
      <c r="S2269">
        <f t="shared" si="89"/>
        <v>41994.041666666672</v>
      </c>
    </row>
    <row r="2270" spans="1:19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 s="12">
        <v>1489283915</v>
      </c>
      <c r="J2270" s="12">
        <v>1486691915</v>
      </c>
      <c r="K2270" t="b">
        <v>0</v>
      </c>
      <c r="L2270">
        <v>194</v>
      </c>
      <c r="M2270" t="b">
        <v>1</v>
      </c>
      <c r="N2270" t="s">
        <v>8289</v>
      </c>
      <c r="O2270" t="s">
        <v>8307</v>
      </c>
      <c r="P2270">
        <f>ROUND((E2270/D2270)*100,0)</f>
        <v>103</v>
      </c>
      <c r="Q2270">
        <f>IFERROR(ROUND(E2270/L2270,2),0)</f>
        <v>148.08000000000001</v>
      </c>
      <c r="R2270" s="10">
        <f t="shared" si="88"/>
        <v>42776.082349537035</v>
      </c>
      <c r="S2270">
        <f t="shared" si="89"/>
        <v>42806.082349537035</v>
      </c>
    </row>
    <row r="2271" spans="1:19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 s="12">
        <v>1488862800</v>
      </c>
      <c r="J2271" s="12">
        <v>1486745663</v>
      </c>
      <c r="K2271" t="b">
        <v>0</v>
      </c>
      <c r="L2271">
        <v>902</v>
      </c>
      <c r="M2271" t="b">
        <v>1</v>
      </c>
      <c r="N2271" t="s">
        <v>8289</v>
      </c>
      <c r="O2271" t="s">
        <v>8307</v>
      </c>
      <c r="P2271">
        <f>ROUND((E2271/D2271)*100,0)</f>
        <v>1802</v>
      </c>
      <c r="Q2271">
        <f>IFERROR(ROUND(E2271/L2271,2),0)</f>
        <v>49.93</v>
      </c>
      <c r="R2271" s="10">
        <f t="shared" si="88"/>
        <v>42776.704432870371</v>
      </c>
      <c r="S2271">
        <f t="shared" si="89"/>
        <v>42801.208333333328</v>
      </c>
    </row>
    <row r="2272" spans="1:19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 s="12">
        <v>1484085540</v>
      </c>
      <c r="J2272" s="12">
        <v>1482353513</v>
      </c>
      <c r="K2272" t="b">
        <v>0</v>
      </c>
      <c r="L2272">
        <v>1670</v>
      </c>
      <c r="M2272" t="b">
        <v>1</v>
      </c>
      <c r="N2272" t="s">
        <v>8289</v>
      </c>
      <c r="O2272" t="s">
        <v>8307</v>
      </c>
      <c r="P2272">
        <f>ROUND((E2272/D2272)*100,0)</f>
        <v>720</v>
      </c>
      <c r="Q2272">
        <f>IFERROR(ROUND(E2272/L2272,2),0)</f>
        <v>107.82</v>
      </c>
      <c r="R2272" s="10">
        <f t="shared" si="88"/>
        <v>42725.869363425925</v>
      </c>
      <c r="S2272">
        <f t="shared" si="89"/>
        <v>42745.915972222225</v>
      </c>
    </row>
    <row r="2273" spans="1:19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 s="12">
        <v>1481328004</v>
      </c>
      <c r="J2273" s="12">
        <v>1478736004</v>
      </c>
      <c r="K2273" t="b">
        <v>0</v>
      </c>
      <c r="L2273">
        <v>1328</v>
      </c>
      <c r="M2273" t="b">
        <v>1</v>
      </c>
      <c r="N2273" t="s">
        <v>8289</v>
      </c>
      <c r="O2273" t="s">
        <v>8307</v>
      </c>
      <c r="P2273">
        <f>ROUND((E2273/D2273)*100,0)</f>
        <v>283</v>
      </c>
      <c r="Q2273">
        <f>IFERROR(ROUND(E2273/L2273,2),0)</f>
        <v>42.63</v>
      </c>
      <c r="R2273" s="10">
        <f t="shared" si="88"/>
        <v>42684.000046296293</v>
      </c>
      <c r="S2273">
        <f t="shared" si="89"/>
        <v>42714.000046296293</v>
      </c>
    </row>
    <row r="2274" spans="1:19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 s="12">
        <v>1449506836</v>
      </c>
      <c r="J2274" s="12">
        <v>1446914836</v>
      </c>
      <c r="K2274" t="b">
        <v>0</v>
      </c>
      <c r="L2274">
        <v>944</v>
      </c>
      <c r="M2274" t="b">
        <v>1</v>
      </c>
      <c r="N2274" t="s">
        <v>8289</v>
      </c>
      <c r="O2274" t="s">
        <v>8307</v>
      </c>
      <c r="P2274">
        <f>ROUND((E2274/D2274)*100,0)</f>
        <v>1357</v>
      </c>
      <c r="Q2274">
        <f>IFERROR(ROUND(E2274/L2274,2),0)</f>
        <v>14.37</v>
      </c>
      <c r="R2274" s="10">
        <f t="shared" si="88"/>
        <v>42315.699490740735</v>
      </c>
      <c r="S2274">
        <f t="shared" si="89"/>
        <v>42345.699490740735</v>
      </c>
    </row>
    <row r="2275" spans="1:19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 s="12">
        <v>1489320642</v>
      </c>
      <c r="J2275" s="12">
        <v>1487164242</v>
      </c>
      <c r="K2275" t="b">
        <v>0</v>
      </c>
      <c r="L2275">
        <v>147</v>
      </c>
      <c r="M2275" t="b">
        <v>1</v>
      </c>
      <c r="N2275" t="s">
        <v>8289</v>
      </c>
      <c r="O2275" t="s">
        <v>8307</v>
      </c>
      <c r="P2275">
        <f>ROUND((E2275/D2275)*100,0)</f>
        <v>220</v>
      </c>
      <c r="Q2275">
        <f>IFERROR(ROUND(E2275/L2275,2),0)</f>
        <v>37.479999999999997</v>
      </c>
      <c r="R2275" s="10">
        <f t="shared" si="88"/>
        <v>42781.549097222218</v>
      </c>
      <c r="S2275">
        <f t="shared" si="89"/>
        <v>42806.507430555561</v>
      </c>
    </row>
    <row r="2276" spans="1:19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 s="12">
        <v>1393156857</v>
      </c>
      <c r="J2276" s="12">
        <v>1390564857</v>
      </c>
      <c r="K2276" t="b">
        <v>0</v>
      </c>
      <c r="L2276">
        <v>99</v>
      </c>
      <c r="M2276" t="b">
        <v>1</v>
      </c>
      <c r="N2276" t="s">
        <v>8289</v>
      </c>
      <c r="O2276" t="s">
        <v>8307</v>
      </c>
      <c r="P2276">
        <f>ROUND((E2276/D2276)*100,0)</f>
        <v>120</v>
      </c>
      <c r="Q2276">
        <f>IFERROR(ROUND(E2276/L2276,2),0)</f>
        <v>30.2</v>
      </c>
      <c r="R2276" s="10">
        <f t="shared" si="88"/>
        <v>41663.500659722224</v>
      </c>
      <c r="S2276">
        <f t="shared" si="89"/>
        <v>41693.500659722224</v>
      </c>
    </row>
    <row r="2277" spans="1:19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 s="12">
        <v>1419259679</v>
      </c>
      <c r="J2277" s="12">
        <v>1416667679</v>
      </c>
      <c r="K2277" t="b">
        <v>0</v>
      </c>
      <c r="L2277">
        <v>79</v>
      </c>
      <c r="M2277" t="b">
        <v>1</v>
      </c>
      <c r="N2277" t="s">
        <v>8289</v>
      </c>
      <c r="O2277" t="s">
        <v>8307</v>
      </c>
      <c r="P2277">
        <f>ROUND((E2277/D2277)*100,0)</f>
        <v>408</v>
      </c>
      <c r="Q2277">
        <f>IFERROR(ROUND(E2277/L2277,2),0)</f>
        <v>33.549999999999997</v>
      </c>
      <c r="R2277" s="10">
        <f t="shared" si="88"/>
        <v>41965.616655092599</v>
      </c>
      <c r="S2277">
        <f t="shared" si="89"/>
        <v>41995.616655092599</v>
      </c>
    </row>
    <row r="2278" spans="1:19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 s="12">
        <v>1388936289</v>
      </c>
      <c r="J2278" s="12">
        <v>1386344289</v>
      </c>
      <c r="K2278" t="b">
        <v>0</v>
      </c>
      <c r="L2278">
        <v>75</v>
      </c>
      <c r="M2278" t="b">
        <v>1</v>
      </c>
      <c r="N2278" t="s">
        <v>8289</v>
      </c>
      <c r="O2278" t="s">
        <v>8307</v>
      </c>
      <c r="P2278">
        <f>ROUND((E2278/D2278)*100,0)</f>
        <v>106</v>
      </c>
      <c r="Q2278">
        <f>IFERROR(ROUND(E2278/L2278,2),0)</f>
        <v>64.75</v>
      </c>
      <c r="R2278" s="10">
        <f t="shared" si="88"/>
        <v>41614.651493055557</v>
      </c>
      <c r="S2278">
        <f t="shared" si="89"/>
        <v>41644.651493055557</v>
      </c>
    </row>
    <row r="2279" spans="1:19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 s="12">
        <v>1330359423</v>
      </c>
      <c r="J2279" s="12">
        <v>1327767423</v>
      </c>
      <c r="K2279" t="b">
        <v>0</v>
      </c>
      <c r="L2279">
        <v>207</v>
      </c>
      <c r="M2279" t="b">
        <v>1</v>
      </c>
      <c r="N2279" t="s">
        <v>8289</v>
      </c>
      <c r="O2279" t="s">
        <v>8307</v>
      </c>
      <c r="P2279">
        <f>ROUND((E2279/D2279)*100,0)</f>
        <v>141</v>
      </c>
      <c r="Q2279">
        <f>IFERROR(ROUND(E2279/L2279,2),0)</f>
        <v>57.93</v>
      </c>
      <c r="R2279" s="10">
        <f t="shared" si="88"/>
        <v>40936.678506944445</v>
      </c>
      <c r="S2279">
        <f t="shared" si="89"/>
        <v>40966.678506944445</v>
      </c>
    </row>
    <row r="2280" spans="1:19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 s="12">
        <v>1451861940</v>
      </c>
      <c r="J2280" s="12">
        <v>1448902867</v>
      </c>
      <c r="K2280" t="b">
        <v>0</v>
      </c>
      <c r="L2280">
        <v>102</v>
      </c>
      <c r="M2280" t="b">
        <v>1</v>
      </c>
      <c r="N2280" t="s">
        <v>8289</v>
      </c>
      <c r="O2280" t="s">
        <v>8307</v>
      </c>
      <c r="P2280">
        <f>ROUND((E2280/D2280)*100,0)</f>
        <v>271</v>
      </c>
      <c r="Q2280">
        <f>IFERROR(ROUND(E2280/L2280,2),0)</f>
        <v>53.08</v>
      </c>
      <c r="R2280" s="10">
        <f t="shared" si="88"/>
        <v>42338.709108796291</v>
      </c>
      <c r="S2280">
        <f t="shared" si="89"/>
        <v>42372.957638888889</v>
      </c>
    </row>
    <row r="2281" spans="1:19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 s="12">
        <v>1423022400</v>
      </c>
      <c r="J2281" s="12">
        <v>1421436099</v>
      </c>
      <c r="K2281" t="b">
        <v>0</v>
      </c>
      <c r="L2281">
        <v>32</v>
      </c>
      <c r="M2281" t="b">
        <v>1</v>
      </c>
      <c r="N2281" t="s">
        <v>8289</v>
      </c>
      <c r="O2281" t="s">
        <v>8307</v>
      </c>
      <c r="P2281">
        <f>ROUND((E2281/D2281)*100,0)</f>
        <v>154</v>
      </c>
      <c r="Q2281">
        <f>IFERROR(ROUND(E2281/L2281,2),0)</f>
        <v>48.06</v>
      </c>
      <c r="R2281" s="10">
        <f t="shared" si="88"/>
        <v>42020.806701388887</v>
      </c>
      <c r="S2281">
        <f t="shared" si="89"/>
        <v>42039.166666666672</v>
      </c>
    </row>
    <row r="2282" spans="1:19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 s="12">
        <v>1442501991</v>
      </c>
      <c r="J2282" s="12">
        <v>1439909991</v>
      </c>
      <c r="K2282" t="b">
        <v>0</v>
      </c>
      <c r="L2282">
        <v>480</v>
      </c>
      <c r="M2282" t="b">
        <v>1</v>
      </c>
      <c r="N2282" t="s">
        <v>8289</v>
      </c>
      <c r="O2282" t="s">
        <v>8307</v>
      </c>
      <c r="P2282">
        <f>ROUND((E2282/D2282)*100,0)</f>
        <v>404</v>
      </c>
      <c r="Q2282">
        <f>IFERROR(ROUND(E2282/L2282,2),0)</f>
        <v>82.4</v>
      </c>
      <c r="R2282" s="10">
        <f t="shared" si="88"/>
        <v>42234.624895833331</v>
      </c>
      <c r="S2282">
        <f t="shared" si="89"/>
        <v>42264.624895833331</v>
      </c>
    </row>
    <row r="2283" spans="1:19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 s="12">
        <v>1311576600</v>
      </c>
      <c r="J2283" s="12">
        <v>1306219897</v>
      </c>
      <c r="K2283" t="b">
        <v>0</v>
      </c>
      <c r="L2283">
        <v>11</v>
      </c>
      <c r="M2283" t="b">
        <v>1</v>
      </c>
      <c r="N2283" t="s">
        <v>8281</v>
      </c>
      <c r="O2283" t="s">
        <v>8282</v>
      </c>
      <c r="P2283">
        <f>ROUND((E2283/D2283)*100,0)</f>
        <v>185</v>
      </c>
      <c r="Q2283">
        <f>IFERROR(ROUND(E2283/L2283,2),0)</f>
        <v>50.45</v>
      </c>
      <c r="R2283" s="10">
        <f t="shared" si="88"/>
        <v>40687.285844907405</v>
      </c>
      <c r="S2283">
        <f t="shared" si="89"/>
        <v>40749.284722222219</v>
      </c>
    </row>
    <row r="2284" spans="1:19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 s="12">
        <v>1452744686</v>
      </c>
      <c r="J2284" s="12">
        <v>1447560686</v>
      </c>
      <c r="K2284" t="b">
        <v>0</v>
      </c>
      <c r="L2284">
        <v>12</v>
      </c>
      <c r="M2284" t="b">
        <v>1</v>
      </c>
      <c r="N2284" t="s">
        <v>8281</v>
      </c>
      <c r="O2284" t="s">
        <v>8282</v>
      </c>
      <c r="P2284">
        <f>ROUND((E2284/D2284)*100,0)</f>
        <v>185</v>
      </c>
      <c r="Q2284">
        <f>IFERROR(ROUND(E2284/L2284,2),0)</f>
        <v>115.83</v>
      </c>
      <c r="R2284" s="10">
        <f t="shared" si="88"/>
        <v>42323.17460648148</v>
      </c>
      <c r="S2284">
        <f t="shared" si="89"/>
        <v>42383.17460648148</v>
      </c>
    </row>
    <row r="2285" spans="1:19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 s="12">
        <v>1336528804</v>
      </c>
      <c r="J2285" s="12">
        <v>1331348404</v>
      </c>
      <c r="K2285" t="b">
        <v>0</v>
      </c>
      <c r="L2285">
        <v>48</v>
      </c>
      <c r="M2285" t="b">
        <v>1</v>
      </c>
      <c r="N2285" t="s">
        <v>8281</v>
      </c>
      <c r="O2285" t="s">
        <v>8282</v>
      </c>
      <c r="P2285">
        <f>ROUND((E2285/D2285)*100,0)</f>
        <v>101</v>
      </c>
      <c r="Q2285">
        <f>IFERROR(ROUND(E2285/L2285,2),0)</f>
        <v>63.03</v>
      </c>
      <c r="R2285" s="10">
        <f t="shared" si="88"/>
        <v>40978.125046296293</v>
      </c>
      <c r="S2285">
        <f t="shared" si="89"/>
        <v>41038.083379629628</v>
      </c>
    </row>
    <row r="2286" spans="1:19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 s="12">
        <v>1299902400</v>
      </c>
      <c r="J2286" s="12">
        <v>1297451245</v>
      </c>
      <c r="K2286" t="b">
        <v>0</v>
      </c>
      <c r="L2286">
        <v>59</v>
      </c>
      <c r="M2286" t="b">
        <v>1</v>
      </c>
      <c r="N2286" t="s">
        <v>8281</v>
      </c>
      <c r="O2286" t="s">
        <v>8282</v>
      </c>
      <c r="P2286">
        <f>ROUND((E2286/D2286)*100,0)</f>
        <v>106</v>
      </c>
      <c r="Q2286">
        <f>IFERROR(ROUND(E2286/L2286,2),0)</f>
        <v>108.02</v>
      </c>
      <c r="R2286" s="10">
        <f t="shared" si="88"/>
        <v>40585.796817129631</v>
      </c>
      <c r="S2286">
        <f t="shared" si="89"/>
        <v>40614.166666666664</v>
      </c>
    </row>
    <row r="2287" spans="1:19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 s="12">
        <v>1340944043</v>
      </c>
      <c r="J2287" s="12">
        <v>1338352043</v>
      </c>
      <c r="K2287" t="b">
        <v>0</v>
      </c>
      <c r="L2287">
        <v>79</v>
      </c>
      <c r="M2287" t="b">
        <v>1</v>
      </c>
      <c r="N2287" t="s">
        <v>8281</v>
      </c>
      <c r="O2287" t="s">
        <v>8282</v>
      </c>
      <c r="P2287">
        <f>ROUND((E2287/D2287)*100,0)</f>
        <v>121</v>
      </c>
      <c r="Q2287">
        <f>IFERROR(ROUND(E2287/L2287,2),0)</f>
        <v>46.09</v>
      </c>
      <c r="R2287" s="10">
        <f t="shared" si="88"/>
        <v>41059.185682870368</v>
      </c>
      <c r="S2287">
        <f t="shared" si="89"/>
        <v>41089.185682870368</v>
      </c>
    </row>
    <row r="2288" spans="1:19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 s="12">
        <v>1378439940</v>
      </c>
      <c r="J2288" s="12">
        <v>1376003254</v>
      </c>
      <c r="K2288" t="b">
        <v>0</v>
      </c>
      <c r="L2288">
        <v>14</v>
      </c>
      <c r="M2288" t="b">
        <v>1</v>
      </c>
      <c r="N2288" t="s">
        <v>8281</v>
      </c>
      <c r="O2288" t="s">
        <v>8282</v>
      </c>
      <c r="P2288">
        <f>ROUND((E2288/D2288)*100,0)</f>
        <v>100</v>
      </c>
      <c r="Q2288">
        <f>IFERROR(ROUND(E2288/L2288,2),0)</f>
        <v>107.21</v>
      </c>
      <c r="R2288" s="10">
        <f t="shared" si="88"/>
        <v>41494.963587962964</v>
      </c>
      <c r="S2288">
        <f t="shared" si="89"/>
        <v>41523.165972222225</v>
      </c>
    </row>
    <row r="2289" spans="1:19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 s="12">
        <v>1403539260</v>
      </c>
      <c r="J2289" s="12">
        <v>1401724860</v>
      </c>
      <c r="K2289" t="b">
        <v>0</v>
      </c>
      <c r="L2289">
        <v>106</v>
      </c>
      <c r="M2289" t="b">
        <v>1</v>
      </c>
      <c r="N2289" t="s">
        <v>8281</v>
      </c>
      <c r="O2289" t="s">
        <v>8282</v>
      </c>
      <c r="P2289">
        <f>ROUND((E2289/D2289)*100,0)</f>
        <v>120</v>
      </c>
      <c r="Q2289">
        <f>IFERROR(ROUND(E2289/L2289,2),0)</f>
        <v>50.93</v>
      </c>
      <c r="R2289" s="10">
        <f t="shared" si="88"/>
        <v>41792.667361111111</v>
      </c>
      <c r="S2289">
        <f t="shared" si="89"/>
        <v>41813.667361111111</v>
      </c>
    </row>
    <row r="2290" spans="1:19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 s="12">
        <v>1340733600</v>
      </c>
      <c r="J2290" s="12">
        <v>1339098689</v>
      </c>
      <c r="K2290" t="b">
        <v>0</v>
      </c>
      <c r="L2290">
        <v>25</v>
      </c>
      <c r="M2290" t="b">
        <v>1</v>
      </c>
      <c r="N2290" t="s">
        <v>8281</v>
      </c>
      <c r="O2290" t="s">
        <v>8282</v>
      </c>
      <c r="P2290">
        <f>ROUND((E2290/D2290)*100,0)</f>
        <v>100</v>
      </c>
      <c r="Q2290">
        <f>IFERROR(ROUND(E2290/L2290,2),0)</f>
        <v>40.04</v>
      </c>
      <c r="R2290" s="10">
        <f t="shared" si="88"/>
        <v>41067.827418981484</v>
      </c>
      <c r="S2290">
        <f t="shared" si="89"/>
        <v>41086.75</v>
      </c>
    </row>
    <row r="2291" spans="1:19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 s="12">
        <v>1386372120</v>
      </c>
      <c r="J2291" s="12">
        <v>1382659060</v>
      </c>
      <c r="K2291" t="b">
        <v>0</v>
      </c>
      <c r="L2291">
        <v>25</v>
      </c>
      <c r="M2291" t="b">
        <v>1</v>
      </c>
      <c r="N2291" t="s">
        <v>8281</v>
      </c>
      <c r="O2291" t="s">
        <v>8282</v>
      </c>
      <c r="P2291">
        <f>ROUND((E2291/D2291)*100,0)</f>
        <v>107</v>
      </c>
      <c r="Q2291">
        <f>IFERROR(ROUND(E2291/L2291,2),0)</f>
        <v>64.44</v>
      </c>
      <c r="R2291" s="10">
        <f t="shared" si="88"/>
        <v>41571.998379629629</v>
      </c>
      <c r="S2291">
        <f t="shared" si="89"/>
        <v>41614.973611111112</v>
      </c>
    </row>
    <row r="2292" spans="1:19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 s="12">
        <v>1259686800</v>
      </c>
      <c r="J2292" s="12">
        <v>1252908330</v>
      </c>
      <c r="K2292" t="b">
        <v>0</v>
      </c>
      <c r="L2292">
        <v>29</v>
      </c>
      <c r="M2292" t="b">
        <v>1</v>
      </c>
      <c r="N2292" t="s">
        <v>8281</v>
      </c>
      <c r="O2292" t="s">
        <v>8282</v>
      </c>
      <c r="P2292">
        <f>ROUND((E2292/D2292)*100,0)</f>
        <v>104</v>
      </c>
      <c r="Q2292">
        <f>IFERROR(ROUND(E2292/L2292,2),0)</f>
        <v>53.83</v>
      </c>
      <c r="R2292" s="10">
        <f t="shared" si="88"/>
        <v>40070.253819444442</v>
      </c>
      <c r="S2292">
        <f t="shared" si="89"/>
        <v>40148.708333333336</v>
      </c>
    </row>
    <row r="2293" spans="1:19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 s="12">
        <v>1335153600</v>
      </c>
      <c r="J2293" s="12">
        <v>1332199618</v>
      </c>
      <c r="K2293" t="b">
        <v>0</v>
      </c>
      <c r="L2293">
        <v>43</v>
      </c>
      <c r="M2293" t="b">
        <v>1</v>
      </c>
      <c r="N2293" t="s">
        <v>8281</v>
      </c>
      <c r="O2293" t="s">
        <v>8282</v>
      </c>
      <c r="P2293">
        <f>ROUND((E2293/D2293)*100,0)</f>
        <v>173</v>
      </c>
      <c r="Q2293">
        <f>IFERROR(ROUND(E2293/L2293,2),0)</f>
        <v>100.47</v>
      </c>
      <c r="R2293" s="10">
        <f t="shared" si="88"/>
        <v>40987.977060185185</v>
      </c>
      <c r="S2293">
        <f t="shared" si="89"/>
        <v>41022.166666666664</v>
      </c>
    </row>
    <row r="2294" spans="1:19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 s="12">
        <v>1334767476</v>
      </c>
      <c r="J2294" s="12">
        <v>1332175476</v>
      </c>
      <c r="K2294" t="b">
        <v>0</v>
      </c>
      <c r="L2294">
        <v>46</v>
      </c>
      <c r="M2294" t="b">
        <v>1</v>
      </c>
      <c r="N2294" t="s">
        <v>8281</v>
      </c>
      <c r="O2294" t="s">
        <v>8282</v>
      </c>
      <c r="P2294">
        <f>ROUND((E2294/D2294)*100,0)</f>
        <v>107</v>
      </c>
      <c r="Q2294">
        <f>IFERROR(ROUND(E2294/L2294,2),0)</f>
        <v>46.63</v>
      </c>
      <c r="R2294" s="10">
        <f t="shared" si="88"/>
        <v>40987.697638888887</v>
      </c>
      <c r="S2294">
        <f t="shared" si="89"/>
        <v>41017.697638888887</v>
      </c>
    </row>
    <row r="2295" spans="1:19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 s="12">
        <v>1348545540</v>
      </c>
      <c r="J2295" s="12">
        <v>1346345999</v>
      </c>
      <c r="K2295" t="b">
        <v>0</v>
      </c>
      <c r="L2295">
        <v>27</v>
      </c>
      <c r="M2295" t="b">
        <v>1</v>
      </c>
      <c r="N2295" t="s">
        <v>8281</v>
      </c>
      <c r="O2295" t="s">
        <v>8282</v>
      </c>
      <c r="P2295">
        <f>ROUND((E2295/D2295)*100,0)</f>
        <v>108</v>
      </c>
      <c r="Q2295">
        <f>IFERROR(ROUND(E2295/L2295,2),0)</f>
        <v>34.07</v>
      </c>
      <c r="R2295" s="10">
        <f t="shared" si="88"/>
        <v>41151.708321759259</v>
      </c>
      <c r="S2295">
        <f t="shared" si="89"/>
        <v>41177.165972222225</v>
      </c>
    </row>
    <row r="2296" spans="1:19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 s="12">
        <v>1358702480</v>
      </c>
      <c r="J2296" s="12">
        <v>1356110480</v>
      </c>
      <c r="K2296" t="b">
        <v>0</v>
      </c>
      <c r="L2296">
        <v>112</v>
      </c>
      <c r="M2296" t="b">
        <v>1</v>
      </c>
      <c r="N2296" t="s">
        <v>8281</v>
      </c>
      <c r="O2296" t="s">
        <v>8282</v>
      </c>
      <c r="P2296">
        <f>ROUND((E2296/D2296)*100,0)</f>
        <v>146</v>
      </c>
      <c r="Q2296">
        <f>IFERROR(ROUND(E2296/L2296,2),0)</f>
        <v>65.209999999999994</v>
      </c>
      <c r="R2296" s="10">
        <f t="shared" si="88"/>
        <v>41264.72314814815</v>
      </c>
      <c r="S2296">
        <f t="shared" si="89"/>
        <v>41294.72314814815</v>
      </c>
    </row>
    <row r="2297" spans="1:19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 s="12">
        <v>1359240856</v>
      </c>
      <c r="J2297" s="12">
        <v>1356648856</v>
      </c>
      <c r="K2297" t="b">
        <v>0</v>
      </c>
      <c r="L2297">
        <v>34</v>
      </c>
      <c r="M2297" t="b">
        <v>1</v>
      </c>
      <c r="N2297" t="s">
        <v>8281</v>
      </c>
      <c r="O2297" t="s">
        <v>8282</v>
      </c>
      <c r="P2297">
        <f>ROUND((E2297/D2297)*100,0)</f>
        <v>125</v>
      </c>
      <c r="Q2297">
        <f>IFERROR(ROUND(E2297/L2297,2),0)</f>
        <v>44.21</v>
      </c>
      <c r="R2297" s="10">
        <f t="shared" si="88"/>
        <v>41270.954351851848</v>
      </c>
      <c r="S2297">
        <f t="shared" si="89"/>
        <v>41300.954351851848</v>
      </c>
    </row>
    <row r="2298" spans="1:19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 s="12">
        <v>1330018426</v>
      </c>
      <c r="J2298" s="12">
        <v>1326994426</v>
      </c>
      <c r="K2298" t="b">
        <v>0</v>
      </c>
      <c r="L2298">
        <v>145</v>
      </c>
      <c r="M2298" t="b">
        <v>1</v>
      </c>
      <c r="N2298" t="s">
        <v>8281</v>
      </c>
      <c r="O2298" t="s">
        <v>8282</v>
      </c>
      <c r="P2298">
        <f>ROUND((E2298/D2298)*100,0)</f>
        <v>149</v>
      </c>
      <c r="Q2298">
        <f>IFERROR(ROUND(E2298/L2298,2),0)</f>
        <v>71.97</v>
      </c>
      <c r="R2298" s="10">
        <f t="shared" si="88"/>
        <v>40927.731782407405</v>
      </c>
      <c r="S2298">
        <f t="shared" si="89"/>
        <v>40962.731782407405</v>
      </c>
    </row>
    <row r="2299" spans="1:19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 s="12">
        <v>1331697540</v>
      </c>
      <c r="J2299" s="12">
        <v>1328749249</v>
      </c>
      <c r="K2299" t="b">
        <v>0</v>
      </c>
      <c r="L2299">
        <v>19</v>
      </c>
      <c r="M2299" t="b">
        <v>1</v>
      </c>
      <c r="N2299" t="s">
        <v>8281</v>
      </c>
      <c r="O2299" t="s">
        <v>8282</v>
      </c>
      <c r="P2299">
        <f>ROUND((E2299/D2299)*100,0)</f>
        <v>101</v>
      </c>
      <c r="Q2299">
        <f>IFERROR(ROUND(E2299/L2299,2),0)</f>
        <v>52.95</v>
      </c>
      <c r="R2299" s="10">
        <f t="shared" si="88"/>
        <v>40948.042233796295</v>
      </c>
      <c r="S2299">
        <f t="shared" si="89"/>
        <v>40982.165972222225</v>
      </c>
    </row>
    <row r="2300" spans="1:19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 s="12">
        <v>1395861033</v>
      </c>
      <c r="J2300" s="12">
        <v>1393272633</v>
      </c>
      <c r="K2300" t="b">
        <v>0</v>
      </c>
      <c r="L2300">
        <v>288</v>
      </c>
      <c r="M2300" t="b">
        <v>1</v>
      </c>
      <c r="N2300" t="s">
        <v>8281</v>
      </c>
      <c r="O2300" t="s">
        <v>8282</v>
      </c>
      <c r="P2300">
        <f>ROUND((E2300/D2300)*100,0)</f>
        <v>105</v>
      </c>
      <c r="Q2300">
        <f>IFERROR(ROUND(E2300/L2300,2),0)</f>
        <v>109.45</v>
      </c>
      <c r="R2300" s="10">
        <f t="shared" si="88"/>
        <v>41694.84065972222</v>
      </c>
      <c r="S2300">
        <f t="shared" si="89"/>
        <v>41724.798993055556</v>
      </c>
    </row>
    <row r="2301" spans="1:19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 s="12">
        <v>1296953209</v>
      </c>
      <c r="J2301" s="12">
        <v>1295657209</v>
      </c>
      <c r="K2301" t="b">
        <v>0</v>
      </c>
      <c r="L2301">
        <v>14</v>
      </c>
      <c r="M2301" t="b">
        <v>1</v>
      </c>
      <c r="N2301" t="s">
        <v>8281</v>
      </c>
      <c r="O2301" t="s">
        <v>8282</v>
      </c>
      <c r="P2301">
        <f>ROUND((E2301/D2301)*100,0)</f>
        <v>350</v>
      </c>
      <c r="Q2301">
        <f>IFERROR(ROUND(E2301/L2301,2),0)</f>
        <v>75.040000000000006</v>
      </c>
      <c r="R2301" s="10">
        <f t="shared" si="88"/>
        <v>40565.032511574071</v>
      </c>
      <c r="S2301">
        <f t="shared" si="89"/>
        <v>40580.032511574071</v>
      </c>
    </row>
    <row r="2302" spans="1:19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 s="12">
        <v>1340904416</v>
      </c>
      <c r="J2302" s="12">
        <v>1339694816</v>
      </c>
      <c r="K2302" t="b">
        <v>0</v>
      </c>
      <c r="L2302">
        <v>7</v>
      </c>
      <c r="M2302" t="b">
        <v>1</v>
      </c>
      <c r="N2302" t="s">
        <v>8281</v>
      </c>
      <c r="O2302" t="s">
        <v>8282</v>
      </c>
      <c r="P2302">
        <f>ROUND((E2302/D2302)*100,0)</f>
        <v>101</v>
      </c>
      <c r="Q2302">
        <f>IFERROR(ROUND(E2302/L2302,2),0)</f>
        <v>115.71</v>
      </c>
      <c r="R2302" s="10">
        <f t="shared" si="88"/>
        <v>41074.727037037039</v>
      </c>
      <c r="S2302">
        <f t="shared" si="89"/>
        <v>41088.727037037039</v>
      </c>
    </row>
    <row r="2303" spans="1:19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 s="12">
        <v>1371785496</v>
      </c>
      <c r="J2303" s="12">
        <v>1369193496</v>
      </c>
      <c r="K2303" t="b">
        <v>1</v>
      </c>
      <c r="L2303">
        <v>211</v>
      </c>
      <c r="M2303" t="b">
        <v>1</v>
      </c>
      <c r="N2303" t="s">
        <v>8281</v>
      </c>
      <c r="O2303" t="s">
        <v>8285</v>
      </c>
      <c r="P2303">
        <f>ROUND((E2303/D2303)*100,0)</f>
        <v>134</v>
      </c>
      <c r="Q2303">
        <f>IFERROR(ROUND(E2303/L2303,2),0)</f>
        <v>31.66</v>
      </c>
      <c r="R2303" s="10">
        <f t="shared" si="88"/>
        <v>41416.146944444445</v>
      </c>
      <c r="S2303">
        <f t="shared" si="89"/>
        <v>41446.146944444445</v>
      </c>
    </row>
    <row r="2304" spans="1:19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 s="12">
        <v>1388473200</v>
      </c>
      <c r="J2304" s="12">
        <v>1385585434</v>
      </c>
      <c r="K2304" t="b">
        <v>1</v>
      </c>
      <c r="L2304">
        <v>85</v>
      </c>
      <c r="M2304" t="b">
        <v>1</v>
      </c>
      <c r="N2304" t="s">
        <v>8281</v>
      </c>
      <c r="O2304" t="s">
        <v>8285</v>
      </c>
      <c r="P2304">
        <f>ROUND((E2304/D2304)*100,0)</f>
        <v>171</v>
      </c>
      <c r="Q2304">
        <f>IFERROR(ROUND(E2304/L2304,2),0)</f>
        <v>46.18</v>
      </c>
      <c r="R2304" s="10">
        <f t="shared" si="88"/>
        <v>41605.868449074071</v>
      </c>
      <c r="S2304">
        <f t="shared" si="89"/>
        <v>41639.291666666664</v>
      </c>
    </row>
    <row r="2305" spans="1:19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 s="12">
        <v>1323747596</v>
      </c>
      <c r="J2305" s="12">
        <v>1320287996</v>
      </c>
      <c r="K2305" t="b">
        <v>1</v>
      </c>
      <c r="L2305">
        <v>103</v>
      </c>
      <c r="M2305" t="b">
        <v>1</v>
      </c>
      <c r="N2305" t="s">
        <v>8281</v>
      </c>
      <c r="O2305" t="s">
        <v>8285</v>
      </c>
      <c r="P2305">
        <f>ROUND((E2305/D2305)*100,0)</f>
        <v>109</v>
      </c>
      <c r="Q2305">
        <f>IFERROR(ROUND(E2305/L2305,2),0)</f>
        <v>68.48</v>
      </c>
      <c r="R2305" s="10">
        <f t="shared" si="88"/>
        <v>40850.111064814817</v>
      </c>
      <c r="S2305">
        <f t="shared" si="89"/>
        <v>40890.152731481481</v>
      </c>
    </row>
    <row r="2306" spans="1:19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 s="12">
        <v>1293857940</v>
      </c>
      <c r="J2306" s="12">
        <v>1290281691</v>
      </c>
      <c r="K2306" t="b">
        <v>1</v>
      </c>
      <c r="L2306">
        <v>113</v>
      </c>
      <c r="M2306" t="b">
        <v>1</v>
      </c>
      <c r="N2306" t="s">
        <v>8281</v>
      </c>
      <c r="O2306" t="s">
        <v>8285</v>
      </c>
      <c r="P2306">
        <f>ROUND((E2306/D2306)*100,0)</f>
        <v>101</v>
      </c>
      <c r="Q2306">
        <f>IFERROR(ROUND(E2306/L2306,2),0)</f>
        <v>53.47</v>
      </c>
      <c r="R2306" s="10">
        <f t="shared" si="88"/>
        <v>40502.815868055557</v>
      </c>
      <c r="S2306">
        <f t="shared" si="89"/>
        <v>40544.207638888889</v>
      </c>
    </row>
    <row r="2307" spans="1:19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 s="12">
        <v>1407520800</v>
      </c>
      <c r="J2307" s="12">
        <v>1405356072</v>
      </c>
      <c r="K2307" t="b">
        <v>1</v>
      </c>
      <c r="L2307">
        <v>167</v>
      </c>
      <c r="M2307" t="b">
        <v>1</v>
      </c>
      <c r="N2307" t="s">
        <v>8281</v>
      </c>
      <c r="O2307" t="s">
        <v>8285</v>
      </c>
      <c r="P2307">
        <f>ROUND((E2307/D2307)*100,0)</f>
        <v>101</v>
      </c>
      <c r="Q2307">
        <f>IFERROR(ROUND(E2307/L2307,2),0)</f>
        <v>109.11</v>
      </c>
      <c r="R2307" s="10">
        <f t="shared" ref="R2307:R2370" si="90">(((J2307/60)/60)/24)+DATE(1970,1,1)</f>
        <v>41834.695277777777</v>
      </c>
      <c r="S2307">
        <f t="shared" ref="S2307:S2370" si="91">(((I2307/60)/60)/24)+DATE(1970,1,1)</f>
        <v>41859.75</v>
      </c>
    </row>
    <row r="2308" spans="1:19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 s="12">
        <v>1331352129</v>
      </c>
      <c r="J2308" s="12">
        <v>1328760129</v>
      </c>
      <c r="K2308" t="b">
        <v>1</v>
      </c>
      <c r="L2308">
        <v>73</v>
      </c>
      <c r="M2308" t="b">
        <v>1</v>
      </c>
      <c r="N2308" t="s">
        <v>8281</v>
      </c>
      <c r="O2308" t="s">
        <v>8285</v>
      </c>
      <c r="P2308">
        <f>ROUND((E2308/D2308)*100,0)</f>
        <v>107</v>
      </c>
      <c r="Q2308">
        <f>IFERROR(ROUND(E2308/L2308,2),0)</f>
        <v>51.19</v>
      </c>
      <c r="R2308" s="10">
        <f t="shared" si="90"/>
        <v>40948.16815972222</v>
      </c>
      <c r="S2308">
        <f t="shared" si="91"/>
        <v>40978.16815972222</v>
      </c>
    </row>
    <row r="2309" spans="1:19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 s="12">
        <v>1336245328</v>
      </c>
      <c r="J2309" s="12">
        <v>1333653333</v>
      </c>
      <c r="K2309" t="b">
        <v>1</v>
      </c>
      <c r="L2309">
        <v>75</v>
      </c>
      <c r="M2309" t="b">
        <v>1</v>
      </c>
      <c r="N2309" t="s">
        <v>8281</v>
      </c>
      <c r="O2309" t="s">
        <v>8285</v>
      </c>
      <c r="P2309">
        <f>ROUND((E2309/D2309)*100,0)</f>
        <v>107</v>
      </c>
      <c r="Q2309">
        <f>IFERROR(ROUND(E2309/L2309,2),0)</f>
        <v>27.94</v>
      </c>
      <c r="R2309" s="10">
        <f t="shared" si="90"/>
        <v>41004.802465277775</v>
      </c>
      <c r="S2309">
        <f t="shared" si="91"/>
        <v>41034.802407407406</v>
      </c>
    </row>
    <row r="2310" spans="1:19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 s="12">
        <v>1409274000</v>
      </c>
      <c r="J2310" s="12">
        <v>1406847996</v>
      </c>
      <c r="K2310" t="b">
        <v>1</v>
      </c>
      <c r="L2310">
        <v>614</v>
      </c>
      <c r="M2310" t="b">
        <v>1</v>
      </c>
      <c r="N2310" t="s">
        <v>8281</v>
      </c>
      <c r="O2310" t="s">
        <v>8285</v>
      </c>
      <c r="P2310">
        <f>ROUND((E2310/D2310)*100,0)</f>
        <v>101</v>
      </c>
      <c r="Q2310">
        <f>IFERROR(ROUND(E2310/L2310,2),0)</f>
        <v>82.5</v>
      </c>
      <c r="R2310" s="10">
        <f t="shared" si="90"/>
        <v>41851.962916666671</v>
      </c>
      <c r="S2310">
        <f t="shared" si="91"/>
        <v>41880.041666666664</v>
      </c>
    </row>
    <row r="2311" spans="1:19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 s="12">
        <v>1362872537</v>
      </c>
      <c r="J2311" s="12">
        <v>1359848537</v>
      </c>
      <c r="K2311" t="b">
        <v>1</v>
      </c>
      <c r="L2311">
        <v>107</v>
      </c>
      <c r="M2311" t="b">
        <v>1</v>
      </c>
      <c r="N2311" t="s">
        <v>8281</v>
      </c>
      <c r="O2311" t="s">
        <v>8285</v>
      </c>
      <c r="P2311">
        <f>ROUND((E2311/D2311)*100,0)</f>
        <v>107</v>
      </c>
      <c r="Q2311">
        <f>IFERROR(ROUND(E2311/L2311,2),0)</f>
        <v>59.82</v>
      </c>
      <c r="R2311" s="10">
        <f t="shared" si="90"/>
        <v>41307.987696759257</v>
      </c>
      <c r="S2311">
        <f t="shared" si="91"/>
        <v>41342.987696759257</v>
      </c>
    </row>
    <row r="2312" spans="1:19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 s="12">
        <v>1363889015</v>
      </c>
      <c r="J2312" s="12">
        <v>1361300615</v>
      </c>
      <c r="K2312" t="b">
        <v>1</v>
      </c>
      <c r="L2312">
        <v>1224</v>
      </c>
      <c r="M2312" t="b">
        <v>1</v>
      </c>
      <c r="N2312" t="s">
        <v>8281</v>
      </c>
      <c r="O2312" t="s">
        <v>8285</v>
      </c>
      <c r="P2312">
        <f>ROUND((E2312/D2312)*100,0)</f>
        <v>429</v>
      </c>
      <c r="Q2312">
        <f>IFERROR(ROUND(E2312/L2312,2),0)</f>
        <v>64.819999999999993</v>
      </c>
      <c r="R2312" s="10">
        <f t="shared" si="90"/>
        <v>41324.79415509259</v>
      </c>
      <c r="S2312">
        <f t="shared" si="91"/>
        <v>41354.752488425926</v>
      </c>
    </row>
    <row r="2313" spans="1:19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 s="12">
        <v>1399421189</v>
      </c>
      <c r="J2313" s="12">
        <v>1396829189</v>
      </c>
      <c r="K2313" t="b">
        <v>1</v>
      </c>
      <c r="L2313">
        <v>104</v>
      </c>
      <c r="M2313" t="b">
        <v>1</v>
      </c>
      <c r="N2313" t="s">
        <v>8281</v>
      </c>
      <c r="O2313" t="s">
        <v>8285</v>
      </c>
      <c r="P2313">
        <f>ROUND((E2313/D2313)*100,0)</f>
        <v>104</v>
      </c>
      <c r="Q2313">
        <f>IFERROR(ROUND(E2313/L2313,2),0)</f>
        <v>90.1</v>
      </c>
      <c r="R2313" s="10">
        <f t="shared" si="90"/>
        <v>41736.004502314812</v>
      </c>
      <c r="S2313">
        <f t="shared" si="91"/>
        <v>41766.004502314812</v>
      </c>
    </row>
    <row r="2314" spans="1:19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 s="12">
        <v>1397862000</v>
      </c>
      <c r="J2314" s="12">
        <v>1395155478</v>
      </c>
      <c r="K2314" t="b">
        <v>1</v>
      </c>
      <c r="L2314">
        <v>79</v>
      </c>
      <c r="M2314" t="b">
        <v>1</v>
      </c>
      <c r="N2314" t="s">
        <v>8281</v>
      </c>
      <c r="O2314" t="s">
        <v>8285</v>
      </c>
      <c r="P2314">
        <f>ROUND((E2314/D2314)*100,0)</f>
        <v>108</v>
      </c>
      <c r="Q2314">
        <f>IFERROR(ROUND(E2314/L2314,2),0)</f>
        <v>40.96</v>
      </c>
      <c r="R2314" s="10">
        <f t="shared" si="90"/>
        <v>41716.632847222223</v>
      </c>
      <c r="S2314">
        <f t="shared" si="91"/>
        <v>41747.958333333336</v>
      </c>
    </row>
    <row r="2315" spans="1:19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 s="12">
        <v>1336086026</v>
      </c>
      <c r="J2315" s="12">
        <v>1333494026</v>
      </c>
      <c r="K2315" t="b">
        <v>1</v>
      </c>
      <c r="L2315">
        <v>157</v>
      </c>
      <c r="M2315" t="b">
        <v>1</v>
      </c>
      <c r="N2315" t="s">
        <v>8281</v>
      </c>
      <c r="O2315" t="s">
        <v>8285</v>
      </c>
      <c r="P2315">
        <f>ROUND((E2315/D2315)*100,0)</f>
        <v>176</v>
      </c>
      <c r="Q2315">
        <f>IFERROR(ROUND(E2315/L2315,2),0)</f>
        <v>56</v>
      </c>
      <c r="R2315" s="10">
        <f t="shared" si="90"/>
        <v>41002.958634259259</v>
      </c>
      <c r="S2315">
        <f t="shared" si="91"/>
        <v>41032.958634259259</v>
      </c>
    </row>
    <row r="2316" spans="1:19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 s="12">
        <v>1339074857</v>
      </c>
      <c r="J2316" s="12">
        <v>1336482857</v>
      </c>
      <c r="K2316" t="b">
        <v>1</v>
      </c>
      <c r="L2316">
        <v>50</v>
      </c>
      <c r="M2316" t="b">
        <v>1</v>
      </c>
      <c r="N2316" t="s">
        <v>8281</v>
      </c>
      <c r="O2316" t="s">
        <v>8285</v>
      </c>
      <c r="P2316">
        <f>ROUND((E2316/D2316)*100,0)</f>
        <v>157</v>
      </c>
      <c r="Q2316">
        <f>IFERROR(ROUND(E2316/L2316,2),0)</f>
        <v>37.67</v>
      </c>
      <c r="R2316" s="10">
        <f t="shared" si="90"/>
        <v>41037.551585648151</v>
      </c>
      <c r="S2316">
        <f t="shared" si="91"/>
        <v>41067.551585648151</v>
      </c>
    </row>
    <row r="2317" spans="1:19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 s="12">
        <v>1336238743</v>
      </c>
      <c r="J2317" s="12">
        <v>1333646743</v>
      </c>
      <c r="K2317" t="b">
        <v>1</v>
      </c>
      <c r="L2317">
        <v>64</v>
      </c>
      <c r="M2317" t="b">
        <v>1</v>
      </c>
      <c r="N2317" t="s">
        <v>8281</v>
      </c>
      <c r="O2317" t="s">
        <v>8285</v>
      </c>
      <c r="P2317">
        <f>ROUND((E2317/D2317)*100,0)</f>
        <v>103</v>
      </c>
      <c r="Q2317">
        <f>IFERROR(ROUND(E2317/L2317,2),0)</f>
        <v>40.08</v>
      </c>
      <c r="R2317" s="10">
        <f t="shared" si="90"/>
        <v>41004.72619212963</v>
      </c>
      <c r="S2317">
        <f t="shared" si="91"/>
        <v>41034.72619212963</v>
      </c>
    </row>
    <row r="2318" spans="1:19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 s="12">
        <v>1260383040</v>
      </c>
      <c r="J2318" s="12">
        <v>1253726650</v>
      </c>
      <c r="K2318" t="b">
        <v>1</v>
      </c>
      <c r="L2318">
        <v>200</v>
      </c>
      <c r="M2318" t="b">
        <v>1</v>
      </c>
      <c r="N2318" t="s">
        <v>8281</v>
      </c>
      <c r="O2318" t="s">
        <v>8285</v>
      </c>
      <c r="P2318">
        <f>ROUND((E2318/D2318)*100,0)</f>
        <v>104</v>
      </c>
      <c r="Q2318">
        <f>IFERROR(ROUND(E2318/L2318,2),0)</f>
        <v>78.03</v>
      </c>
      <c r="R2318" s="10">
        <f t="shared" si="90"/>
        <v>40079.725115740745</v>
      </c>
      <c r="S2318">
        <f t="shared" si="91"/>
        <v>40156.76666666667</v>
      </c>
    </row>
    <row r="2319" spans="1:19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 s="12">
        <v>1266210000</v>
      </c>
      <c r="J2319" s="12">
        <v>1263474049</v>
      </c>
      <c r="K2319" t="b">
        <v>1</v>
      </c>
      <c r="L2319">
        <v>22</v>
      </c>
      <c r="M2319" t="b">
        <v>1</v>
      </c>
      <c r="N2319" t="s">
        <v>8281</v>
      </c>
      <c r="O2319" t="s">
        <v>8285</v>
      </c>
      <c r="P2319">
        <f>ROUND((E2319/D2319)*100,0)</f>
        <v>104</v>
      </c>
      <c r="Q2319">
        <f>IFERROR(ROUND(E2319/L2319,2),0)</f>
        <v>18.91</v>
      </c>
      <c r="R2319" s="10">
        <f t="shared" si="90"/>
        <v>40192.542233796295</v>
      </c>
      <c r="S2319">
        <f t="shared" si="91"/>
        <v>40224.208333333336</v>
      </c>
    </row>
    <row r="2320" spans="1:19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 s="12">
        <v>1253937540</v>
      </c>
      <c r="J2320" s="12">
        <v>1251214014</v>
      </c>
      <c r="K2320" t="b">
        <v>1</v>
      </c>
      <c r="L2320">
        <v>163</v>
      </c>
      <c r="M2320" t="b">
        <v>1</v>
      </c>
      <c r="N2320" t="s">
        <v>8281</v>
      </c>
      <c r="O2320" t="s">
        <v>8285</v>
      </c>
      <c r="P2320">
        <f>ROUND((E2320/D2320)*100,0)</f>
        <v>121</v>
      </c>
      <c r="Q2320">
        <f>IFERROR(ROUND(E2320/L2320,2),0)</f>
        <v>37.130000000000003</v>
      </c>
      <c r="R2320" s="10">
        <f t="shared" si="90"/>
        <v>40050.643680555557</v>
      </c>
      <c r="S2320">
        <f t="shared" si="91"/>
        <v>40082.165972222225</v>
      </c>
    </row>
    <row r="2321" spans="1:19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 s="12">
        <v>1387072685</v>
      </c>
      <c r="J2321" s="12">
        <v>1384480685</v>
      </c>
      <c r="K2321" t="b">
        <v>1</v>
      </c>
      <c r="L2321">
        <v>77</v>
      </c>
      <c r="M2321" t="b">
        <v>1</v>
      </c>
      <c r="N2321" t="s">
        <v>8281</v>
      </c>
      <c r="O2321" t="s">
        <v>8285</v>
      </c>
      <c r="P2321">
        <f>ROUND((E2321/D2321)*100,0)</f>
        <v>108</v>
      </c>
      <c r="Q2321">
        <f>IFERROR(ROUND(E2321/L2321,2),0)</f>
        <v>41.96</v>
      </c>
      <c r="R2321" s="10">
        <f t="shared" si="90"/>
        <v>41593.082002314812</v>
      </c>
      <c r="S2321">
        <f t="shared" si="91"/>
        <v>41623.082002314812</v>
      </c>
    </row>
    <row r="2322" spans="1:19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 s="12">
        <v>1396463800</v>
      </c>
      <c r="J2322" s="12">
        <v>1393443400</v>
      </c>
      <c r="K2322" t="b">
        <v>1</v>
      </c>
      <c r="L2322">
        <v>89</v>
      </c>
      <c r="M2322" t="b">
        <v>1</v>
      </c>
      <c r="N2322" t="s">
        <v>8281</v>
      </c>
      <c r="O2322" t="s">
        <v>8285</v>
      </c>
      <c r="P2322">
        <f>ROUND((E2322/D2322)*100,0)</f>
        <v>109</v>
      </c>
      <c r="Q2322">
        <f>IFERROR(ROUND(E2322/L2322,2),0)</f>
        <v>61.04</v>
      </c>
      <c r="R2322" s="10">
        <f t="shared" si="90"/>
        <v>41696.817129629628</v>
      </c>
      <c r="S2322">
        <f t="shared" si="91"/>
        <v>41731.775462962964</v>
      </c>
    </row>
    <row r="2323" spans="1:19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 s="12">
        <v>1491282901</v>
      </c>
      <c r="J2323" s="12">
        <v>1488694501</v>
      </c>
      <c r="K2323" t="b">
        <v>0</v>
      </c>
      <c r="L2323">
        <v>64</v>
      </c>
      <c r="M2323" t="b">
        <v>0</v>
      </c>
      <c r="N2323" t="s">
        <v>8292</v>
      </c>
      <c r="O2323" t="s">
        <v>8308</v>
      </c>
      <c r="P2323">
        <f>ROUND((E2323/D2323)*100,0)</f>
        <v>39</v>
      </c>
      <c r="Q2323">
        <f>IFERROR(ROUND(E2323/L2323,2),0)</f>
        <v>64.53</v>
      </c>
      <c r="R2323" s="10">
        <f t="shared" si="90"/>
        <v>42799.260428240741</v>
      </c>
      <c r="S2323">
        <f t="shared" si="91"/>
        <v>42829.21876157407</v>
      </c>
    </row>
    <row r="2324" spans="1:19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 s="12">
        <v>1491769769</v>
      </c>
      <c r="J2324" s="12">
        <v>1489181369</v>
      </c>
      <c r="K2324" t="b">
        <v>0</v>
      </c>
      <c r="L2324">
        <v>4</v>
      </c>
      <c r="M2324" t="b">
        <v>0</v>
      </c>
      <c r="N2324" t="s">
        <v>8292</v>
      </c>
      <c r="O2324" t="s">
        <v>8308</v>
      </c>
      <c r="P2324">
        <f>ROUND((E2324/D2324)*100,0)</f>
        <v>3</v>
      </c>
      <c r="Q2324">
        <f>IFERROR(ROUND(E2324/L2324,2),0)</f>
        <v>21.25</v>
      </c>
      <c r="R2324" s="10">
        <f t="shared" si="90"/>
        <v>42804.895474537043</v>
      </c>
      <c r="S2324">
        <f t="shared" si="91"/>
        <v>42834.853807870371</v>
      </c>
    </row>
    <row r="2325" spans="1:19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 s="12">
        <v>1490033247</v>
      </c>
      <c r="J2325" s="12">
        <v>1489428447</v>
      </c>
      <c r="K2325" t="b">
        <v>0</v>
      </c>
      <c r="L2325">
        <v>4</v>
      </c>
      <c r="M2325" t="b">
        <v>0</v>
      </c>
      <c r="N2325" t="s">
        <v>8292</v>
      </c>
      <c r="O2325" t="s">
        <v>8308</v>
      </c>
      <c r="P2325">
        <f>ROUND((E2325/D2325)*100,0)</f>
        <v>48</v>
      </c>
      <c r="Q2325">
        <f>IFERROR(ROUND(E2325/L2325,2),0)</f>
        <v>30</v>
      </c>
      <c r="R2325" s="10">
        <f t="shared" si="90"/>
        <v>42807.755173611105</v>
      </c>
      <c r="S2325">
        <f t="shared" si="91"/>
        <v>42814.755173611105</v>
      </c>
    </row>
    <row r="2326" spans="1:19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 s="12">
        <v>1490559285</v>
      </c>
      <c r="J2326" s="12">
        <v>1487970885</v>
      </c>
      <c r="K2326" t="b">
        <v>0</v>
      </c>
      <c r="L2326">
        <v>61</v>
      </c>
      <c r="M2326" t="b">
        <v>0</v>
      </c>
      <c r="N2326" t="s">
        <v>8292</v>
      </c>
      <c r="O2326" t="s">
        <v>8308</v>
      </c>
      <c r="P2326">
        <f>ROUND((E2326/D2326)*100,0)</f>
        <v>21</v>
      </c>
      <c r="Q2326">
        <f>IFERROR(ROUND(E2326/L2326,2),0)</f>
        <v>25.49</v>
      </c>
      <c r="R2326" s="10">
        <f t="shared" si="90"/>
        <v>42790.885243055556</v>
      </c>
      <c r="S2326">
        <f t="shared" si="91"/>
        <v>42820.843576388885</v>
      </c>
    </row>
    <row r="2327" spans="1:19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 s="12">
        <v>1490830331</v>
      </c>
      <c r="J2327" s="12">
        <v>1488241931</v>
      </c>
      <c r="K2327" t="b">
        <v>0</v>
      </c>
      <c r="L2327">
        <v>7</v>
      </c>
      <c r="M2327" t="b">
        <v>0</v>
      </c>
      <c r="N2327" t="s">
        <v>8292</v>
      </c>
      <c r="O2327" t="s">
        <v>8308</v>
      </c>
      <c r="P2327">
        <f>ROUND((E2327/D2327)*100,0)</f>
        <v>8</v>
      </c>
      <c r="Q2327">
        <f>IFERROR(ROUND(E2327/L2327,2),0)</f>
        <v>11.43</v>
      </c>
      <c r="R2327" s="10">
        <f t="shared" si="90"/>
        <v>42794.022349537037</v>
      </c>
      <c r="S2327">
        <f t="shared" si="91"/>
        <v>42823.980682870373</v>
      </c>
    </row>
    <row r="2328" spans="1:19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 s="12">
        <v>1493571600</v>
      </c>
      <c r="J2328" s="12">
        <v>1489106948</v>
      </c>
      <c r="K2328" t="b">
        <v>0</v>
      </c>
      <c r="L2328">
        <v>1</v>
      </c>
      <c r="M2328" t="b">
        <v>0</v>
      </c>
      <c r="N2328" t="s">
        <v>8292</v>
      </c>
      <c r="O2328" t="s">
        <v>8308</v>
      </c>
      <c r="P2328">
        <f>ROUND((E2328/D2328)*100,0)</f>
        <v>1</v>
      </c>
      <c r="Q2328">
        <f>IFERROR(ROUND(E2328/L2328,2),0)</f>
        <v>108</v>
      </c>
      <c r="R2328" s="10">
        <f t="shared" si="90"/>
        <v>42804.034120370372</v>
      </c>
      <c r="S2328">
        <f t="shared" si="91"/>
        <v>42855.708333333328</v>
      </c>
    </row>
    <row r="2329" spans="1:19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 s="12">
        <v>1409090440</v>
      </c>
      <c r="J2329" s="12">
        <v>1406066440</v>
      </c>
      <c r="K2329" t="b">
        <v>1</v>
      </c>
      <c r="L2329">
        <v>3355</v>
      </c>
      <c r="M2329" t="b">
        <v>1</v>
      </c>
      <c r="N2329" t="s">
        <v>8292</v>
      </c>
      <c r="O2329" t="s">
        <v>8308</v>
      </c>
      <c r="P2329">
        <f>ROUND((E2329/D2329)*100,0)</f>
        <v>526</v>
      </c>
      <c r="Q2329">
        <f>IFERROR(ROUND(E2329/L2329,2),0)</f>
        <v>54.88</v>
      </c>
      <c r="R2329" s="10">
        <f t="shared" si="90"/>
        <v>41842.917129629634</v>
      </c>
      <c r="S2329">
        <f t="shared" si="91"/>
        <v>41877.917129629634</v>
      </c>
    </row>
    <row r="2330" spans="1:19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 s="12">
        <v>1434307537</v>
      </c>
      <c r="J2330" s="12">
        <v>1431715537</v>
      </c>
      <c r="K2330" t="b">
        <v>1</v>
      </c>
      <c r="L2330">
        <v>537</v>
      </c>
      <c r="M2330" t="b">
        <v>1</v>
      </c>
      <c r="N2330" t="s">
        <v>8292</v>
      </c>
      <c r="O2330" t="s">
        <v>8308</v>
      </c>
      <c r="P2330">
        <f>ROUND((E2330/D2330)*100,0)</f>
        <v>254</v>
      </c>
      <c r="Q2330">
        <f>IFERROR(ROUND(E2330/L2330,2),0)</f>
        <v>47.38</v>
      </c>
      <c r="R2330" s="10">
        <f t="shared" si="90"/>
        <v>42139.781678240746</v>
      </c>
      <c r="S2330">
        <f t="shared" si="91"/>
        <v>42169.781678240746</v>
      </c>
    </row>
    <row r="2331" spans="1:19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 s="12">
        <v>1405609146</v>
      </c>
      <c r="J2331" s="12">
        <v>1403017146</v>
      </c>
      <c r="K2331" t="b">
        <v>1</v>
      </c>
      <c r="L2331">
        <v>125</v>
      </c>
      <c r="M2331" t="b">
        <v>1</v>
      </c>
      <c r="N2331" t="s">
        <v>8292</v>
      </c>
      <c r="O2331" t="s">
        <v>8308</v>
      </c>
      <c r="P2331">
        <f>ROUND((E2331/D2331)*100,0)</f>
        <v>106</v>
      </c>
      <c r="Q2331">
        <f>IFERROR(ROUND(E2331/L2331,2),0)</f>
        <v>211.84</v>
      </c>
      <c r="R2331" s="10">
        <f t="shared" si="90"/>
        <v>41807.624374999999</v>
      </c>
      <c r="S2331">
        <f t="shared" si="91"/>
        <v>41837.624374999999</v>
      </c>
    </row>
    <row r="2332" spans="1:19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 s="12">
        <v>1451001600</v>
      </c>
      <c r="J2332" s="12">
        <v>1448400943</v>
      </c>
      <c r="K2332" t="b">
        <v>1</v>
      </c>
      <c r="L2332">
        <v>163</v>
      </c>
      <c r="M2332" t="b">
        <v>1</v>
      </c>
      <c r="N2332" t="s">
        <v>8292</v>
      </c>
      <c r="O2332" t="s">
        <v>8308</v>
      </c>
      <c r="P2332">
        <f>ROUND((E2332/D2332)*100,0)</f>
        <v>102</v>
      </c>
      <c r="Q2332">
        <f>IFERROR(ROUND(E2332/L2332,2),0)</f>
        <v>219.93</v>
      </c>
      <c r="R2332" s="10">
        <f t="shared" si="90"/>
        <v>42332.89980324074</v>
      </c>
      <c r="S2332">
        <f t="shared" si="91"/>
        <v>42363</v>
      </c>
    </row>
    <row r="2333" spans="1:19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 s="12">
        <v>1408320490</v>
      </c>
      <c r="J2333" s="12">
        <v>1405728490</v>
      </c>
      <c r="K2333" t="b">
        <v>1</v>
      </c>
      <c r="L2333">
        <v>283</v>
      </c>
      <c r="M2333" t="b">
        <v>1</v>
      </c>
      <c r="N2333" t="s">
        <v>8292</v>
      </c>
      <c r="O2333" t="s">
        <v>8308</v>
      </c>
      <c r="P2333">
        <f>ROUND((E2333/D2333)*100,0)</f>
        <v>144</v>
      </c>
      <c r="Q2333">
        <f>IFERROR(ROUND(E2333/L2333,2),0)</f>
        <v>40.799999999999997</v>
      </c>
      <c r="R2333" s="10">
        <f t="shared" si="90"/>
        <v>41839.005671296298</v>
      </c>
      <c r="S2333">
        <f t="shared" si="91"/>
        <v>41869.005671296298</v>
      </c>
    </row>
    <row r="2334" spans="1:19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 s="12">
        <v>1423235071</v>
      </c>
      <c r="J2334" s="12">
        <v>1420643071</v>
      </c>
      <c r="K2334" t="b">
        <v>1</v>
      </c>
      <c r="L2334">
        <v>352</v>
      </c>
      <c r="M2334" t="b">
        <v>1</v>
      </c>
      <c r="N2334" t="s">
        <v>8292</v>
      </c>
      <c r="O2334" t="s">
        <v>8308</v>
      </c>
      <c r="P2334">
        <f>ROUND((E2334/D2334)*100,0)</f>
        <v>106</v>
      </c>
      <c r="Q2334">
        <f>IFERROR(ROUND(E2334/L2334,2),0)</f>
        <v>75.5</v>
      </c>
      <c r="R2334" s="10">
        <f t="shared" si="90"/>
        <v>42011.628136574072</v>
      </c>
      <c r="S2334">
        <f t="shared" si="91"/>
        <v>42041.628136574072</v>
      </c>
    </row>
    <row r="2335" spans="1:19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 s="12">
        <v>1401385800</v>
      </c>
      <c r="J2335" s="12">
        <v>1399563390</v>
      </c>
      <c r="K2335" t="b">
        <v>1</v>
      </c>
      <c r="L2335">
        <v>94</v>
      </c>
      <c r="M2335" t="b">
        <v>1</v>
      </c>
      <c r="N2335" t="s">
        <v>8292</v>
      </c>
      <c r="O2335" t="s">
        <v>8308</v>
      </c>
      <c r="P2335">
        <f>ROUND((E2335/D2335)*100,0)</f>
        <v>212</v>
      </c>
      <c r="Q2335">
        <f>IFERROR(ROUND(E2335/L2335,2),0)</f>
        <v>13.54</v>
      </c>
      <c r="R2335" s="10">
        <f t="shared" si="90"/>
        <v>41767.650347222225</v>
      </c>
      <c r="S2335">
        <f t="shared" si="91"/>
        <v>41788.743055555555</v>
      </c>
    </row>
    <row r="2336" spans="1:19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 s="12">
        <v>1415208840</v>
      </c>
      <c r="J2336" s="12">
        <v>1412611498</v>
      </c>
      <c r="K2336" t="b">
        <v>1</v>
      </c>
      <c r="L2336">
        <v>67</v>
      </c>
      <c r="M2336" t="b">
        <v>1</v>
      </c>
      <c r="N2336" t="s">
        <v>8292</v>
      </c>
      <c r="O2336" t="s">
        <v>8308</v>
      </c>
      <c r="P2336">
        <f>ROUND((E2336/D2336)*100,0)</f>
        <v>102</v>
      </c>
      <c r="Q2336">
        <f>IFERROR(ROUND(E2336/L2336,2),0)</f>
        <v>60.87</v>
      </c>
      <c r="R2336" s="10">
        <f t="shared" si="90"/>
        <v>41918.670115740737</v>
      </c>
      <c r="S2336">
        <f t="shared" si="91"/>
        <v>41948.731944444444</v>
      </c>
    </row>
    <row r="2337" spans="1:19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 s="12">
        <v>1402494243</v>
      </c>
      <c r="J2337" s="12">
        <v>1399902243</v>
      </c>
      <c r="K2337" t="b">
        <v>1</v>
      </c>
      <c r="L2337">
        <v>221</v>
      </c>
      <c r="M2337" t="b">
        <v>1</v>
      </c>
      <c r="N2337" t="s">
        <v>8292</v>
      </c>
      <c r="O2337" t="s">
        <v>8308</v>
      </c>
      <c r="P2337">
        <f>ROUND((E2337/D2337)*100,0)</f>
        <v>102</v>
      </c>
      <c r="Q2337">
        <f>IFERROR(ROUND(E2337/L2337,2),0)</f>
        <v>115.69</v>
      </c>
      <c r="R2337" s="10">
        <f t="shared" si="90"/>
        <v>41771.572256944448</v>
      </c>
      <c r="S2337">
        <f t="shared" si="91"/>
        <v>41801.572256944448</v>
      </c>
    </row>
    <row r="2338" spans="1:19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 s="12">
        <v>1394316695</v>
      </c>
      <c r="J2338" s="12">
        <v>1390860695</v>
      </c>
      <c r="K2338" t="b">
        <v>1</v>
      </c>
      <c r="L2338">
        <v>2165</v>
      </c>
      <c r="M2338" t="b">
        <v>1</v>
      </c>
      <c r="N2338" t="s">
        <v>8292</v>
      </c>
      <c r="O2338" t="s">
        <v>8308</v>
      </c>
      <c r="P2338">
        <f>ROUND((E2338/D2338)*100,0)</f>
        <v>521</v>
      </c>
      <c r="Q2338">
        <f>IFERROR(ROUND(E2338/L2338,2),0)</f>
        <v>48.1</v>
      </c>
      <c r="R2338" s="10">
        <f t="shared" si="90"/>
        <v>41666.924710648149</v>
      </c>
      <c r="S2338">
        <f t="shared" si="91"/>
        <v>41706.924710648149</v>
      </c>
    </row>
    <row r="2339" spans="1:19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 s="12">
        <v>1403796143</v>
      </c>
      <c r="J2339" s="12">
        <v>1401204143</v>
      </c>
      <c r="K2339" t="b">
        <v>1</v>
      </c>
      <c r="L2339">
        <v>179</v>
      </c>
      <c r="M2339" t="b">
        <v>1</v>
      </c>
      <c r="N2339" t="s">
        <v>8292</v>
      </c>
      <c r="O2339" t="s">
        <v>8308</v>
      </c>
      <c r="P2339">
        <f>ROUND((E2339/D2339)*100,0)</f>
        <v>111</v>
      </c>
      <c r="Q2339">
        <f>IFERROR(ROUND(E2339/L2339,2),0)</f>
        <v>74.180000000000007</v>
      </c>
      <c r="R2339" s="10">
        <f t="shared" si="90"/>
        <v>41786.640543981484</v>
      </c>
      <c r="S2339">
        <f t="shared" si="91"/>
        <v>41816.640543981484</v>
      </c>
    </row>
    <row r="2340" spans="1:19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 s="12">
        <v>1404077484</v>
      </c>
      <c r="J2340" s="12">
        <v>1401485484</v>
      </c>
      <c r="K2340" t="b">
        <v>1</v>
      </c>
      <c r="L2340">
        <v>123</v>
      </c>
      <c r="M2340" t="b">
        <v>1</v>
      </c>
      <c r="N2340" t="s">
        <v>8292</v>
      </c>
      <c r="O2340" t="s">
        <v>8308</v>
      </c>
      <c r="P2340">
        <f>ROUND((E2340/D2340)*100,0)</f>
        <v>101</v>
      </c>
      <c r="Q2340">
        <f>IFERROR(ROUND(E2340/L2340,2),0)</f>
        <v>123.35</v>
      </c>
      <c r="R2340" s="10">
        <f t="shared" si="90"/>
        <v>41789.896805555552</v>
      </c>
      <c r="S2340">
        <f t="shared" si="91"/>
        <v>41819.896805555552</v>
      </c>
    </row>
    <row r="2341" spans="1:19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 s="12">
        <v>1482134340</v>
      </c>
      <c r="J2341" s="12">
        <v>1479496309</v>
      </c>
      <c r="K2341" t="b">
        <v>1</v>
      </c>
      <c r="L2341">
        <v>1104</v>
      </c>
      <c r="M2341" t="b">
        <v>1</v>
      </c>
      <c r="N2341" t="s">
        <v>8292</v>
      </c>
      <c r="O2341" t="s">
        <v>8308</v>
      </c>
      <c r="P2341">
        <f>ROUND((E2341/D2341)*100,0)</f>
        <v>294</v>
      </c>
      <c r="Q2341">
        <f>IFERROR(ROUND(E2341/L2341,2),0)</f>
        <v>66.62</v>
      </c>
      <c r="R2341" s="10">
        <f t="shared" si="90"/>
        <v>42692.79987268518</v>
      </c>
      <c r="S2341">
        <f t="shared" si="91"/>
        <v>42723.332638888889</v>
      </c>
    </row>
    <row r="2342" spans="1:19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 s="12">
        <v>1477841138</v>
      </c>
      <c r="J2342" s="12">
        <v>1475249138</v>
      </c>
      <c r="K2342" t="b">
        <v>1</v>
      </c>
      <c r="L2342">
        <v>403</v>
      </c>
      <c r="M2342" t="b">
        <v>1</v>
      </c>
      <c r="N2342" t="s">
        <v>8292</v>
      </c>
      <c r="O2342" t="s">
        <v>8308</v>
      </c>
      <c r="P2342">
        <f>ROUND((E2342/D2342)*100,0)</f>
        <v>106</v>
      </c>
      <c r="Q2342">
        <f>IFERROR(ROUND(E2342/L2342,2),0)</f>
        <v>104.99</v>
      </c>
      <c r="R2342" s="10">
        <f t="shared" si="90"/>
        <v>42643.642800925925</v>
      </c>
      <c r="S2342">
        <f t="shared" si="91"/>
        <v>42673.642800925925</v>
      </c>
    </row>
    <row r="2343" spans="1:19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 s="12">
        <v>1436729504</v>
      </c>
      <c r="J2343" s="12">
        <v>1434137504</v>
      </c>
      <c r="K2343" t="b">
        <v>0</v>
      </c>
      <c r="L2343">
        <v>0</v>
      </c>
      <c r="M2343" t="b">
        <v>0</v>
      </c>
      <c r="N2343" t="s">
        <v>8275</v>
      </c>
      <c r="O2343" t="s">
        <v>8276</v>
      </c>
      <c r="P2343">
        <f>ROUND((E2343/D2343)*100,0)</f>
        <v>0</v>
      </c>
      <c r="Q2343">
        <f>IFERROR(ROUND(E2343/L2343,2),0)</f>
        <v>0</v>
      </c>
      <c r="R2343" s="10">
        <f t="shared" si="90"/>
        <v>42167.813703703709</v>
      </c>
      <c r="S2343">
        <f t="shared" si="91"/>
        <v>42197.813703703709</v>
      </c>
    </row>
    <row r="2344" spans="1:19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 s="12">
        <v>1412571600</v>
      </c>
      <c r="J2344" s="12">
        <v>1410799870</v>
      </c>
      <c r="K2344" t="b">
        <v>0</v>
      </c>
      <c r="L2344">
        <v>0</v>
      </c>
      <c r="M2344" t="b">
        <v>0</v>
      </c>
      <c r="N2344" t="s">
        <v>8275</v>
      </c>
      <c r="O2344" t="s">
        <v>8276</v>
      </c>
      <c r="P2344">
        <f>ROUND((E2344/D2344)*100,0)</f>
        <v>0</v>
      </c>
      <c r="Q2344">
        <f>IFERROR(ROUND(E2344/L2344,2),0)</f>
        <v>0</v>
      </c>
      <c r="R2344" s="10">
        <f t="shared" si="90"/>
        <v>41897.702199074076</v>
      </c>
      <c r="S2344">
        <f t="shared" si="91"/>
        <v>41918.208333333336</v>
      </c>
    </row>
    <row r="2345" spans="1:19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 s="12">
        <v>1452282420</v>
      </c>
      <c r="J2345" s="12">
        <v>1447962505</v>
      </c>
      <c r="K2345" t="b">
        <v>0</v>
      </c>
      <c r="L2345">
        <v>1</v>
      </c>
      <c r="M2345" t="b">
        <v>0</v>
      </c>
      <c r="N2345" t="s">
        <v>8275</v>
      </c>
      <c r="O2345" t="s">
        <v>8276</v>
      </c>
      <c r="P2345">
        <f>ROUND((E2345/D2345)*100,0)</f>
        <v>3</v>
      </c>
      <c r="Q2345">
        <f>IFERROR(ROUND(E2345/L2345,2),0)</f>
        <v>300</v>
      </c>
      <c r="R2345" s="10">
        <f t="shared" si="90"/>
        <v>42327.825289351851</v>
      </c>
      <c r="S2345">
        <f t="shared" si="91"/>
        <v>42377.82430555555</v>
      </c>
    </row>
    <row r="2346" spans="1:19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 s="12">
        <v>1466789269</v>
      </c>
      <c r="J2346" s="12">
        <v>1464197269</v>
      </c>
      <c r="K2346" t="b">
        <v>0</v>
      </c>
      <c r="L2346">
        <v>1</v>
      </c>
      <c r="M2346" t="b">
        <v>0</v>
      </c>
      <c r="N2346" t="s">
        <v>8275</v>
      </c>
      <c r="O2346" t="s">
        <v>8276</v>
      </c>
      <c r="P2346">
        <f>ROUND((E2346/D2346)*100,0)</f>
        <v>0</v>
      </c>
      <c r="Q2346">
        <f>IFERROR(ROUND(E2346/L2346,2),0)</f>
        <v>1</v>
      </c>
      <c r="R2346" s="10">
        <f t="shared" si="90"/>
        <v>42515.727650462963</v>
      </c>
      <c r="S2346">
        <f t="shared" si="91"/>
        <v>42545.727650462963</v>
      </c>
    </row>
    <row r="2347" spans="1:19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 s="12">
        <v>1427845140</v>
      </c>
      <c r="J2347" s="12">
        <v>1424822556</v>
      </c>
      <c r="K2347" t="b">
        <v>0</v>
      </c>
      <c r="L2347">
        <v>0</v>
      </c>
      <c r="M2347" t="b">
        <v>0</v>
      </c>
      <c r="N2347" t="s">
        <v>8275</v>
      </c>
      <c r="O2347" t="s">
        <v>8276</v>
      </c>
      <c r="P2347">
        <f>ROUND((E2347/D2347)*100,0)</f>
        <v>0</v>
      </c>
      <c r="Q2347">
        <f>IFERROR(ROUND(E2347/L2347,2),0)</f>
        <v>0</v>
      </c>
      <c r="R2347" s="10">
        <f t="shared" si="90"/>
        <v>42060.001805555556</v>
      </c>
      <c r="S2347">
        <f t="shared" si="91"/>
        <v>42094.985416666663</v>
      </c>
    </row>
    <row r="2348" spans="1:19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 s="12">
        <v>1476731431</v>
      </c>
      <c r="J2348" s="12">
        <v>1472843431</v>
      </c>
      <c r="K2348" t="b">
        <v>0</v>
      </c>
      <c r="L2348">
        <v>3</v>
      </c>
      <c r="M2348" t="b">
        <v>0</v>
      </c>
      <c r="N2348" t="s">
        <v>8275</v>
      </c>
      <c r="O2348" t="s">
        <v>8276</v>
      </c>
      <c r="P2348">
        <f>ROUND((E2348/D2348)*100,0)</f>
        <v>0</v>
      </c>
      <c r="Q2348">
        <f>IFERROR(ROUND(E2348/L2348,2),0)</f>
        <v>13</v>
      </c>
      <c r="R2348" s="10">
        <f t="shared" si="90"/>
        <v>42615.79896990741</v>
      </c>
      <c r="S2348">
        <f t="shared" si="91"/>
        <v>42660.79896990741</v>
      </c>
    </row>
    <row r="2349" spans="1:19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 s="12">
        <v>1472135676</v>
      </c>
      <c r="J2349" s="12">
        <v>1469543676</v>
      </c>
      <c r="K2349" t="b">
        <v>0</v>
      </c>
      <c r="L2349">
        <v>1</v>
      </c>
      <c r="M2349" t="b">
        <v>0</v>
      </c>
      <c r="N2349" t="s">
        <v>8275</v>
      </c>
      <c r="O2349" t="s">
        <v>8276</v>
      </c>
      <c r="P2349">
        <f>ROUND((E2349/D2349)*100,0)</f>
        <v>2</v>
      </c>
      <c r="Q2349">
        <f>IFERROR(ROUND(E2349/L2349,2),0)</f>
        <v>15</v>
      </c>
      <c r="R2349" s="10">
        <f t="shared" si="90"/>
        <v>42577.607361111113</v>
      </c>
      <c r="S2349">
        <f t="shared" si="91"/>
        <v>42607.607361111113</v>
      </c>
    </row>
    <row r="2350" spans="1:19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 s="12">
        <v>1456006938</v>
      </c>
      <c r="J2350" s="12">
        <v>1450822938</v>
      </c>
      <c r="K2350" t="b">
        <v>0</v>
      </c>
      <c r="L2350">
        <v>5</v>
      </c>
      <c r="M2350" t="b">
        <v>0</v>
      </c>
      <c r="N2350" t="s">
        <v>8275</v>
      </c>
      <c r="O2350" t="s">
        <v>8276</v>
      </c>
      <c r="P2350">
        <f>ROUND((E2350/D2350)*100,0)</f>
        <v>0</v>
      </c>
      <c r="Q2350">
        <f>IFERROR(ROUND(E2350/L2350,2),0)</f>
        <v>54</v>
      </c>
      <c r="R2350" s="10">
        <f t="shared" si="90"/>
        <v>42360.932152777779</v>
      </c>
      <c r="S2350">
        <f t="shared" si="91"/>
        <v>42420.932152777779</v>
      </c>
    </row>
    <row r="2351" spans="1:19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 s="12">
        <v>1439318228</v>
      </c>
      <c r="J2351" s="12">
        <v>1436812628</v>
      </c>
      <c r="K2351" t="b">
        <v>0</v>
      </c>
      <c r="L2351">
        <v>0</v>
      </c>
      <c r="M2351" t="b">
        <v>0</v>
      </c>
      <c r="N2351" t="s">
        <v>8275</v>
      </c>
      <c r="O2351" t="s">
        <v>8276</v>
      </c>
      <c r="P2351">
        <f>ROUND((E2351/D2351)*100,0)</f>
        <v>0</v>
      </c>
      <c r="Q2351">
        <f>IFERROR(ROUND(E2351/L2351,2),0)</f>
        <v>0</v>
      </c>
      <c r="R2351" s="10">
        <f t="shared" si="90"/>
        <v>42198.775787037041</v>
      </c>
      <c r="S2351">
        <f t="shared" si="91"/>
        <v>42227.775787037041</v>
      </c>
    </row>
    <row r="2352" spans="1:19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 s="12">
        <v>1483474370</v>
      </c>
      <c r="J2352" s="12">
        <v>1480882370</v>
      </c>
      <c r="K2352" t="b">
        <v>0</v>
      </c>
      <c r="L2352">
        <v>0</v>
      </c>
      <c r="M2352" t="b">
        <v>0</v>
      </c>
      <c r="N2352" t="s">
        <v>8275</v>
      </c>
      <c r="O2352" t="s">
        <v>8276</v>
      </c>
      <c r="P2352">
        <f>ROUND((E2352/D2352)*100,0)</f>
        <v>0</v>
      </c>
      <c r="Q2352">
        <f>IFERROR(ROUND(E2352/L2352,2),0)</f>
        <v>0</v>
      </c>
      <c r="R2352" s="10">
        <f t="shared" si="90"/>
        <v>42708.842245370368</v>
      </c>
      <c r="S2352">
        <f t="shared" si="91"/>
        <v>42738.842245370368</v>
      </c>
    </row>
    <row r="2353" spans="1:19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 s="12">
        <v>1430360739</v>
      </c>
      <c r="J2353" s="12">
        <v>1427768739</v>
      </c>
      <c r="K2353" t="b">
        <v>0</v>
      </c>
      <c r="L2353">
        <v>7</v>
      </c>
      <c r="M2353" t="b">
        <v>0</v>
      </c>
      <c r="N2353" t="s">
        <v>8275</v>
      </c>
      <c r="O2353" t="s">
        <v>8276</v>
      </c>
      <c r="P2353">
        <f>ROUND((E2353/D2353)*100,0)</f>
        <v>1</v>
      </c>
      <c r="Q2353">
        <f>IFERROR(ROUND(E2353/L2353,2),0)</f>
        <v>15.43</v>
      </c>
      <c r="R2353" s="10">
        <f t="shared" si="90"/>
        <v>42094.101145833338</v>
      </c>
      <c r="S2353">
        <f t="shared" si="91"/>
        <v>42124.101145833338</v>
      </c>
    </row>
    <row r="2354" spans="1:19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 s="12">
        <v>1433603552</v>
      </c>
      <c r="J2354" s="12">
        <v>1428419552</v>
      </c>
      <c r="K2354" t="b">
        <v>0</v>
      </c>
      <c r="L2354">
        <v>0</v>
      </c>
      <c r="M2354" t="b">
        <v>0</v>
      </c>
      <c r="N2354" t="s">
        <v>8275</v>
      </c>
      <c r="O2354" t="s">
        <v>8276</v>
      </c>
      <c r="P2354">
        <f>ROUND((E2354/D2354)*100,0)</f>
        <v>0</v>
      </c>
      <c r="Q2354">
        <f>IFERROR(ROUND(E2354/L2354,2),0)</f>
        <v>0</v>
      </c>
      <c r="R2354" s="10">
        <f t="shared" si="90"/>
        <v>42101.633703703701</v>
      </c>
      <c r="S2354">
        <f t="shared" si="91"/>
        <v>42161.633703703701</v>
      </c>
    </row>
    <row r="2355" spans="1:19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 s="12">
        <v>1429632822</v>
      </c>
      <c r="J2355" s="12">
        <v>1428596022</v>
      </c>
      <c r="K2355" t="b">
        <v>0</v>
      </c>
      <c r="L2355">
        <v>0</v>
      </c>
      <c r="M2355" t="b">
        <v>0</v>
      </c>
      <c r="N2355" t="s">
        <v>8275</v>
      </c>
      <c r="O2355" t="s">
        <v>8276</v>
      </c>
      <c r="P2355">
        <f>ROUND((E2355/D2355)*100,0)</f>
        <v>0</v>
      </c>
      <c r="Q2355">
        <f>IFERROR(ROUND(E2355/L2355,2),0)</f>
        <v>0</v>
      </c>
      <c r="R2355" s="10">
        <f t="shared" si="90"/>
        <v>42103.676180555558</v>
      </c>
      <c r="S2355">
        <f t="shared" si="91"/>
        <v>42115.676180555558</v>
      </c>
    </row>
    <row r="2356" spans="1:19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 s="12">
        <v>1420910460</v>
      </c>
      <c r="J2356" s="12">
        <v>1415726460</v>
      </c>
      <c r="K2356" t="b">
        <v>0</v>
      </c>
      <c r="L2356">
        <v>1</v>
      </c>
      <c r="M2356" t="b">
        <v>0</v>
      </c>
      <c r="N2356" t="s">
        <v>8275</v>
      </c>
      <c r="O2356" t="s">
        <v>8276</v>
      </c>
      <c r="P2356">
        <f>ROUND((E2356/D2356)*100,0)</f>
        <v>0</v>
      </c>
      <c r="Q2356">
        <f>IFERROR(ROUND(E2356/L2356,2),0)</f>
        <v>25</v>
      </c>
      <c r="R2356" s="10">
        <f t="shared" si="90"/>
        <v>41954.722916666666</v>
      </c>
      <c r="S2356">
        <f t="shared" si="91"/>
        <v>42014.722916666666</v>
      </c>
    </row>
    <row r="2357" spans="1:19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 s="12">
        <v>1430604136</v>
      </c>
      <c r="J2357" s="12">
        <v>1428012136</v>
      </c>
      <c r="K2357" t="b">
        <v>0</v>
      </c>
      <c r="L2357">
        <v>2</v>
      </c>
      <c r="M2357" t="b">
        <v>0</v>
      </c>
      <c r="N2357" t="s">
        <v>8275</v>
      </c>
      <c r="O2357" t="s">
        <v>8276</v>
      </c>
      <c r="P2357">
        <f>ROUND((E2357/D2357)*100,0)</f>
        <v>1</v>
      </c>
      <c r="Q2357">
        <f>IFERROR(ROUND(E2357/L2357,2),0)</f>
        <v>27.5</v>
      </c>
      <c r="R2357" s="10">
        <f t="shared" si="90"/>
        <v>42096.918240740735</v>
      </c>
      <c r="S2357">
        <f t="shared" si="91"/>
        <v>42126.918240740735</v>
      </c>
    </row>
    <row r="2358" spans="1:19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 s="12">
        <v>1433530104</v>
      </c>
      <c r="J2358" s="12">
        <v>1430938104</v>
      </c>
      <c r="K2358" t="b">
        <v>0</v>
      </c>
      <c r="L2358">
        <v>0</v>
      </c>
      <c r="M2358" t="b">
        <v>0</v>
      </c>
      <c r="N2358" t="s">
        <v>8275</v>
      </c>
      <c r="O2358" t="s">
        <v>8276</v>
      </c>
      <c r="P2358">
        <f>ROUND((E2358/D2358)*100,0)</f>
        <v>0</v>
      </c>
      <c r="Q2358">
        <f>IFERROR(ROUND(E2358/L2358,2),0)</f>
        <v>0</v>
      </c>
      <c r="R2358" s="10">
        <f t="shared" si="90"/>
        <v>42130.78361111111</v>
      </c>
      <c r="S2358">
        <f t="shared" si="91"/>
        <v>42160.78361111111</v>
      </c>
    </row>
    <row r="2359" spans="1:19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 s="12">
        <v>1445093578</v>
      </c>
      <c r="J2359" s="12">
        <v>1442501578</v>
      </c>
      <c r="K2359" t="b">
        <v>0</v>
      </c>
      <c r="L2359">
        <v>0</v>
      </c>
      <c r="M2359" t="b">
        <v>0</v>
      </c>
      <c r="N2359" t="s">
        <v>8275</v>
      </c>
      <c r="O2359" t="s">
        <v>8276</v>
      </c>
      <c r="P2359">
        <f>ROUND((E2359/D2359)*100,0)</f>
        <v>0</v>
      </c>
      <c r="Q2359">
        <f>IFERROR(ROUND(E2359/L2359,2),0)</f>
        <v>0</v>
      </c>
      <c r="R2359" s="10">
        <f t="shared" si="90"/>
        <v>42264.620115740734</v>
      </c>
      <c r="S2359">
        <f t="shared" si="91"/>
        <v>42294.620115740734</v>
      </c>
    </row>
    <row r="2360" spans="1:19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 s="12">
        <v>1422664740</v>
      </c>
      <c r="J2360" s="12">
        <v>1417818036</v>
      </c>
      <c r="K2360" t="b">
        <v>0</v>
      </c>
      <c r="L2360">
        <v>0</v>
      </c>
      <c r="M2360" t="b">
        <v>0</v>
      </c>
      <c r="N2360" t="s">
        <v>8275</v>
      </c>
      <c r="O2360" t="s">
        <v>8276</v>
      </c>
      <c r="P2360">
        <f>ROUND((E2360/D2360)*100,0)</f>
        <v>0</v>
      </c>
      <c r="Q2360">
        <f>IFERROR(ROUND(E2360/L2360,2),0)</f>
        <v>0</v>
      </c>
      <c r="R2360" s="10">
        <f t="shared" si="90"/>
        <v>41978.930972222224</v>
      </c>
      <c r="S2360">
        <f t="shared" si="91"/>
        <v>42035.027083333334</v>
      </c>
    </row>
    <row r="2361" spans="1:19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 s="12">
        <v>1438616124</v>
      </c>
      <c r="J2361" s="12">
        <v>1433432124</v>
      </c>
      <c r="K2361" t="b">
        <v>0</v>
      </c>
      <c r="L2361">
        <v>3</v>
      </c>
      <c r="M2361" t="b">
        <v>0</v>
      </c>
      <c r="N2361" t="s">
        <v>8275</v>
      </c>
      <c r="O2361" t="s">
        <v>8276</v>
      </c>
      <c r="P2361">
        <f>ROUND((E2361/D2361)*100,0)</f>
        <v>15</v>
      </c>
      <c r="Q2361">
        <f>IFERROR(ROUND(E2361/L2361,2),0)</f>
        <v>367</v>
      </c>
      <c r="R2361" s="10">
        <f t="shared" si="90"/>
        <v>42159.649583333332</v>
      </c>
      <c r="S2361">
        <f t="shared" si="91"/>
        <v>42219.649583333332</v>
      </c>
    </row>
    <row r="2362" spans="1:19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 s="12">
        <v>1454864280</v>
      </c>
      <c r="J2362" s="12">
        <v>1452272280</v>
      </c>
      <c r="K2362" t="b">
        <v>0</v>
      </c>
      <c r="L2362">
        <v>1</v>
      </c>
      <c r="M2362" t="b">
        <v>0</v>
      </c>
      <c r="N2362" t="s">
        <v>8275</v>
      </c>
      <c r="O2362" t="s">
        <v>8276</v>
      </c>
      <c r="P2362">
        <f>ROUND((E2362/D2362)*100,0)</f>
        <v>0</v>
      </c>
      <c r="Q2362">
        <f>IFERROR(ROUND(E2362/L2362,2),0)</f>
        <v>2</v>
      </c>
      <c r="R2362" s="10">
        <f t="shared" si="90"/>
        <v>42377.70694444445</v>
      </c>
      <c r="S2362">
        <f t="shared" si="91"/>
        <v>42407.70694444445</v>
      </c>
    </row>
    <row r="2363" spans="1:19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 s="12">
        <v>1462053600</v>
      </c>
      <c r="J2363" s="12">
        <v>1459975008</v>
      </c>
      <c r="K2363" t="b">
        <v>0</v>
      </c>
      <c r="L2363">
        <v>0</v>
      </c>
      <c r="M2363" t="b">
        <v>0</v>
      </c>
      <c r="N2363" t="s">
        <v>8275</v>
      </c>
      <c r="O2363" t="s">
        <v>8276</v>
      </c>
      <c r="P2363">
        <f>ROUND((E2363/D2363)*100,0)</f>
        <v>0</v>
      </c>
      <c r="Q2363">
        <f>IFERROR(ROUND(E2363/L2363,2),0)</f>
        <v>0</v>
      </c>
      <c r="R2363" s="10">
        <f t="shared" si="90"/>
        <v>42466.858888888892</v>
      </c>
      <c r="S2363">
        <f t="shared" si="91"/>
        <v>42490.916666666672</v>
      </c>
    </row>
    <row r="2364" spans="1:19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 s="12">
        <v>1418315470</v>
      </c>
      <c r="J2364" s="12">
        <v>1415723470</v>
      </c>
      <c r="K2364" t="b">
        <v>0</v>
      </c>
      <c r="L2364">
        <v>2</v>
      </c>
      <c r="M2364" t="b">
        <v>0</v>
      </c>
      <c r="N2364" t="s">
        <v>8275</v>
      </c>
      <c r="O2364" t="s">
        <v>8276</v>
      </c>
      <c r="P2364">
        <f>ROUND((E2364/D2364)*100,0)</f>
        <v>29</v>
      </c>
      <c r="Q2364">
        <f>IFERROR(ROUND(E2364/L2364,2),0)</f>
        <v>60</v>
      </c>
      <c r="R2364" s="10">
        <f t="shared" si="90"/>
        <v>41954.688310185185</v>
      </c>
      <c r="S2364">
        <f t="shared" si="91"/>
        <v>41984.688310185185</v>
      </c>
    </row>
    <row r="2365" spans="1:19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 s="12">
        <v>1451348200</v>
      </c>
      <c r="J2365" s="12">
        <v>1447460200</v>
      </c>
      <c r="K2365" t="b">
        <v>0</v>
      </c>
      <c r="L2365">
        <v>0</v>
      </c>
      <c r="M2365" t="b">
        <v>0</v>
      </c>
      <c r="N2365" t="s">
        <v>8275</v>
      </c>
      <c r="O2365" t="s">
        <v>8276</v>
      </c>
      <c r="P2365">
        <f>ROUND((E2365/D2365)*100,0)</f>
        <v>0</v>
      </c>
      <c r="Q2365">
        <f>IFERROR(ROUND(E2365/L2365,2),0)</f>
        <v>0</v>
      </c>
      <c r="R2365" s="10">
        <f t="shared" si="90"/>
        <v>42322.011574074073</v>
      </c>
      <c r="S2365">
        <f t="shared" si="91"/>
        <v>42367.011574074073</v>
      </c>
    </row>
    <row r="2366" spans="1:19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 s="12">
        <v>1445898356</v>
      </c>
      <c r="J2366" s="12">
        <v>1441146356</v>
      </c>
      <c r="K2366" t="b">
        <v>0</v>
      </c>
      <c r="L2366">
        <v>0</v>
      </c>
      <c r="M2366" t="b">
        <v>0</v>
      </c>
      <c r="N2366" t="s">
        <v>8275</v>
      </c>
      <c r="O2366" t="s">
        <v>8276</v>
      </c>
      <c r="P2366">
        <f>ROUND((E2366/D2366)*100,0)</f>
        <v>0</v>
      </c>
      <c r="Q2366">
        <f>IFERROR(ROUND(E2366/L2366,2),0)</f>
        <v>0</v>
      </c>
      <c r="R2366" s="10">
        <f t="shared" si="90"/>
        <v>42248.934675925921</v>
      </c>
      <c r="S2366">
        <f t="shared" si="91"/>
        <v>42303.934675925921</v>
      </c>
    </row>
    <row r="2367" spans="1:19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 s="12">
        <v>1453071600</v>
      </c>
      <c r="J2367" s="12">
        <v>1449596425</v>
      </c>
      <c r="K2367" t="b">
        <v>0</v>
      </c>
      <c r="L2367">
        <v>0</v>
      </c>
      <c r="M2367" t="b">
        <v>0</v>
      </c>
      <c r="N2367" t="s">
        <v>8275</v>
      </c>
      <c r="O2367" t="s">
        <v>8276</v>
      </c>
      <c r="P2367">
        <f>ROUND((E2367/D2367)*100,0)</f>
        <v>0</v>
      </c>
      <c r="Q2367">
        <f>IFERROR(ROUND(E2367/L2367,2),0)</f>
        <v>0</v>
      </c>
      <c r="R2367" s="10">
        <f t="shared" si="90"/>
        <v>42346.736400462964</v>
      </c>
      <c r="S2367">
        <f t="shared" si="91"/>
        <v>42386.958333333328</v>
      </c>
    </row>
    <row r="2368" spans="1:19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 s="12">
        <v>1445431533</v>
      </c>
      <c r="J2368" s="12">
        <v>1442839533</v>
      </c>
      <c r="K2368" t="b">
        <v>0</v>
      </c>
      <c r="L2368">
        <v>27</v>
      </c>
      <c r="M2368" t="b">
        <v>0</v>
      </c>
      <c r="N2368" t="s">
        <v>8275</v>
      </c>
      <c r="O2368" t="s">
        <v>8276</v>
      </c>
      <c r="P2368">
        <f>ROUND((E2368/D2368)*100,0)</f>
        <v>11</v>
      </c>
      <c r="Q2368">
        <f>IFERROR(ROUND(E2368/L2368,2),0)</f>
        <v>97.41</v>
      </c>
      <c r="R2368" s="10">
        <f t="shared" si="90"/>
        <v>42268.531631944439</v>
      </c>
      <c r="S2368">
        <f t="shared" si="91"/>
        <v>42298.531631944439</v>
      </c>
    </row>
    <row r="2369" spans="1:19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 s="12">
        <v>1461622616</v>
      </c>
      <c r="J2369" s="12">
        <v>1456442216</v>
      </c>
      <c r="K2369" t="b">
        <v>0</v>
      </c>
      <c r="L2369">
        <v>14</v>
      </c>
      <c r="M2369" t="b">
        <v>0</v>
      </c>
      <c r="N2369" t="s">
        <v>8275</v>
      </c>
      <c r="O2369" t="s">
        <v>8276</v>
      </c>
      <c r="P2369">
        <f>ROUND((E2369/D2369)*100,0)</f>
        <v>1</v>
      </c>
      <c r="Q2369">
        <f>IFERROR(ROUND(E2369/L2369,2),0)</f>
        <v>47.86</v>
      </c>
      <c r="R2369" s="10">
        <f t="shared" si="90"/>
        <v>42425.970092592594</v>
      </c>
      <c r="S2369">
        <f t="shared" si="91"/>
        <v>42485.928425925929</v>
      </c>
    </row>
    <row r="2370" spans="1:19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 s="12">
        <v>1429028365</v>
      </c>
      <c r="J2370" s="12">
        <v>1425143965</v>
      </c>
      <c r="K2370" t="b">
        <v>0</v>
      </c>
      <c r="L2370">
        <v>2</v>
      </c>
      <c r="M2370" t="b">
        <v>0</v>
      </c>
      <c r="N2370" t="s">
        <v>8275</v>
      </c>
      <c r="O2370" t="s">
        <v>8276</v>
      </c>
      <c r="P2370">
        <f>ROUND((E2370/D2370)*100,0)</f>
        <v>0</v>
      </c>
      <c r="Q2370">
        <f>IFERROR(ROUND(E2370/L2370,2),0)</f>
        <v>50</v>
      </c>
      <c r="R2370" s="10">
        <f t="shared" si="90"/>
        <v>42063.721817129626</v>
      </c>
      <c r="S2370">
        <f t="shared" si="91"/>
        <v>42108.680150462969</v>
      </c>
    </row>
    <row r="2371" spans="1:19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 s="12">
        <v>1455132611</v>
      </c>
      <c r="J2371" s="12">
        <v>1452540611</v>
      </c>
      <c r="K2371" t="b">
        <v>0</v>
      </c>
      <c r="L2371">
        <v>0</v>
      </c>
      <c r="M2371" t="b">
        <v>0</v>
      </c>
      <c r="N2371" t="s">
        <v>8275</v>
      </c>
      <c r="O2371" t="s">
        <v>8276</v>
      </c>
      <c r="P2371">
        <f>ROUND((E2371/D2371)*100,0)</f>
        <v>0</v>
      </c>
      <c r="Q2371">
        <f>IFERROR(ROUND(E2371/L2371,2),0)</f>
        <v>0</v>
      </c>
      <c r="R2371" s="10">
        <f t="shared" ref="R2371:R2434" si="92">(((J2371/60)/60)/24)+DATE(1970,1,1)</f>
        <v>42380.812627314815</v>
      </c>
      <c r="S2371">
        <f t="shared" ref="S2371:S2434" si="93">(((I2371/60)/60)/24)+DATE(1970,1,1)</f>
        <v>42410.812627314815</v>
      </c>
    </row>
    <row r="2372" spans="1:19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 s="12">
        <v>1418877141</v>
      </c>
      <c r="J2372" s="12">
        <v>1416285141</v>
      </c>
      <c r="K2372" t="b">
        <v>0</v>
      </c>
      <c r="L2372">
        <v>4</v>
      </c>
      <c r="M2372" t="b">
        <v>0</v>
      </c>
      <c r="N2372" t="s">
        <v>8275</v>
      </c>
      <c r="O2372" t="s">
        <v>8276</v>
      </c>
      <c r="P2372">
        <f>ROUND((E2372/D2372)*100,0)</f>
        <v>0</v>
      </c>
      <c r="Q2372">
        <f>IFERROR(ROUND(E2372/L2372,2),0)</f>
        <v>20.5</v>
      </c>
      <c r="R2372" s="10">
        <f t="shared" si="92"/>
        <v>41961.18913194444</v>
      </c>
      <c r="S2372">
        <f t="shared" si="93"/>
        <v>41991.18913194444</v>
      </c>
    </row>
    <row r="2373" spans="1:19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 s="12">
        <v>1435257596</v>
      </c>
      <c r="J2373" s="12">
        <v>1432665596</v>
      </c>
      <c r="K2373" t="b">
        <v>0</v>
      </c>
      <c r="L2373">
        <v>0</v>
      </c>
      <c r="M2373" t="b">
        <v>0</v>
      </c>
      <c r="N2373" t="s">
        <v>8275</v>
      </c>
      <c r="O2373" t="s">
        <v>8276</v>
      </c>
      <c r="P2373">
        <f>ROUND((E2373/D2373)*100,0)</f>
        <v>0</v>
      </c>
      <c r="Q2373">
        <f>IFERROR(ROUND(E2373/L2373,2),0)</f>
        <v>0</v>
      </c>
      <c r="R2373" s="10">
        <f t="shared" si="92"/>
        <v>42150.777731481481</v>
      </c>
      <c r="S2373">
        <f t="shared" si="93"/>
        <v>42180.777731481481</v>
      </c>
    </row>
    <row r="2374" spans="1:19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 s="12">
        <v>1429839571</v>
      </c>
      <c r="J2374" s="12">
        <v>1427247571</v>
      </c>
      <c r="K2374" t="b">
        <v>0</v>
      </c>
      <c r="L2374">
        <v>6</v>
      </c>
      <c r="M2374" t="b">
        <v>0</v>
      </c>
      <c r="N2374" t="s">
        <v>8275</v>
      </c>
      <c r="O2374" t="s">
        <v>8276</v>
      </c>
      <c r="P2374">
        <f>ROUND((E2374/D2374)*100,0)</f>
        <v>3</v>
      </c>
      <c r="Q2374">
        <f>IFERROR(ROUND(E2374/L2374,2),0)</f>
        <v>30</v>
      </c>
      <c r="R2374" s="10">
        <f t="shared" si="92"/>
        <v>42088.069108796291</v>
      </c>
      <c r="S2374">
        <f t="shared" si="93"/>
        <v>42118.069108796291</v>
      </c>
    </row>
    <row r="2375" spans="1:19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 s="12">
        <v>1440863624</v>
      </c>
      <c r="J2375" s="12">
        <v>1438271624</v>
      </c>
      <c r="K2375" t="b">
        <v>0</v>
      </c>
      <c r="L2375">
        <v>1</v>
      </c>
      <c r="M2375" t="b">
        <v>0</v>
      </c>
      <c r="N2375" t="s">
        <v>8275</v>
      </c>
      <c r="O2375" t="s">
        <v>8276</v>
      </c>
      <c r="P2375">
        <f>ROUND((E2375/D2375)*100,0)</f>
        <v>0</v>
      </c>
      <c r="Q2375">
        <f>IFERROR(ROUND(E2375/L2375,2),0)</f>
        <v>50</v>
      </c>
      <c r="R2375" s="10">
        <f t="shared" si="92"/>
        <v>42215.662314814821</v>
      </c>
      <c r="S2375">
        <f t="shared" si="93"/>
        <v>42245.662314814821</v>
      </c>
    </row>
    <row r="2376" spans="1:19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 s="12">
        <v>1423772060</v>
      </c>
      <c r="J2376" s="12">
        <v>1421180060</v>
      </c>
      <c r="K2376" t="b">
        <v>0</v>
      </c>
      <c r="L2376">
        <v>1</v>
      </c>
      <c r="M2376" t="b">
        <v>0</v>
      </c>
      <c r="N2376" t="s">
        <v>8275</v>
      </c>
      <c r="O2376" t="s">
        <v>8276</v>
      </c>
      <c r="P2376">
        <f>ROUND((E2376/D2376)*100,0)</f>
        <v>0</v>
      </c>
      <c r="Q2376">
        <f>IFERROR(ROUND(E2376/L2376,2),0)</f>
        <v>10</v>
      </c>
      <c r="R2376" s="10">
        <f t="shared" si="92"/>
        <v>42017.843287037031</v>
      </c>
      <c r="S2376">
        <f t="shared" si="93"/>
        <v>42047.843287037031</v>
      </c>
    </row>
    <row r="2377" spans="1:19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 s="12">
        <v>1473451437</v>
      </c>
      <c r="J2377" s="12">
        <v>1470859437</v>
      </c>
      <c r="K2377" t="b">
        <v>0</v>
      </c>
      <c r="L2377">
        <v>0</v>
      </c>
      <c r="M2377" t="b">
        <v>0</v>
      </c>
      <c r="N2377" t="s">
        <v>8275</v>
      </c>
      <c r="O2377" t="s">
        <v>8276</v>
      </c>
      <c r="P2377">
        <f>ROUND((E2377/D2377)*100,0)</f>
        <v>0</v>
      </c>
      <c r="Q2377">
        <f>IFERROR(ROUND(E2377/L2377,2),0)</f>
        <v>0</v>
      </c>
      <c r="R2377" s="10">
        <f t="shared" si="92"/>
        <v>42592.836076388892</v>
      </c>
      <c r="S2377">
        <f t="shared" si="93"/>
        <v>42622.836076388892</v>
      </c>
    </row>
    <row r="2378" spans="1:19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 s="12">
        <v>1449785566</v>
      </c>
      <c r="J2378" s="12">
        <v>1447193566</v>
      </c>
      <c r="K2378" t="b">
        <v>0</v>
      </c>
      <c r="L2378">
        <v>4</v>
      </c>
      <c r="M2378" t="b">
        <v>0</v>
      </c>
      <c r="N2378" t="s">
        <v>8275</v>
      </c>
      <c r="O2378" t="s">
        <v>8276</v>
      </c>
      <c r="P2378">
        <f>ROUND((E2378/D2378)*100,0)</f>
        <v>11</v>
      </c>
      <c r="Q2378">
        <f>IFERROR(ROUND(E2378/L2378,2),0)</f>
        <v>81.58</v>
      </c>
      <c r="R2378" s="10">
        <f t="shared" si="92"/>
        <v>42318.925532407404</v>
      </c>
      <c r="S2378">
        <f t="shared" si="93"/>
        <v>42348.925532407404</v>
      </c>
    </row>
    <row r="2379" spans="1:19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 s="12">
        <v>1480110783</v>
      </c>
      <c r="J2379" s="12">
        <v>1477515183</v>
      </c>
      <c r="K2379" t="b">
        <v>0</v>
      </c>
      <c r="L2379">
        <v>0</v>
      </c>
      <c r="M2379" t="b">
        <v>0</v>
      </c>
      <c r="N2379" t="s">
        <v>8275</v>
      </c>
      <c r="O2379" t="s">
        <v>8276</v>
      </c>
      <c r="P2379">
        <f>ROUND((E2379/D2379)*100,0)</f>
        <v>0</v>
      </c>
      <c r="Q2379">
        <f>IFERROR(ROUND(E2379/L2379,2),0)</f>
        <v>0</v>
      </c>
      <c r="R2379" s="10">
        <f t="shared" si="92"/>
        <v>42669.870173611111</v>
      </c>
      <c r="S2379">
        <f t="shared" si="93"/>
        <v>42699.911840277782</v>
      </c>
    </row>
    <row r="2380" spans="1:19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 s="12">
        <v>1440548330</v>
      </c>
      <c r="J2380" s="12">
        <v>1438042730</v>
      </c>
      <c r="K2380" t="b">
        <v>0</v>
      </c>
      <c r="L2380">
        <v>0</v>
      </c>
      <c r="M2380" t="b">
        <v>0</v>
      </c>
      <c r="N2380" t="s">
        <v>8275</v>
      </c>
      <c r="O2380" t="s">
        <v>8276</v>
      </c>
      <c r="P2380">
        <f>ROUND((E2380/D2380)*100,0)</f>
        <v>0</v>
      </c>
      <c r="Q2380">
        <f>IFERROR(ROUND(E2380/L2380,2),0)</f>
        <v>0</v>
      </c>
      <c r="R2380" s="10">
        <f t="shared" si="92"/>
        <v>42213.013078703705</v>
      </c>
      <c r="S2380">
        <f t="shared" si="93"/>
        <v>42242.013078703705</v>
      </c>
    </row>
    <row r="2381" spans="1:19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 s="12">
        <v>1444004616</v>
      </c>
      <c r="J2381" s="12">
        <v>1440116616</v>
      </c>
      <c r="K2381" t="b">
        <v>0</v>
      </c>
      <c r="L2381">
        <v>0</v>
      </c>
      <c r="M2381" t="b">
        <v>0</v>
      </c>
      <c r="N2381" t="s">
        <v>8275</v>
      </c>
      <c r="O2381" t="s">
        <v>8276</v>
      </c>
      <c r="P2381">
        <f>ROUND((E2381/D2381)*100,0)</f>
        <v>0</v>
      </c>
      <c r="Q2381">
        <f>IFERROR(ROUND(E2381/L2381,2),0)</f>
        <v>0</v>
      </c>
      <c r="R2381" s="10">
        <f t="shared" si="92"/>
        <v>42237.016388888893</v>
      </c>
      <c r="S2381">
        <f t="shared" si="93"/>
        <v>42282.016388888893</v>
      </c>
    </row>
    <row r="2382" spans="1:19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 s="12">
        <v>1443726142</v>
      </c>
      <c r="J2382" s="12">
        <v>1441134142</v>
      </c>
      <c r="K2382" t="b">
        <v>0</v>
      </c>
      <c r="L2382">
        <v>3</v>
      </c>
      <c r="M2382" t="b">
        <v>0</v>
      </c>
      <c r="N2382" t="s">
        <v>8275</v>
      </c>
      <c r="O2382" t="s">
        <v>8276</v>
      </c>
      <c r="P2382">
        <f>ROUND((E2382/D2382)*100,0)</f>
        <v>0</v>
      </c>
      <c r="Q2382">
        <f>IFERROR(ROUND(E2382/L2382,2),0)</f>
        <v>18.329999999999998</v>
      </c>
      <c r="R2382" s="10">
        <f t="shared" si="92"/>
        <v>42248.793310185181</v>
      </c>
      <c r="S2382">
        <f t="shared" si="93"/>
        <v>42278.793310185181</v>
      </c>
    </row>
    <row r="2383" spans="1:19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 s="12">
        <v>1428704848</v>
      </c>
      <c r="J2383" s="12">
        <v>1426112848</v>
      </c>
      <c r="K2383" t="b">
        <v>0</v>
      </c>
      <c r="L2383">
        <v>7</v>
      </c>
      <c r="M2383" t="b">
        <v>0</v>
      </c>
      <c r="N2383" t="s">
        <v>8275</v>
      </c>
      <c r="O2383" t="s">
        <v>8276</v>
      </c>
      <c r="P2383">
        <f>ROUND((E2383/D2383)*100,0)</f>
        <v>2</v>
      </c>
      <c r="Q2383">
        <f>IFERROR(ROUND(E2383/L2383,2),0)</f>
        <v>224.43</v>
      </c>
      <c r="R2383" s="10">
        <f t="shared" si="92"/>
        <v>42074.935740740737</v>
      </c>
      <c r="S2383">
        <f t="shared" si="93"/>
        <v>42104.935740740737</v>
      </c>
    </row>
    <row r="2384" spans="1:19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 s="12">
        <v>1438662603</v>
      </c>
      <c r="J2384" s="12">
        <v>1436502603</v>
      </c>
      <c r="K2384" t="b">
        <v>0</v>
      </c>
      <c r="L2384">
        <v>2</v>
      </c>
      <c r="M2384" t="b">
        <v>0</v>
      </c>
      <c r="N2384" t="s">
        <v>8275</v>
      </c>
      <c r="O2384" t="s">
        <v>8276</v>
      </c>
      <c r="P2384">
        <f>ROUND((E2384/D2384)*100,0)</f>
        <v>3</v>
      </c>
      <c r="Q2384">
        <f>IFERROR(ROUND(E2384/L2384,2),0)</f>
        <v>37.5</v>
      </c>
      <c r="R2384" s="10">
        <f t="shared" si="92"/>
        <v>42195.187534722223</v>
      </c>
      <c r="S2384">
        <f t="shared" si="93"/>
        <v>42220.187534722223</v>
      </c>
    </row>
    <row r="2385" spans="1:19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 s="12">
        <v>1424568107</v>
      </c>
      <c r="J2385" s="12">
        <v>1421976107</v>
      </c>
      <c r="K2385" t="b">
        <v>0</v>
      </c>
      <c r="L2385">
        <v>3</v>
      </c>
      <c r="M2385" t="b">
        <v>0</v>
      </c>
      <c r="N2385" t="s">
        <v>8275</v>
      </c>
      <c r="O2385" t="s">
        <v>8276</v>
      </c>
      <c r="P2385">
        <f>ROUND((E2385/D2385)*100,0)</f>
        <v>4</v>
      </c>
      <c r="Q2385">
        <f>IFERROR(ROUND(E2385/L2385,2),0)</f>
        <v>145</v>
      </c>
      <c r="R2385" s="10">
        <f t="shared" si="92"/>
        <v>42027.056793981479</v>
      </c>
      <c r="S2385">
        <f t="shared" si="93"/>
        <v>42057.056793981479</v>
      </c>
    </row>
    <row r="2386" spans="1:19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 s="12">
        <v>1415932643</v>
      </c>
      <c r="J2386" s="12">
        <v>1413337043</v>
      </c>
      <c r="K2386" t="b">
        <v>0</v>
      </c>
      <c r="L2386">
        <v>8</v>
      </c>
      <c r="M2386" t="b">
        <v>0</v>
      </c>
      <c r="N2386" t="s">
        <v>8275</v>
      </c>
      <c r="O2386" t="s">
        <v>8276</v>
      </c>
      <c r="P2386">
        <f>ROUND((E2386/D2386)*100,0)</f>
        <v>1</v>
      </c>
      <c r="Q2386">
        <f>IFERROR(ROUND(E2386/L2386,2),0)</f>
        <v>1</v>
      </c>
      <c r="R2386" s="10">
        <f t="shared" si="92"/>
        <v>41927.067627314813</v>
      </c>
      <c r="S2386">
        <f t="shared" si="93"/>
        <v>41957.109293981484</v>
      </c>
    </row>
    <row r="2387" spans="1:19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 s="12">
        <v>1438793432</v>
      </c>
      <c r="J2387" s="12">
        <v>1436201432</v>
      </c>
      <c r="K2387" t="b">
        <v>0</v>
      </c>
      <c r="L2387">
        <v>7</v>
      </c>
      <c r="M2387" t="b">
        <v>0</v>
      </c>
      <c r="N2387" t="s">
        <v>8275</v>
      </c>
      <c r="O2387" t="s">
        <v>8276</v>
      </c>
      <c r="P2387">
        <f>ROUND((E2387/D2387)*100,0)</f>
        <v>1</v>
      </c>
      <c r="Q2387">
        <f>IFERROR(ROUND(E2387/L2387,2),0)</f>
        <v>112.57</v>
      </c>
      <c r="R2387" s="10">
        <f t="shared" si="92"/>
        <v>42191.70175925926</v>
      </c>
      <c r="S2387">
        <f t="shared" si="93"/>
        <v>42221.70175925926</v>
      </c>
    </row>
    <row r="2388" spans="1:19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 s="12">
        <v>1420920424</v>
      </c>
      <c r="J2388" s="12">
        <v>1415736424</v>
      </c>
      <c r="K2388" t="b">
        <v>0</v>
      </c>
      <c r="L2388">
        <v>0</v>
      </c>
      <c r="M2388" t="b">
        <v>0</v>
      </c>
      <c r="N2388" t="s">
        <v>8275</v>
      </c>
      <c r="O2388" t="s">
        <v>8276</v>
      </c>
      <c r="P2388">
        <f>ROUND((E2388/D2388)*100,0)</f>
        <v>0</v>
      </c>
      <c r="Q2388">
        <f>IFERROR(ROUND(E2388/L2388,2),0)</f>
        <v>0</v>
      </c>
      <c r="R2388" s="10">
        <f t="shared" si="92"/>
        <v>41954.838240740741</v>
      </c>
      <c r="S2388">
        <f t="shared" si="93"/>
        <v>42014.838240740741</v>
      </c>
    </row>
    <row r="2389" spans="1:19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 s="12">
        <v>1469199740</v>
      </c>
      <c r="J2389" s="12">
        <v>1465311740</v>
      </c>
      <c r="K2389" t="b">
        <v>0</v>
      </c>
      <c r="L2389">
        <v>3</v>
      </c>
      <c r="M2389" t="b">
        <v>0</v>
      </c>
      <c r="N2389" t="s">
        <v>8275</v>
      </c>
      <c r="O2389" t="s">
        <v>8276</v>
      </c>
      <c r="P2389">
        <f>ROUND((E2389/D2389)*100,0)</f>
        <v>1</v>
      </c>
      <c r="Q2389">
        <f>IFERROR(ROUND(E2389/L2389,2),0)</f>
        <v>342</v>
      </c>
      <c r="R2389" s="10">
        <f t="shared" si="92"/>
        <v>42528.626620370371</v>
      </c>
      <c r="S2389">
        <f t="shared" si="93"/>
        <v>42573.626620370371</v>
      </c>
    </row>
    <row r="2390" spans="1:19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 s="12">
        <v>1421350140</v>
      </c>
      <c r="J2390" s="12">
        <v>1418761759</v>
      </c>
      <c r="K2390" t="b">
        <v>0</v>
      </c>
      <c r="L2390">
        <v>8</v>
      </c>
      <c r="M2390" t="b">
        <v>0</v>
      </c>
      <c r="N2390" t="s">
        <v>8275</v>
      </c>
      <c r="O2390" t="s">
        <v>8276</v>
      </c>
      <c r="P2390">
        <f>ROUND((E2390/D2390)*100,0)</f>
        <v>1</v>
      </c>
      <c r="Q2390">
        <f>IFERROR(ROUND(E2390/L2390,2),0)</f>
        <v>57.88</v>
      </c>
      <c r="R2390" s="10">
        <f t="shared" si="92"/>
        <v>41989.853692129633</v>
      </c>
      <c r="S2390">
        <f t="shared" si="93"/>
        <v>42019.811805555553</v>
      </c>
    </row>
    <row r="2391" spans="1:19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 s="12">
        <v>1437861540</v>
      </c>
      <c r="J2391" s="12">
        <v>1435160452</v>
      </c>
      <c r="K2391" t="b">
        <v>0</v>
      </c>
      <c r="L2391">
        <v>1</v>
      </c>
      <c r="M2391" t="b">
        <v>0</v>
      </c>
      <c r="N2391" t="s">
        <v>8275</v>
      </c>
      <c r="O2391" t="s">
        <v>8276</v>
      </c>
      <c r="P2391">
        <f>ROUND((E2391/D2391)*100,0)</f>
        <v>0</v>
      </c>
      <c r="Q2391">
        <f>IFERROR(ROUND(E2391/L2391,2),0)</f>
        <v>30</v>
      </c>
      <c r="R2391" s="10">
        <f t="shared" si="92"/>
        <v>42179.653379629628</v>
      </c>
      <c r="S2391">
        <f t="shared" si="93"/>
        <v>42210.915972222225</v>
      </c>
    </row>
    <row r="2392" spans="1:19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 s="12">
        <v>1420352264</v>
      </c>
      <c r="J2392" s="12">
        <v>1416896264</v>
      </c>
      <c r="K2392" t="b">
        <v>0</v>
      </c>
      <c r="L2392">
        <v>0</v>
      </c>
      <c r="M2392" t="b">
        <v>0</v>
      </c>
      <c r="N2392" t="s">
        <v>8275</v>
      </c>
      <c r="O2392" t="s">
        <v>8276</v>
      </c>
      <c r="P2392">
        <f>ROUND((E2392/D2392)*100,0)</f>
        <v>0</v>
      </c>
      <c r="Q2392">
        <f>IFERROR(ROUND(E2392/L2392,2),0)</f>
        <v>0</v>
      </c>
      <c r="R2392" s="10">
        <f t="shared" si="92"/>
        <v>41968.262314814812</v>
      </c>
      <c r="S2392">
        <f t="shared" si="93"/>
        <v>42008.262314814812</v>
      </c>
    </row>
    <row r="2393" spans="1:19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 s="12">
        <v>1427825044</v>
      </c>
      <c r="J2393" s="12">
        <v>1425236644</v>
      </c>
      <c r="K2393" t="b">
        <v>0</v>
      </c>
      <c r="L2393">
        <v>1</v>
      </c>
      <c r="M2393" t="b">
        <v>0</v>
      </c>
      <c r="N2393" t="s">
        <v>8275</v>
      </c>
      <c r="O2393" t="s">
        <v>8276</v>
      </c>
      <c r="P2393">
        <f>ROUND((E2393/D2393)*100,0)</f>
        <v>0</v>
      </c>
      <c r="Q2393">
        <f>IFERROR(ROUND(E2393/L2393,2),0)</f>
        <v>25</v>
      </c>
      <c r="R2393" s="10">
        <f t="shared" si="92"/>
        <v>42064.794490740736</v>
      </c>
      <c r="S2393">
        <f t="shared" si="93"/>
        <v>42094.752824074079</v>
      </c>
    </row>
    <row r="2394" spans="1:19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 s="12">
        <v>1446087223</v>
      </c>
      <c r="J2394" s="12">
        <v>1443495223</v>
      </c>
      <c r="K2394" t="b">
        <v>0</v>
      </c>
      <c r="L2394">
        <v>0</v>
      </c>
      <c r="M2394" t="b">
        <v>0</v>
      </c>
      <c r="N2394" t="s">
        <v>8275</v>
      </c>
      <c r="O2394" t="s">
        <v>8276</v>
      </c>
      <c r="P2394">
        <f>ROUND((E2394/D2394)*100,0)</f>
        <v>0</v>
      </c>
      <c r="Q2394">
        <f>IFERROR(ROUND(E2394/L2394,2),0)</f>
        <v>0</v>
      </c>
      <c r="R2394" s="10">
        <f t="shared" si="92"/>
        <v>42276.120636574073</v>
      </c>
      <c r="S2394">
        <f t="shared" si="93"/>
        <v>42306.120636574073</v>
      </c>
    </row>
    <row r="2395" spans="1:19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 s="12">
        <v>1439048017</v>
      </c>
      <c r="J2395" s="12">
        <v>1436456017</v>
      </c>
      <c r="K2395" t="b">
        <v>0</v>
      </c>
      <c r="L2395">
        <v>1</v>
      </c>
      <c r="M2395" t="b">
        <v>0</v>
      </c>
      <c r="N2395" t="s">
        <v>8275</v>
      </c>
      <c r="O2395" t="s">
        <v>8276</v>
      </c>
      <c r="P2395">
        <f>ROUND((E2395/D2395)*100,0)</f>
        <v>0</v>
      </c>
      <c r="Q2395">
        <f>IFERROR(ROUND(E2395/L2395,2),0)</f>
        <v>50</v>
      </c>
      <c r="R2395" s="10">
        <f t="shared" si="92"/>
        <v>42194.648344907408</v>
      </c>
      <c r="S2395">
        <f t="shared" si="93"/>
        <v>42224.648344907408</v>
      </c>
    </row>
    <row r="2396" spans="1:19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 s="12">
        <v>1424940093</v>
      </c>
      <c r="J2396" s="12">
        <v>1422348093</v>
      </c>
      <c r="K2396" t="b">
        <v>0</v>
      </c>
      <c r="L2396">
        <v>2</v>
      </c>
      <c r="M2396" t="b">
        <v>0</v>
      </c>
      <c r="N2396" t="s">
        <v>8275</v>
      </c>
      <c r="O2396" t="s">
        <v>8276</v>
      </c>
      <c r="P2396">
        <f>ROUND((E2396/D2396)*100,0)</f>
        <v>0</v>
      </c>
      <c r="Q2396">
        <f>IFERROR(ROUND(E2396/L2396,2),0)</f>
        <v>1.5</v>
      </c>
      <c r="R2396" s="10">
        <f t="shared" si="92"/>
        <v>42031.362187499995</v>
      </c>
      <c r="S2396">
        <f t="shared" si="93"/>
        <v>42061.362187499995</v>
      </c>
    </row>
    <row r="2397" spans="1:19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 s="12">
        <v>1484038620</v>
      </c>
      <c r="J2397" s="12">
        <v>1481597687</v>
      </c>
      <c r="K2397" t="b">
        <v>0</v>
      </c>
      <c r="L2397">
        <v>0</v>
      </c>
      <c r="M2397" t="b">
        <v>0</v>
      </c>
      <c r="N2397" t="s">
        <v>8275</v>
      </c>
      <c r="O2397" t="s">
        <v>8276</v>
      </c>
      <c r="P2397">
        <f>ROUND((E2397/D2397)*100,0)</f>
        <v>0</v>
      </c>
      <c r="Q2397">
        <f>IFERROR(ROUND(E2397/L2397,2),0)</f>
        <v>0</v>
      </c>
      <c r="R2397" s="10">
        <f t="shared" si="92"/>
        <v>42717.121377314819</v>
      </c>
      <c r="S2397">
        <f t="shared" si="93"/>
        <v>42745.372916666667</v>
      </c>
    </row>
    <row r="2398" spans="1:19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 s="12">
        <v>1444940558</v>
      </c>
      <c r="J2398" s="12">
        <v>1442348558</v>
      </c>
      <c r="K2398" t="b">
        <v>0</v>
      </c>
      <c r="L2398">
        <v>1</v>
      </c>
      <c r="M2398" t="b">
        <v>0</v>
      </c>
      <c r="N2398" t="s">
        <v>8275</v>
      </c>
      <c r="O2398" t="s">
        <v>8276</v>
      </c>
      <c r="P2398">
        <f>ROUND((E2398/D2398)*100,0)</f>
        <v>0</v>
      </c>
      <c r="Q2398">
        <f>IFERROR(ROUND(E2398/L2398,2),0)</f>
        <v>10</v>
      </c>
      <c r="R2398" s="10">
        <f t="shared" si="92"/>
        <v>42262.849050925928</v>
      </c>
      <c r="S2398">
        <f t="shared" si="93"/>
        <v>42292.849050925928</v>
      </c>
    </row>
    <row r="2399" spans="1:19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 s="12">
        <v>1420233256</v>
      </c>
      <c r="J2399" s="12">
        <v>1417641256</v>
      </c>
      <c r="K2399" t="b">
        <v>0</v>
      </c>
      <c r="L2399">
        <v>0</v>
      </c>
      <c r="M2399" t="b">
        <v>0</v>
      </c>
      <c r="N2399" t="s">
        <v>8275</v>
      </c>
      <c r="O2399" t="s">
        <v>8276</v>
      </c>
      <c r="P2399">
        <f>ROUND((E2399/D2399)*100,0)</f>
        <v>0</v>
      </c>
      <c r="Q2399">
        <f>IFERROR(ROUND(E2399/L2399,2),0)</f>
        <v>0</v>
      </c>
      <c r="R2399" s="10">
        <f t="shared" si="92"/>
        <v>41976.88490740741</v>
      </c>
      <c r="S2399">
        <f t="shared" si="93"/>
        <v>42006.88490740741</v>
      </c>
    </row>
    <row r="2400" spans="1:19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 s="12">
        <v>1435874384</v>
      </c>
      <c r="J2400" s="12">
        <v>1433282384</v>
      </c>
      <c r="K2400" t="b">
        <v>0</v>
      </c>
      <c r="L2400">
        <v>0</v>
      </c>
      <c r="M2400" t="b">
        <v>0</v>
      </c>
      <c r="N2400" t="s">
        <v>8275</v>
      </c>
      <c r="O2400" t="s">
        <v>8276</v>
      </c>
      <c r="P2400">
        <f>ROUND((E2400/D2400)*100,0)</f>
        <v>0</v>
      </c>
      <c r="Q2400">
        <f>IFERROR(ROUND(E2400/L2400,2),0)</f>
        <v>0</v>
      </c>
      <c r="R2400" s="10">
        <f t="shared" si="92"/>
        <v>42157.916481481487</v>
      </c>
      <c r="S2400">
        <f t="shared" si="93"/>
        <v>42187.916481481487</v>
      </c>
    </row>
    <row r="2401" spans="1:19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 s="12">
        <v>1418934506</v>
      </c>
      <c r="J2401" s="12">
        <v>1415910506</v>
      </c>
      <c r="K2401" t="b">
        <v>0</v>
      </c>
      <c r="L2401">
        <v>0</v>
      </c>
      <c r="M2401" t="b">
        <v>0</v>
      </c>
      <c r="N2401" t="s">
        <v>8275</v>
      </c>
      <c r="O2401" t="s">
        <v>8276</v>
      </c>
      <c r="P2401">
        <f>ROUND((E2401/D2401)*100,0)</f>
        <v>0</v>
      </c>
      <c r="Q2401">
        <f>IFERROR(ROUND(E2401/L2401,2),0)</f>
        <v>0</v>
      </c>
      <c r="R2401" s="10">
        <f t="shared" si="92"/>
        <v>41956.853078703702</v>
      </c>
      <c r="S2401">
        <f t="shared" si="93"/>
        <v>41991.853078703702</v>
      </c>
    </row>
    <row r="2402" spans="1:19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 s="12">
        <v>1460615164</v>
      </c>
      <c r="J2402" s="12">
        <v>1458023164</v>
      </c>
      <c r="K2402" t="b">
        <v>0</v>
      </c>
      <c r="L2402">
        <v>0</v>
      </c>
      <c r="M2402" t="b">
        <v>0</v>
      </c>
      <c r="N2402" t="s">
        <v>8275</v>
      </c>
      <c r="O2402" t="s">
        <v>8276</v>
      </c>
      <c r="P2402">
        <f>ROUND((E2402/D2402)*100,0)</f>
        <v>0</v>
      </c>
      <c r="Q2402">
        <f>IFERROR(ROUND(E2402/L2402,2),0)</f>
        <v>0</v>
      </c>
      <c r="R2402" s="10">
        <f t="shared" si="92"/>
        <v>42444.268101851849</v>
      </c>
      <c r="S2402">
        <f t="shared" si="93"/>
        <v>42474.268101851849</v>
      </c>
    </row>
    <row r="2403" spans="1:19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 s="12">
        <v>1457207096</v>
      </c>
      <c r="J2403" s="12">
        <v>1452023096</v>
      </c>
      <c r="K2403" t="b">
        <v>0</v>
      </c>
      <c r="L2403">
        <v>9</v>
      </c>
      <c r="M2403" t="b">
        <v>0</v>
      </c>
      <c r="N2403" t="s">
        <v>8292</v>
      </c>
      <c r="O2403" t="s">
        <v>8293</v>
      </c>
      <c r="P2403">
        <f>ROUND((E2403/D2403)*100,0)</f>
        <v>1</v>
      </c>
      <c r="Q2403">
        <f>IFERROR(ROUND(E2403/L2403,2),0)</f>
        <v>22.33</v>
      </c>
      <c r="R2403" s="10">
        <f t="shared" si="92"/>
        <v>42374.822870370372</v>
      </c>
      <c r="S2403">
        <f t="shared" si="93"/>
        <v>42434.822870370372</v>
      </c>
    </row>
    <row r="2404" spans="1:19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 s="12">
        <v>1431533931</v>
      </c>
      <c r="J2404" s="12">
        <v>1428941931</v>
      </c>
      <c r="K2404" t="b">
        <v>0</v>
      </c>
      <c r="L2404">
        <v>1</v>
      </c>
      <c r="M2404" t="b">
        <v>0</v>
      </c>
      <c r="N2404" t="s">
        <v>8292</v>
      </c>
      <c r="O2404" t="s">
        <v>8293</v>
      </c>
      <c r="P2404">
        <f>ROUND((E2404/D2404)*100,0)</f>
        <v>0</v>
      </c>
      <c r="Q2404">
        <f>IFERROR(ROUND(E2404/L2404,2),0)</f>
        <v>52</v>
      </c>
      <c r="R2404" s="10">
        <f t="shared" si="92"/>
        <v>42107.679756944446</v>
      </c>
      <c r="S2404">
        <f t="shared" si="93"/>
        <v>42137.679756944446</v>
      </c>
    </row>
    <row r="2405" spans="1:19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 s="12">
        <v>1459368658</v>
      </c>
      <c r="J2405" s="12">
        <v>1454188258</v>
      </c>
      <c r="K2405" t="b">
        <v>0</v>
      </c>
      <c r="L2405">
        <v>12</v>
      </c>
      <c r="M2405" t="b">
        <v>0</v>
      </c>
      <c r="N2405" t="s">
        <v>8292</v>
      </c>
      <c r="O2405" t="s">
        <v>8293</v>
      </c>
      <c r="P2405">
        <f>ROUND((E2405/D2405)*100,0)</f>
        <v>17</v>
      </c>
      <c r="Q2405">
        <f>IFERROR(ROUND(E2405/L2405,2),0)</f>
        <v>16.829999999999998</v>
      </c>
      <c r="R2405" s="10">
        <f t="shared" si="92"/>
        <v>42399.882615740738</v>
      </c>
      <c r="S2405">
        <f t="shared" si="93"/>
        <v>42459.840949074074</v>
      </c>
    </row>
    <row r="2406" spans="1:19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 s="12">
        <v>1451782607</v>
      </c>
      <c r="J2406" s="12">
        <v>1449190607</v>
      </c>
      <c r="K2406" t="b">
        <v>0</v>
      </c>
      <c r="L2406">
        <v>0</v>
      </c>
      <c r="M2406" t="b">
        <v>0</v>
      </c>
      <c r="N2406" t="s">
        <v>8292</v>
      </c>
      <c r="O2406" t="s">
        <v>8293</v>
      </c>
      <c r="P2406">
        <f>ROUND((E2406/D2406)*100,0)</f>
        <v>0</v>
      </c>
      <c r="Q2406">
        <f>IFERROR(ROUND(E2406/L2406,2),0)</f>
        <v>0</v>
      </c>
      <c r="R2406" s="10">
        <f t="shared" si="92"/>
        <v>42342.03943287037</v>
      </c>
      <c r="S2406">
        <f t="shared" si="93"/>
        <v>42372.03943287037</v>
      </c>
    </row>
    <row r="2407" spans="1:19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 s="12">
        <v>1472911375</v>
      </c>
      <c r="J2407" s="12">
        <v>1471096975</v>
      </c>
      <c r="K2407" t="b">
        <v>0</v>
      </c>
      <c r="L2407">
        <v>20</v>
      </c>
      <c r="M2407" t="b">
        <v>0</v>
      </c>
      <c r="N2407" t="s">
        <v>8292</v>
      </c>
      <c r="O2407" t="s">
        <v>8293</v>
      </c>
      <c r="P2407">
        <f>ROUND((E2407/D2407)*100,0)</f>
        <v>23</v>
      </c>
      <c r="Q2407">
        <f>IFERROR(ROUND(E2407/L2407,2),0)</f>
        <v>56.3</v>
      </c>
      <c r="R2407" s="10">
        <f t="shared" si="92"/>
        <v>42595.585358796292</v>
      </c>
      <c r="S2407">
        <f t="shared" si="93"/>
        <v>42616.585358796292</v>
      </c>
    </row>
    <row r="2408" spans="1:19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 s="12">
        <v>1421635190</v>
      </c>
      <c r="J2408" s="12">
        <v>1418179190</v>
      </c>
      <c r="K2408" t="b">
        <v>0</v>
      </c>
      <c r="L2408">
        <v>16</v>
      </c>
      <c r="M2408" t="b">
        <v>0</v>
      </c>
      <c r="N2408" t="s">
        <v>8292</v>
      </c>
      <c r="O2408" t="s">
        <v>8293</v>
      </c>
      <c r="P2408">
        <f>ROUND((E2408/D2408)*100,0)</f>
        <v>41</v>
      </c>
      <c r="Q2408">
        <f>IFERROR(ROUND(E2408/L2408,2),0)</f>
        <v>84.06</v>
      </c>
      <c r="R2408" s="10">
        <f t="shared" si="92"/>
        <v>41983.110995370371</v>
      </c>
      <c r="S2408">
        <f t="shared" si="93"/>
        <v>42023.110995370371</v>
      </c>
    </row>
    <row r="2409" spans="1:19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 s="12">
        <v>1428732000</v>
      </c>
      <c r="J2409" s="12">
        <v>1426772928</v>
      </c>
      <c r="K2409" t="b">
        <v>0</v>
      </c>
      <c r="L2409">
        <v>33</v>
      </c>
      <c r="M2409" t="b">
        <v>0</v>
      </c>
      <c r="N2409" t="s">
        <v>8292</v>
      </c>
      <c r="O2409" t="s">
        <v>8293</v>
      </c>
      <c r="P2409">
        <f>ROUND((E2409/D2409)*100,0)</f>
        <v>25</v>
      </c>
      <c r="Q2409">
        <f>IFERROR(ROUND(E2409/L2409,2),0)</f>
        <v>168.39</v>
      </c>
      <c r="R2409" s="10">
        <f t="shared" si="92"/>
        <v>42082.575555555552</v>
      </c>
      <c r="S2409">
        <f t="shared" si="93"/>
        <v>42105.25</v>
      </c>
    </row>
    <row r="2410" spans="1:19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 s="12">
        <v>1415247757</v>
      </c>
      <c r="J2410" s="12">
        <v>1412652157</v>
      </c>
      <c r="K2410" t="b">
        <v>0</v>
      </c>
      <c r="L2410">
        <v>2</v>
      </c>
      <c r="M2410" t="b">
        <v>0</v>
      </c>
      <c r="N2410" t="s">
        <v>8292</v>
      </c>
      <c r="O2410" t="s">
        <v>8293</v>
      </c>
      <c r="P2410">
        <f>ROUND((E2410/D2410)*100,0)</f>
        <v>0</v>
      </c>
      <c r="Q2410">
        <f>IFERROR(ROUND(E2410/L2410,2),0)</f>
        <v>15</v>
      </c>
      <c r="R2410" s="10">
        <f t="shared" si="92"/>
        <v>41919.140706018516</v>
      </c>
      <c r="S2410">
        <f t="shared" si="93"/>
        <v>41949.182372685187</v>
      </c>
    </row>
    <row r="2411" spans="1:19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 s="12">
        <v>1439931675</v>
      </c>
      <c r="J2411" s="12">
        <v>1437339675</v>
      </c>
      <c r="K2411" t="b">
        <v>0</v>
      </c>
      <c r="L2411">
        <v>6</v>
      </c>
      <c r="M2411" t="b">
        <v>0</v>
      </c>
      <c r="N2411" t="s">
        <v>8292</v>
      </c>
      <c r="O2411" t="s">
        <v>8293</v>
      </c>
      <c r="P2411">
        <f>ROUND((E2411/D2411)*100,0)</f>
        <v>2</v>
      </c>
      <c r="Q2411">
        <f>IFERROR(ROUND(E2411/L2411,2),0)</f>
        <v>76.67</v>
      </c>
      <c r="R2411" s="10">
        <f t="shared" si="92"/>
        <v>42204.875868055555</v>
      </c>
      <c r="S2411">
        <f t="shared" si="93"/>
        <v>42234.875868055555</v>
      </c>
    </row>
    <row r="2412" spans="1:19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 s="12">
        <v>1441619275</v>
      </c>
      <c r="J2412" s="12">
        <v>1439027275</v>
      </c>
      <c r="K2412" t="b">
        <v>0</v>
      </c>
      <c r="L2412">
        <v>0</v>
      </c>
      <c r="M2412" t="b">
        <v>0</v>
      </c>
      <c r="N2412" t="s">
        <v>8292</v>
      </c>
      <c r="O2412" t="s">
        <v>8293</v>
      </c>
      <c r="P2412">
        <f>ROUND((E2412/D2412)*100,0)</f>
        <v>0</v>
      </c>
      <c r="Q2412">
        <f>IFERROR(ROUND(E2412/L2412,2),0)</f>
        <v>0</v>
      </c>
      <c r="R2412" s="10">
        <f t="shared" si="92"/>
        <v>42224.408275462964</v>
      </c>
      <c r="S2412">
        <f t="shared" si="93"/>
        <v>42254.408275462964</v>
      </c>
    </row>
    <row r="2413" spans="1:19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 s="12">
        <v>1440524082</v>
      </c>
      <c r="J2413" s="12">
        <v>1437932082</v>
      </c>
      <c r="K2413" t="b">
        <v>0</v>
      </c>
      <c r="L2413">
        <v>3</v>
      </c>
      <c r="M2413" t="b">
        <v>0</v>
      </c>
      <c r="N2413" t="s">
        <v>8292</v>
      </c>
      <c r="O2413" t="s">
        <v>8293</v>
      </c>
      <c r="P2413">
        <f>ROUND((E2413/D2413)*100,0)</f>
        <v>1</v>
      </c>
      <c r="Q2413">
        <f>IFERROR(ROUND(E2413/L2413,2),0)</f>
        <v>50.33</v>
      </c>
      <c r="R2413" s="10">
        <f t="shared" si="92"/>
        <v>42211.732430555552</v>
      </c>
      <c r="S2413">
        <f t="shared" si="93"/>
        <v>42241.732430555552</v>
      </c>
    </row>
    <row r="2414" spans="1:19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 s="12">
        <v>1480185673</v>
      </c>
      <c r="J2414" s="12">
        <v>1476294073</v>
      </c>
      <c r="K2414" t="b">
        <v>0</v>
      </c>
      <c r="L2414">
        <v>0</v>
      </c>
      <c r="M2414" t="b">
        <v>0</v>
      </c>
      <c r="N2414" t="s">
        <v>8292</v>
      </c>
      <c r="O2414" t="s">
        <v>8293</v>
      </c>
      <c r="P2414">
        <f>ROUND((E2414/D2414)*100,0)</f>
        <v>0</v>
      </c>
      <c r="Q2414">
        <f>IFERROR(ROUND(E2414/L2414,2),0)</f>
        <v>0</v>
      </c>
      <c r="R2414" s="10">
        <f t="shared" si="92"/>
        <v>42655.736956018518</v>
      </c>
      <c r="S2414">
        <f t="shared" si="93"/>
        <v>42700.778622685189</v>
      </c>
    </row>
    <row r="2415" spans="1:19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 s="12">
        <v>1401579000</v>
      </c>
      <c r="J2415" s="12">
        <v>1398911882</v>
      </c>
      <c r="K2415" t="b">
        <v>0</v>
      </c>
      <c r="L2415">
        <v>3</v>
      </c>
      <c r="M2415" t="b">
        <v>0</v>
      </c>
      <c r="N2415" t="s">
        <v>8292</v>
      </c>
      <c r="O2415" t="s">
        <v>8293</v>
      </c>
      <c r="P2415">
        <f>ROUND((E2415/D2415)*100,0)</f>
        <v>1</v>
      </c>
      <c r="Q2415">
        <f>IFERROR(ROUND(E2415/L2415,2),0)</f>
        <v>8.33</v>
      </c>
      <c r="R2415" s="10">
        <f t="shared" si="92"/>
        <v>41760.10974537037</v>
      </c>
      <c r="S2415">
        <f t="shared" si="93"/>
        <v>41790.979166666664</v>
      </c>
    </row>
    <row r="2416" spans="1:19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 s="12">
        <v>1440215940</v>
      </c>
      <c r="J2416" s="12">
        <v>1436805660</v>
      </c>
      <c r="K2416" t="b">
        <v>0</v>
      </c>
      <c r="L2416">
        <v>13</v>
      </c>
      <c r="M2416" t="b">
        <v>0</v>
      </c>
      <c r="N2416" t="s">
        <v>8292</v>
      </c>
      <c r="O2416" t="s">
        <v>8293</v>
      </c>
      <c r="P2416">
        <f>ROUND((E2416/D2416)*100,0)</f>
        <v>3</v>
      </c>
      <c r="Q2416">
        <f>IFERROR(ROUND(E2416/L2416,2),0)</f>
        <v>35.380000000000003</v>
      </c>
      <c r="R2416" s="10">
        <f t="shared" si="92"/>
        <v>42198.695138888885</v>
      </c>
      <c r="S2416">
        <f t="shared" si="93"/>
        <v>42238.165972222225</v>
      </c>
    </row>
    <row r="2417" spans="1:19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 s="12">
        <v>1468615346</v>
      </c>
      <c r="J2417" s="12">
        <v>1466023346</v>
      </c>
      <c r="K2417" t="b">
        <v>0</v>
      </c>
      <c r="L2417">
        <v>6</v>
      </c>
      <c r="M2417" t="b">
        <v>0</v>
      </c>
      <c r="N2417" t="s">
        <v>8292</v>
      </c>
      <c r="O2417" t="s">
        <v>8293</v>
      </c>
      <c r="P2417">
        <f>ROUND((E2417/D2417)*100,0)</f>
        <v>1</v>
      </c>
      <c r="Q2417">
        <f>IFERROR(ROUND(E2417/L2417,2),0)</f>
        <v>55.83</v>
      </c>
      <c r="R2417" s="10">
        <f t="shared" si="92"/>
        <v>42536.862800925926</v>
      </c>
      <c r="S2417">
        <f t="shared" si="93"/>
        <v>42566.862800925926</v>
      </c>
    </row>
    <row r="2418" spans="1:19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 s="12">
        <v>1426345200</v>
      </c>
      <c r="J2418" s="12">
        <v>1421343743</v>
      </c>
      <c r="K2418" t="b">
        <v>0</v>
      </c>
      <c r="L2418">
        <v>1</v>
      </c>
      <c r="M2418" t="b">
        <v>0</v>
      </c>
      <c r="N2418" t="s">
        <v>8292</v>
      </c>
      <c r="O2418" t="s">
        <v>8293</v>
      </c>
      <c r="P2418">
        <f>ROUND((E2418/D2418)*100,0)</f>
        <v>0</v>
      </c>
      <c r="Q2418">
        <f>IFERROR(ROUND(E2418/L2418,2),0)</f>
        <v>5</v>
      </c>
      <c r="R2418" s="10">
        <f t="shared" si="92"/>
        <v>42019.737766203703</v>
      </c>
      <c r="S2418">
        <f t="shared" si="93"/>
        <v>42077.625</v>
      </c>
    </row>
    <row r="2419" spans="1:19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 s="12">
        <v>1407705187</v>
      </c>
      <c r="J2419" s="12">
        <v>1405113187</v>
      </c>
      <c r="K2419" t="b">
        <v>0</v>
      </c>
      <c r="L2419">
        <v>0</v>
      </c>
      <c r="M2419" t="b">
        <v>0</v>
      </c>
      <c r="N2419" t="s">
        <v>8292</v>
      </c>
      <c r="O2419" t="s">
        <v>8293</v>
      </c>
      <c r="P2419">
        <f>ROUND((E2419/D2419)*100,0)</f>
        <v>0</v>
      </c>
      <c r="Q2419">
        <f>IFERROR(ROUND(E2419/L2419,2),0)</f>
        <v>0</v>
      </c>
      <c r="R2419" s="10">
        <f t="shared" si="92"/>
        <v>41831.884108796294</v>
      </c>
      <c r="S2419">
        <f t="shared" si="93"/>
        <v>41861.884108796294</v>
      </c>
    </row>
    <row r="2420" spans="1:19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 s="12">
        <v>1427225644</v>
      </c>
      <c r="J2420" s="12">
        <v>1422045244</v>
      </c>
      <c r="K2420" t="b">
        <v>0</v>
      </c>
      <c r="L2420">
        <v>5</v>
      </c>
      <c r="M2420" t="b">
        <v>0</v>
      </c>
      <c r="N2420" t="s">
        <v>8292</v>
      </c>
      <c r="O2420" t="s">
        <v>8293</v>
      </c>
      <c r="P2420">
        <f>ROUND((E2420/D2420)*100,0)</f>
        <v>0</v>
      </c>
      <c r="Q2420">
        <f>IFERROR(ROUND(E2420/L2420,2),0)</f>
        <v>1</v>
      </c>
      <c r="R2420" s="10">
        <f t="shared" si="92"/>
        <v>42027.856990740736</v>
      </c>
      <c r="S2420">
        <f t="shared" si="93"/>
        <v>42087.815324074079</v>
      </c>
    </row>
    <row r="2421" spans="1:19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 s="12">
        <v>1424281389</v>
      </c>
      <c r="J2421" s="12">
        <v>1419097389</v>
      </c>
      <c r="K2421" t="b">
        <v>0</v>
      </c>
      <c r="L2421">
        <v>0</v>
      </c>
      <c r="M2421" t="b">
        <v>0</v>
      </c>
      <c r="N2421" t="s">
        <v>8292</v>
      </c>
      <c r="O2421" t="s">
        <v>8293</v>
      </c>
      <c r="P2421">
        <f>ROUND((E2421/D2421)*100,0)</f>
        <v>0</v>
      </c>
      <c r="Q2421">
        <f>IFERROR(ROUND(E2421/L2421,2),0)</f>
        <v>0</v>
      </c>
      <c r="R2421" s="10">
        <f t="shared" si="92"/>
        <v>41993.738298611104</v>
      </c>
      <c r="S2421">
        <f t="shared" si="93"/>
        <v>42053.738298611104</v>
      </c>
    </row>
    <row r="2422" spans="1:19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 s="12">
        <v>1415583695</v>
      </c>
      <c r="J2422" s="12">
        <v>1410396095</v>
      </c>
      <c r="K2422" t="b">
        <v>0</v>
      </c>
      <c r="L2422">
        <v>36</v>
      </c>
      <c r="M2422" t="b">
        <v>0</v>
      </c>
      <c r="N2422" t="s">
        <v>8292</v>
      </c>
      <c r="O2422" t="s">
        <v>8293</v>
      </c>
      <c r="P2422">
        <f>ROUND((E2422/D2422)*100,0)</f>
        <v>15</v>
      </c>
      <c r="Q2422">
        <f>IFERROR(ROUND(E2422/L2422,2),0)</f>
        <v>69.47</v>
      </c>
      <c r="R2422" s="10">
        <f t="shared" si="92"/>
        <v>41893.028877314813</v>
      </c>
      <c r="S2422">
        <f t="shared" si="93"/>
        <v>41953.070543981477</v>
      </c>
    </row>
    <row r="2423" spans="1:19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 s="12">
        <v>1424536196</v>
      </c>
      <c r="J2423" s="12">
        <v>1421944196</v>
      </c>
      <c r="K2423" t="b">
        <v>0</v>
      </c>
      <c r="L2423">
        <v>1</v>
      </c>
      <c r="M2423" t="b">
        <v>0</v>
      </c>
      <c r="N2423" t="s">
        <v>8292</v>
      </c>
      <c r="O2423" t="s">
        <v>8293</v>
      </c>
      <c r="P2423">
        <f>ROUND((E2423/D2423)*100,0)</f>
        <v>0</v>
      </c>
      <c r="Q2423">
        <f>IFERROR(ROUND(E2423/L2423,2),0)</f>
        <v>1</v>
      </c>
      <c r="R2423" s="10">
        <f t="shared" si="92"/>
        <v>42026.687453703707</v>
      </c>
      <c r="S2423">
        <f t="shared" si="93"/>
        <v>42056.687453703707</v>
      </c>
    </row>
    <row r="2424" spans="1:19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 s="12">
        <v>1426091036</v>
      </c>
      <c r="J2424" s="12">
        <v>1423502636</v>
      </c>
      <c r="K2424" t="b">
        <v>0</v>
      </c>
      <c r="L2424">
        <v>1</v>
      </c>
      <c r="M2424" t="b">
        <v>0</v>
      </c>
      <c r="N2424" t="s">
        <v>8292</v>
      </c>
      <c r="O2424" t="s">
        <v>8293</v>
      </c>
      <c r="P2424">
        <f>ROUND((E2424/D2424)*100,0)</f>
        <v>0</v>
      </c>
      <c r="Q2424">
        <f>IFERROR(ROUND(E2424/L2424,2),0)</f>
        <v>1</v>
      </c>
      <c r="R2424" s="10">
        <f t="shared" si="92"/>
        <v>42044.724953703699</v>
      </c>
      <c r="S2424">
        <f t="shared" si="93"/>
        <v>42074.683287037042</v>
      </c>
    </row>
    <row r="2425" spans="1:19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 s="12">
        <v>1420044890</v>
      </c>
      <c r="J2425" s="12">
        <v>1417452890</v>
      </c>
      <c r="K2425" t="b">
        <v>0</v>
      </c>
      <c r="L2425">
        <v>1</v>
      </c>
      <c r="M2425" t="b">
        <v>0</v>
      </c>
      <c r="N2425" t="s">
        <v>8292</v>
      </c>
      <c r="O2425" t="s">
        <v>8293</v>
      </c>
      <c r="P2425">
        <f>ROUND((E2425/D2425)*100,0)</f>
        <v>0</v>
      </c>
      <c r="Q2425">
        <f>IFERROR(ROUND(E2425/L2425,2),0)</f>
        <v>8</v>
      </c>
      <c r="R2425" s="10">
        <f t="shared" si="92"/>
        <v>41974.704745370371</v>
      </c>
      <c r="S2425">
        <f t="shared" si="93"/>
        <v>42004.704745370371</v>
      </c>
    </row>
    <row r="2426" spans="1:19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 s="12">
        <v>1414445108</v>
      </c>
      <c r="J2426" s="12">
        <v>1411853108</v>
      </c>
      <c r="K2426" t="b">
        <v>0</v>
      </c>
      <c r="L2426">
        <v>9</v>
      </c>
      <c r="M2426" t="b">
        <v>0</v>
      </c>
      <c r="N2426" t="s">
        <v>8292</v>
      </c>
      <c r="O2426" t="s">
        <v>8293</v>
      </c>
      <c r="P2426">
        <f>ROUND((E2426/D2426)*100,0)</f>
        <v>1</v>
      </c>
      <c r="Q2426">
        <f>IFERROR(ROUND(E2426/L2426,2),0)</f>
        <v>34.44</v>
      </c>
      <c r="R2426" s="10">
        <f t="shared" si="92"/>
        <v>41909.892453703702</v>
      </c>
      <c r="S2426">
        <f t="shared" si="93"/>
        <v>41939.892453703702</v>
      </c>
    </row>
    <row r="2427" spans="1:19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 s="12">
        <v>1464386640</v>
      </c>
      <c r="J2427" s="12">
        <v>1463090149</v>
      </c>
      <c r="K2427" t="b">
        <v>0</v>
      </c>
      <c r="L2427">
        <v>1</v>
      </c>
      <c r="M2427" t="b">
        <v>0</v>
      </c>
      <c r="N2427" t="s">
        <v>8292</v>
      </c>
      <c r="O2427" t="s">
        <v>8293</v>
      </c>
      <c r="P2427">
        <f>ROUND((E2427/D2427)*100,0)</f>
        <v>0</v>
      </c>
      <c r="Q2427">
        <f>IFERROR(ROUND(E2427/L2427,2),0)</f>
        <v>1</v>
      </c>
      <c r="R2427" s="10">
        <f t="shared" si="92"/>
        <v>42502.913761574076</v>
      </c>
      <c r="S2427">
        <f t="shared" si="93"/>
        <v>42517.919444444444</v>
      </c>
    </row>
    <row r="2428" spans="1:19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 s="12">
        <v>1439006692</v>
      </c>
      <c r="J2428" s="12">
        <v>1433822692</v>
      </c>
      <c r="K2428" t="b">
        <v>0</v>
      </c>
      <c r="L2428">
        <v>0</v>
      </c>
      <c r="M2428" t="b">
        <v>0</v>
      </c>
      <c r="N2428" t="s">
        <v>8292</v>
      </c>
      <c r="O2428" t="s">
        <v>8293</v>
      </c>
      <c r="P2428">
        <f>ROUND((E2428/D2428)*100,0)</f>
        <v>0</v>
      </c>
      <c r="Q2428">
        <f>IFERROR(ROUND(E2428/L2428,2),0)</f>
        <v>0</v>
      </c>
      <c r="R2428" s="10">
        <f t="shared" si="92"/>
        <v>42164.170046296291</v>
      </c>
      <c r="S2428">
        <f t="shared" si="93"/>
        <v>42224.170046296291</v>
      </c>
    </row>
    <row r="2429" spans="1:19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 s="12">
        <v>1458715133</v>
      </c>
      <c r="J2429" s="12">
        <v>1455262733</v>
      </c>
      <c r="K2429" t="b">
        <v>0</v>
      </c>
      <c r="L2429">
        <v>1</v>
      </c>
      <c r="M2429" t="b">
        <v>0</v>
      </c>
      <c r="N2429" t="s">
        <v>8292</v>
      </c>
      <c r="O2429" t="s">
        <v>8293</v>
      </c>
      <c r="P2429">
        <f>ROUND((E2429/D2429)*100,0)</f>
        <v>0</v>
      </c>
      <c r="Q2429">
        <f>IFERROR(ROUND(E2429/L2429,2),0)</f>
        <v>1</v>
      </c>
      <c r="R2429" s="10">
        <f t="shared" si="92"/>
        <v>42412.318668981476</v>
      </c>
      <c r="S2429">
        <f t="shared" si="93"/>
        <v>42452.277002314819</v>
      </c>
    </row>
    <row r="2430" spans="1:19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 s="12">
        <v>1426182551</v>
      </c>
      <c r="J2430" s="12">
        <v>1423594151</v>
      </c>
      <c r="K2430" t="b">
        <v>0</v>
      </c>
      <c r="L2430">
        <v>1</v>
      </c>
      <c r="M2430" t="b">
        <v>0</v>
      </c>
      <c r="N2430" t="s">
        <v>8292</v>
      </c>
      <c r="O2430" t="s">
        <v>8293</v>
      </c>
      <c r="P2430">
        <f>ROUND((E2430/D2430)*100,0)</f>
        <v>0</v>
      </c>
      <c r="Q2430">
        <f>IFERROR(ROUND(E2430/L2430,2),0)</f>
        <v>1</v>
      </c>
      <c r="R2430" s="10">
        <f t="shared" si="92"/>
        <v>42045.784155092595</v>
      </c>
      <c r="S2430">
        <f t="shared" si="93"/>
        <v>42075.742488425924</v>
      </c>
    </row>
    <row r="2431" spans="1:19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 s="12">
        <v>1486313040</v>
      </c>
      <c r="J2431" s="12">
        <v>1483131966</v>
      </c>
      <c r="K2431" t="b">
        <v>0</v>
      </c>
      <c r="L2431">
        <v>4</v>
      </c>
      <c r="M2431" t="b">
        <v>0</v>
      </c>
      <c r="N2431" t="s">
        <v>8292</v>
      </c>
      <c r="O2431" t="s">
        <v>8293</v>
      </c>
      <c r="P2431">
        <f>ROUND((E2431/D2431)*100,0)</f>
        <v>1</v>
      </c>
      <c r="Q2431">
        <f>IFERROR(ROUND(E2431/L2431,2),0)</f>
        <v>501.25</v>
      </c>
      <c r="R2431" s="10">
        <f t="shared" si="92"/>
        <v>42734.879236111112</v>
      </c>
      <c r="S2431">
        <f t="shared" si="93"/>
        <v>42771.697222222225</v>
      </c>
    </row>
    <row r="2432" spans="1:19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 s="12">
        <v>1455246504</v>
      </c>
      <c r="J2432" s="12">
        <v>1452654504</v>
      </c>
      <c r="K2432" t="b">
        <v>0</v>
      </c>
      <c r="L2432">
        <v>2</v>
      </c>
      <c r="M2432" t="b">
        <v>0</v>
      </c>
      <c r="N2432" t="s">
        <v>8292</v>
      </c>
      <c r="O2432" t="s">
        <v>8293</v>
      </c>
      <c r="P2432">
        <f>ROUND((E2432/D2432)*100,0)</f>
        <v>1</v>
      </c>
      <c r="Q2432">
        <f>IFERROR(ROUND(E2432/L2432,2),0)</f>
        <v>10.5</v>
      </c>
      <c r="R2432" s="10">
        <f t="shared" si="92"/>
        <v>42382.130833333329</v>
      </c>
      <c r="S2432">
        <f t="shared" si="93"/>
        <v>42412.130833333329</v>
      </c>
    </row>
    <row r="2433" spans="1:19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 s="12">
        <v>1467080613</v>
      </c>
      <c r="J2433" s="12">
        <v>1461896613</v>
      </c>
      <c r="K2433" t="b">
        <v>0</v>
      </c>
      <c r="L2433">
        <v>2</v>
      </c>
      <c r="M2433" t="b">
        <v>0</v>
      </c>
      <c r="N2433" t="s">
        <v>8292</v>
      </c>
      <c r="O2433" t="s">
        <v>8293</v>
      </c>
      <c r="P2433">
        <f>ROUND((E2433/D2433)*100,0)</f>
        <v>0</v>
      </c>
      <c r="Q2433">
        <f>IFERROR(ROUND(E2433/L2433,2),0)</f>
        <v>1</v>
      </c>
      <c r="R2433" s="10">
        <f t="shared" si="92"/>
        <v>42489.099687499998</v>
      </c>
      <c r="S2433">
        <f t="shared" si="93"/>
        <v>42549.099687499998</v>
      </c>
    </row>
    <row r="2434" spans="1:19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 s="12">
        <v>1425791697</v>
      </c>
      <c r="J2434" s="12">
        <v>1423199697</v>
      </c>
      <c r="K2434" t="b">
        <v>0</v>
      </c>
      <c r="L2434">
        <v>2</v>
      </c>
      <c r="M2434" t="b">
        <v>0</v>
      </c>
      <c r="N2434" t="s">
        <v>8292</v>
      </c>
      <c r="O2434" t="s">
        <v>8293</v>
      </c>
      <c r="P2434">
        <f>ROUND((E2434/D2434)*100,0)</f>
        <v>0</v>
      </c>
      <c r="Q2434">
        <f>IFERROR(ROUND(E2434/L2434,2),0)</f>
        <v>1</v>
      </c>
      <c r="R2434" s="10">
        <f t="shared" si="92"/>
        <v>42041.218715277777</v>
      </c>
      <c r="S2434">
        <f t="shared" si="93"/>
        <v>42071.218715277777</v>
      </c>
    </row>
    <row r="2435" spans="1:19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 s="12">
        <v>1456608943</v>
      </c>
      <c r="J2435" s="12">
        <v>1454016943</v>
      </c>
      <c r="K2435" t="b">
        <v>0</v>
      </c>
      <c r="L2435">
        <v>0</v>
      </c>
      <c r="M2435" t="b">
        <v>0</v>
      </c>
      <c r="N2435" t="s">
        <v>8292</v>
      </c>
      <c r="O2435" t="s">
        <v>8293</v>
      </c>
      <c r="P2435">
        <f>ROUND((E2435/D2435)*100,0)</f>
        <v>0</v>
      </c>
      <c r="Q2435">
        <f>IFERROR(ROUND(E2435/L2435,2),0)</f>
        <v>0</v>
      </c>
      <c r="R2435" s="10">
        <f t="shared" ref="R2435:R2498" si="94">(((J2435/60)/60)/24)+DATE(1970,1,1)</f>
        <v>42397.89980324074</v>
      </c>
      <c r="S2435">
        <f t="shared" ref="S2435:S2498" si="95">(((I2435/60)/60)/24)+DATE(1970,1,1)</f>
        <v>42427.89980324074</v>
      </c>
    </row>
    <row r="2436" spans="1:19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 s="12">
        <v>1438662474</v>
      </c>
      <c r="J2436" s="12">
        <v>1435206474</v>
      </c>
      <c r="K2436" t="b">
        <v>0</v>
      </c>
      <c r="L2436">
        <v>2</v>
      </c>
      <c r="M2436" t="b">
        <v>0</v>
      </c>
      <c r="N2436" t="s">
        <v>8292</v>
      </c>
      <c r="O2436" t="s">
        <v>8293</v>
      </c>
      <c r="P2436">
        <f>ROUND((E2436/D2436)*100,0)</f>
        <v>0</v>
      </c>
      <c r="Q2436">
        <f>IFERROR(ROUND(E2436/L2436,2),0)</f>
        <v>13</v>
      </c>
      <c r="R2436" s="10">
        <f t="shared" si="94"/>
        <v>42180.18604166666</v>
      </c>
      <c r="S2436">
        <f t="shared" si="95"/>
        <v>42220.18604166666</v>
      </c>
    </row>
    <row r="2437" spans="1:19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 s="12">
        <v>1444027186</v>
      </c>
      <c r="J2437" s="12">
        <v>1441435186</v>
      </c>
      <c r="K2437" t="b">
        <v>0</v>
      </c>
      <c r="L2437">
        <v>4</v>
      </c>
      <c r="M2437" t="b">
        <v>0</v>
      </c>
      <c r="N2437" t="s">
        <v>8292</v>
      </c>
      <c r="O2437" t="s">
        <v>8293</v>
      </c>
      <c r="P2437">
        <f>ROUND((E2437/D2437)*100,0)</f>
        <v>0</v>
      </c>
      <c r="Q2437">
        <f>IFERROR(ROUND(E2437/L2437,2),0)</f>
        <v>306</v>
      </c>
      <c r="R2437" s="10">
        <f t="shared" si="94"/>
        <v>42252.277615740735</v>
      </c>
      <c r="S2437">
        <f t="shared" si="95"/>
        <v>42282.277615740735</v>
      </c>
    </row>
    <row r="2438" spans="1:19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 s="12">
        <v>1454078770</v>
      </c>
      <c r="J2438" s="12">
        <v>1448894770</v>
      </c>
      <c r="K2438" t="b">
        <v>0</v>
      </c>
      <c r="L2438">
        <v>2</v>
      </c>
      <c r="M2438" t="b">
        <v>0</v>
      </c>
      <c r="N2438" t="s">
        <v>8292</v>
      </c>
      <c r="O2438" t="s">
        <v>8293</v>
      </c>
      <c r="P2438">
        <f>ROUND((E2438/D2438)*100,0)</f>
        <v>0</v>
      </c>
      <c r="Q2438">
        <f>IFERROR(ROUND(E2438/L2438,2),0)</f>
        <v>22.5</v>
      </c>
      <c r="R2438" s="10">
        <f t="shared" si="94"/>
        <v>42338.615393518514</v>
      </c>
      <c r="S2438">
        <f t="shared" si="95"/>
        <v>42398.615393518514</v>
      </c>
    </row>
    <row r="2439" spans="1:19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 s="12">
        <v>1426615200</v>
      </c>
      <c r="J2439" s="12">
        <v>1422400188</v>
      </c>
      <c r="K2439" t="b">
        <v>0</v>
      </c>
      <c r="L2439">
        <v>0</v>
      </c>
      <c r="M2439" t="b">
        <v>0</v>
      </c>
      <c r="N2439" t="s">
        <v>8292</v>
      </c>
      <c r="O2439" t="s">
        <v>8293</v>
      </c>
      <c r="P2439">
        <f>ROUND((E2439/D2439)*100,0)</f>
        <v>0</v>
      </c>
      <c r="Q2439">
        <f>IFERROR(ROUND(E2439/L2439,2),0)</f>
        <v>0</v>
      </c>
      <c r="R2439" s="10">
        <f t="shared" si="94"/>
        <v>42031.965138888889</v>
      </c>
      <c r="S2439">
        <f t="shared" si="95"/>
        <v>42080.75</v>
      </c>
    </row>
    <row r="2440" spans="1:19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 s="12">
        <v>1449529062</v>
      </c>
      <c r="J2440" s="12">
        <v>1444341462</v>
      </c>
      <c r="K2440" t="b">
        <v>0</v>
      </c>
      <c r="L2440">
        <v>1</v>
      </c>
      <c r="M2440" t="b">
        <v>0</v>
      </c>
      <c r="N2440" t="s">
        <v>8292</v>
      </c>
      <c r="O2440" t="s">
        <v>8293</v>
      </c>
      <c r="P2440">
        <f>ROUND((E2440/D2440)*100,0)</f>
        <v>0</v>
      </c>
      <c r="Q2440">
        <f>IFERROR(ROUND(E2440/L2440,2),0)</f>
        <v>50</v>
      </c>
      <c r="R2440" s="10">
        <f t="shared" si="94"/>
        <v>42285.91506944444</v>
      </c>
      <c r="S2440">
        <f t="shared" si="95"/>
        <v>42345.956736111111</v>
      </c>
    </row>
    <row r="2441" spans="1:19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 s="12">
        <v>1445197129</v>
      </c>
      <c r="J2441" s="12">
        <v>1442605129</v>
      </c>
      <c r="K2441" t="b">
        <v>0</v>
      </c>
      <c r="L2441">
        <v>0</v>
      </c>
      <c r="M2441" t="b">
        <v>0</v>
      </c>
      <c r="N2441" t="s">
        <v>8292</v>
      </c>
      <c r="O2441" t="s">
        <v>8293</v>
      </c>
      <c r="P2441">
        <f>ROUND((E2441/D2441)*100,0)</f>
        <v>0</v>
      </c>
      <c r="Q2441">
        <f>IFERROR(ROUND(E2441/L2441,2),0)</f>
        <v>0</v>
      </c>
      <c r="R2441" s="10">
        <f t="shared" si="94"/>
        <v>42265.818622685183</v>
      </c>
      <c r="S2441">
        <f t="shared" si="95"/>
        <v>42295.818622685183</v>
      </c>
    </row>
    <row r="2442" spans="1:19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 s="12">
        <v>1455399313</v>
      </c>
      <c r="J2442" s="12">
        <v>1452807313</v>
      </c>
      <c r="K2442" t="b">
        <v>0</v>
      </c>
      <c r="L2442">
        <v>2</v>
      </c>
      <c r="M2442" t="b">
        <v>0</v>
      </c>
      <c r="N2442" t="s">
        <v>8292</v>
      </c>
      <c r="O2442" t="s">
        <v>8293</v>
      </c>
      <c r="P2442">
        <f>ROUND((E2442/D2442)*100,0)</f>
        <v>0</v>
      </c>
      <c r="Q2442">
        <f>IFERROR(ROUND(E2442/L2442,2),0)</f>
        <v>5</v>
      </c>
      <c r="R2442" s="10">
        <f t="shared" si="94"/>
        <v>42383.899456018517</v>
      </c>
      <c r="S2442">
        <f t="shared" si="95"/>
        <v>42413.899456018517</v>
      </c>
    </row>
    <row r="2443" spans="1:19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 s="12">
        <v>1437627540</v>
      </c>
      <c r="J2443" s="12">
        <v>1435806054</v>
      </c>
      <c r="K2443" t="b">
        <v>0</v>
      </c>
      <c r="L2443">
        <v>109</v>
      </c>
      <c r="M2443" t="b">
        <v>1</v>
      </c>
      <c r="N2443" t="s">
        <v>8292</v>
      </c>
      <c r="O2443" t="s">
        <v>8308</v>
      </c>
      <c r="P2443">
        <f>ROUND((E2443/D2443)*100,0)</f>
        <v>108</v>
      </c>
      <c r="Q2443">
        <f>IFERROR(ROUND(E2443/L2443,2),0)</f>
        <v>74.23</v>
      </c>
      <c r="R2443" s="10">
        <f t="shared" si="94"/>
        <v>42187.125625000001</v>
      </c>
      <c r="S2443">
        <f t="shared" si="95"/>
        <v>42208.207638888889</v>
      </c>
    </row>
    <row r="2444" spans="1:19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 s="12">
        <v>1426777228</v>
      </c>
      <c r="J2444" s="12">
        <v>1424188828</v>
      </c>
      <c r="K2444" t="b">
        <v>0</v>
      </c>
      <c r="L2444">
        <v>372</v>
      </c>
      <c r="M2444" t="b">
        <v>1</v>
      </c>
      <c r="N2444" t="s">
        <v>8292</v>
      </c>
      <c r="O2444" t="s">
        <v>8308</v>
      </c>
      <c r="P2444">
        <f>ROUND((E2444/D2444)*100,0)</f>
        <v>126</v>
      </c>
      <c r="Q2444">
        <f>IFERROR(ROUND(E2444/L2444,2),0)</f>
        <v>81.25</v>
      </c>
      <c r="R2444" s="10">
        <f t="shared" si="94"/>
        <v>42052.666990740734</v>
      </c>
      <c r="S2444">
        <f t="shared" si="95"/>
        <v>42082.625324074077</v>
      </c>
    </row>
    <row r="2445" spans="1:19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 s="12">
        <v>1408114822</v>
      </c>
      <c r="J2445" s="12">
        <v>1405522822</v>
      </c>
      <c r="K2445" t="b">
        <v>0</v>
      </c>
      <c r="L2445">
        <v>311</v>
      </c>
      <c r="M2445" t="b">
        <v>1</v>
      </c>
      <c r="N2445" t="s">
        <v>8292</v>
      </c>
      <c r="O2445" t="s">
        <v>8308</v>
      </c>
      <c r="P2445">
        <f>ROUND((E2445/D2445)*100,0)</f>
        <v>203</v>
      </c>
      <c r="Q2445">
        <f>IFERROR(ROUND(E2445/L2445,2),0)</f>
        <v>130.22999999999999</v>
      </c>
      <c r="R2445" s="10">
        <f t="shared" si="94"/>
        <v>41836.625254629631</v>
      </c>
      <c r="S2445">
        <f t="shared" si="95"/>
        <v>41866.625254629631</v>
      </c>
    </row>
    <row r="2446" spans="1:19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 s="12">
        <v>1464199591</v>
      </c>
      <c r="J2446" s="12">
        <v>1461607591</v>
      </c>
      <c r="K2446" t="b">
        <v>0</v>
      </c>
      <c r="L2446">
        <v>61</v>
      </c>
      <c r="M2446" t="b">
        <v>1</v>
      </c>
      <c r="N2446" t="s">
        <v>8292</v>
      </c>
      <c r="O2446" t="s">
        <v>8308</v>
      </c>
      <c r="P2446">
        <f>ROUND((E2446/D2446)*100,0)</f>
        <v>109</v>
      </c>
      <c r="Q2446">
        <f>IFERROR(ROUND(E2446/L2446,2),0)</f>
        <v>53.41</v>
      </c>
      <c r="R2446" s="10">
        <f t="shared" si="94"/>
        <v>42485.754525462966</v>
      </c>
      <c r="S2446">
        <f t="shared" si="95"/>
        <v>42515.754525462966</v>
      </c>
    </row>
    <row r="2447" spans="1:19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 s="12">
        <v>1443242021</v>
      </c>
      <c r="J2447" s="12">
        <v>1440650021</v>
      </c>
      <c r="K2447" t="b">
        <v>0</v>
      </c>
      <c r="L2447">
        <v>115</v>
      </c>
      <c r="M2447" t="b">
        <v>1</v>
      </c>
      <c r="N2447" t="s">
        <v>8292</v>
      </c>
      <c r="O2447" t="s">
        <v>8308</v>
      </c>
      <c r="P2447">
        <f>ROUND((E2447/D2447)*100,0)</f>
        <v>173</v>
      </c>
      <c r="Q2447">
        <f>IFERROR(ROUND(E2447/L2447,2),0)</f>
        <v>75.13</v>
      </c>
      <c r="R2447" s="10">
        <f t="shared" si="94"/>
        <v>42243.190057870372</v>
      </c>
      <c r="S2447">
        <f t="shared" si="95"/>
        <v>42273.190057870372</v>
      </c>
    </row>
    <row r="2448" spans="1:19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 s="12">
        <v>1480174071</v>
      </c>
      <c r="J2448" s="12">
        <v>1477578471</v>
      </c>
      <c r="K2448" t="b">
        <v>0</v>
      </c>
      <c r="L2448">
        <v>111</v>
      </c>
      <c r="M2448" t="b">
        <v>1</v>
      </c>
      <c r="N2448" t="s">
        <v>8292</v>
      </c>
      <c r="O2448" t="s">
        <v>8308</v>
      </c>
      <c r="P2448">
        <f>ROUND((E2448/D2448)*100,0)</f>
        <v>168</v>
      </c>
      <c r="Q2448">
        <f>IFERROR(ROUND(E2448/L2448,2),0)</f>
        <v>75.67</v>
      </c>
      <c r="R2448" s="10">
        <f t="shared" si="94"/>
        <v>42670.602673611109</v>
      </c>
      <c r="S2448">
        <f t="shared" si="95"/>
        <v>42700.64434027778</v>
      </c>
    </row>
    <row r="2449" spans="1:19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 s="12">
        <v>1478923200</v>
      </c>
      <c r="J2449" s="12">
        <v>1476184593</v>
      </c>
      <c r="K2449" t="b">
        <v>0</v>
      </c>
      <c r="L2449">
        <v>337</v>
      </c>
      <c r="M2449" t="b">
        <v>1</v>
      </c>
      <c r="N2449" t="s">
        <v>8292</v>
      </c>
      <c r="O2449" t="s">
        <v>8308</v>
      </c>
      <c r="P2449">
        <f>ROUND((E2449/D2449)*100,0)</f>
        <v>427</v>
      </c>
      <c r="Q2449">
        <f>IFERROR(ROUND(E2449/L2449,2),0)</f>
        <v>31.69</v>
      </c>
      <c r="R2449" s="10">
        <f t="shared" si="94"/>
        <v>42654.469826388886</v>
      </c>
      <c r="S2449">
        <f t="shared" si="95"/>
        <v>42686.166666666672</v>
      </c>
    </row>
    <row r="2450" spans="1:19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 s="12">
        <v>1472621760</v>
      </c>
      <c r="J2450" s="12">
        <v>1472110513</v>
      </c>
      <c r="K2450" t="b">
        <v>0</v>
      </c>
      <c r="L2450">
        <v>9</v>
      </c>
      <c r="M2450" t="b">
        <v>1</v>
      </c>
      <c r="N2450" t="s">
        <v>8292</v>
      </c>
      <c r="O2450" t="s">
        <v>8308</v>
      </c>
      <c r="P2450">
        <f>ROUND((E2450/D2450)*100,0)</f>
        <v>108</v>
      </c>
      <c r="Q2450">
        <f>IFERROR(ROUND(E2450/L2450,2),0)</f>
        <v>47.78</v>
      </c>
      <c r="R2450" s="10">
        <f t="shared" si="94"/>
        <v>42607.316122685181</v>
      </c>
      <c r="S2450">
        <f t="shared" si="95"/>
        <v>42613.233333333337</v>
      </c>
    </row>
    <row r="2451" spans="1:19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 s="12">
        <v>1417321515</v>
      </c>
      <c r="J2451" s="12">
        <v>1414725915</v>
      </c>
      <c r="K2451" t="b">
        <v>0</v>
      </c>
      <c r="L2451">
        <v>120</v>
      </c>
      <c r="M2451" t="b">
        <v>1</v>
      </c>
      <c r="N2451" t="s">
        <v>8292</v>
      </c>
      <c r="O2451" t="s">
        <v>8308</v>
      </c>
      <c r="P2451">
        <f>ROUND((E2451/D2451)*100,0)</f>
        <v>108</v>
      </c>
      <c r="Q2451">
        <f>IFERROR(ROUND(E2451/L2451,2),0)</f>
        <v>90</v>
      </c>
      <c r="R2451" s="10">
        <f t="shared" si="94"/>
        <v>41943.142534722225</v>
      </c>
      <c r="S2451">
        <f t="shared" si="95"/>
        <v>41973.184201388889</v>
      </c>
    </row>
    <row r="2452" spans="1:19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 s="12">
        <v>1414465860</v>
      </c>
      <c r="J2452" s="12">
        <v>1411177456</v>
      </c>
      <c r="K2452" t="b">
        <v>0</v>
      </c>
      <c r="L2452">
        <v>102</v>
      </c>
      <c r="M2452" t="b">
        <v>1</v>
      </c>
      <c r="N2452" t="s">
        <v>8292</v>
      </c>
      <c r="O2452" t="s">
        <v>8308</v>
      </c>
      <c r="P2452">
        <f>ROUND((E2452/D2452)*100,0)</f>
        <v>102</v>
      </c>
      <c r="Q2452">
        <f>IFERROR(ROUND(E2452/L2452,2),0)</f>
        <v>149.31</v>
      </c>
      <c r="R2452" s="10">
        <f t="shared" si="94"/>
        <v>41902.07240740741</v>
      </c>
      <c r="S2452">
        <f t="shared" si="95"/>
        <v>41940.132638888892</v>
      </c>
    </row>
    <row r="2453" spans="1:19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 s="12">
        <v>1488750490</v>
      </c>
      <c r="J2453" s="12">
        <v>1487022490</v>
      </c>
      <c r="K2453" t="b">
        <v>0</v>
      </c>
      <c r="L2453">
        <v>186</v>
      </c>
      <c r="M2453" t="b">
        <v>1</v>
      </c>
      <c r="N2453" t="s">
        <v>8292</v>
      </c>
      <c r="O2453" t="s">
        <v>8308</v>
      </c>
      <c r="P2453">
        <f>ROUND((E2453/D2453)*100,0)</f>
        <v>115</v>
      </c>
      <c r="Q2453">
        <f>IFERROR(ROUND(E2453/L2453,2),0)</f>
        <v>62.07</v>
      </c>
      <c r="R2453" s="10">
        <f t="shared" si="94"/>
        <v>42779.908449074079</v>
      </c>
      <c r="S2453">
        <f t="shared" si="95"/>
        <v>42799.908449074079</v>
      </c>
    </row>
    <row r="2454" spans="1:19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 s="12">
        <v>1451430000</v>
      </c>
      <c r="J2454" s="12">
        <v>1448914500</v>
      </c>
      <c r="K2454" t="b">
        <v>0</v>
      </c>
      <c r="L2454">
        <v>15</v>
      </c>
      <c r="M2454" t="b">
        <v>1</v>
      </c>
      <c r="N2454" t="s">
        <v>8292</v>
      </c>
      <c r="O2454" t="s">
        <v>8308</v>
      </c>
      <c r="P2454">
        <f>ROUND((E2454/D2454)*100,0)</f>
        <v>134</v>
      </c>
      <c r="Q2454">
        <f>IFERROR(ROUND(E2454/L2454,2),0)</f>
        <v>53.4</v>
      </c>
      <c r="R2454" s="10">
        <f t="shared" si="94"/>
        <v>42338.84375</v>
      </c>
      <c r="S2454">
        <f t="shared" si="95"/>
        <v>42367.958333333328</v>
      </c>
    </row>
    <row r="2455" spans="1:19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 s="12">
        <v>1486053409</v>
      </c>
      <c r="J2455" s="12">
        <v>1483461409</v>
      </c>
      <c r="K2455" t="b">
        <v>0</v>
      </c>
      <c r="L2455">
        <v>67</v>
      </c>
      <c r="M2455" t="b">
        <v>1</v>
      </c>
      <c r="N2455" t="s">
        <v>8292</v>
      </c>
      <c r="O2455" t="s">
        <v>8308</v>
      </c>
      <c r="P2455">
        <f>ROUND((E2455/D2455)*100,0)</f>
        <v>155</v>
      </c>
      <c r="Q2455">
        <f>IFERROR(ROUND(E2455/L2455,2),0)</f>
        <v>69.27</v>
      </c>
      <c r="R2455" s="10">
        <f t="shared" si="94"/>
        <v>42738.692233796297</v>
      </c>
      <c r="S2455">
        <f t="shared" si="95"/>
        <v>42768.692233796297</v>
      </c>
    </row>
    <row r="2456" spans="1:19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 s="12">
        <v>1489207808</v>
      </c>
      <c r="J2456" s="12">
        <v>1486183808</v>
      </c>
      <c r="K2456" t="b">
        <v>0</v>
      </c>
      <c r="L2456">
        <v>130</v>
      </c>
      <c r="M2456" t="b">
        <v>1</v>
      </c>
      <c r="N2456" t="s">
        <v>8292</v>
      </c>
      <c r="O2456" t="s">
        <v>8308</v>
      </c>
      <c r="P2456">
        <f>ROUND((E2456/D2456)*100,0)</f>
        <v>101</v>
      </c>
      <c r="Q2456">
        <f>IFERROR(ROUND(E2456/L2456,2),0)</f>
        <v>271.51</v>
      </c>
      <c r="R2456" s="10">
        <f t="shared" si="94"/>
        <v>42770.201481481476</v>
      </c>
      <c r="S2456">
        <f t="shared" si="95"/>
        <v>42805.201481481476</v>
      </c>
    </row>
    <row r="2457" spans="1:19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 s="12">
        <v>1461177950</v>
      </c>
      <c r="J2457" s="12">
        <v>1458758750</v>
      </c>
      <c r="K2457" t="b">
        <v>0</v>
      </c>
      <c r="L2457">
        <v>16</v>
      </c>
      <c r="M2457" t="b">
        <v>1</v>
      </c>
      <c r="N2457" t="s">
        <v>8292</v>
      </c>
      <c r="O2457" t="s">
        <v>8308</v>
      </c>
      <c r="P2457">
        <f>ROUND((E2457/D2457)*100,0)</f>
        <v>182</v>
      </c>
      <c r="Q2457">
        <f>IFERROR(ROUND(E2457/L2457,2),0)</f>
        <v>34.130000000000003</v>
      </c>
      <c r="R2457" s="10">
        <f t="shared" si="94"/>
        <v>42452.781828703708</v>
      </c>
      <c r="S2457">
        <f t="shared" si="95"/>
        <v>42480.781828703708</v>
      </c>
    </row>
    <row r="2458" spans="1:19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 s="12">
        <v>1488063839</v>
      </c>
      <c r="J2458" s="12">
        <v>1485471839</v>
      </c>
      <c r="K2458" t="b">
        <v>0</v>
      </c>
      <c r="L2458">
        <v>67</v>
      </c>
      <c r="M2458" t="b">
        <v>1</v>
      </c>
      <c r="N2458" t="s">
        <v>8292</v>
      </c>
      <c r="O2458" t="s">
        <v>8308</v>
      </c>
      <c r="P2458">
        <f>ROUND((E2458/D2458)*100,0)</f>
        <v>181</v>
      </c>
      <c r="Q2458">
        <f>IFERROR(ROUND(E2458/L2458,2),0)</f>
        <v>40.49</v>
      </c>
      <c r="R2458" s="10">
        <f t="shared" si="94"/>
        <v>42761.961099537039</v>
      </c>
      <c r="S2458">
        <f t="shared" si="95"/>
        <v>42791.961099537039</v>
      </c>
    </row>
    <row r="2459" spans="1:19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 s="12">
        <v>1458826056</v>
      </c>
      <c r="J2459" s="12">
        <v>1456237656</v>
      </c>
      <c r="K2459" t="b">
        <v>0</v>
      </c>
      <c r="L2459">
        <v>124</v>
      </c>
      <c r="M2459" t="b">
        <v>1</v>
      </c>
      <c r="N2459" t="s">
        <v>8292</v>
      </c>
      <c r="O2459" t="s">
        <v>8308</v>
      </c>
      <c r="P2459">
        <f>ROUND((E2459/D2459)*100,0)</f>
        <v>102</v>
      </c>
      <c r="Q2459">
        <f>IFERROR(ROUND(E2459/L2459,2),0)</f>
        <v>189.76</v>
      </c>
      <c r="R2459" s="10">
        <f t="shared" si="94"/>
        <v>42423.602500000001</v>
      </c>
      <c r="S2459">
        <f t="shared" si="95"/>
        <v>42453.560833333337</v>
      </c>
    </row>
    <row r="2460" spans="1:19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 s="12">
        <v>1465498800</v>
      </c>
      <c r="J2460" s="12">
        <v>1462481718</v>
      </c>
      <c r="K2460" t="b">
        <v>0</v>
      </c>
      <c r="L2460">
        <v>80</v>
      </c>
      <c r="M2460" t="b">
        <v>1</v>
      </c>
      <c r="N2460" t="s">
        <v>8292</v>
      </c>
      <c r="O2460" t="s">
        <v>8308</v>
      </c>
      <c r="P2460">
        <f>ROUND((E2460/D2460)*100,0)</f>
        <v>110</v>
      </c>
      <c r="Q2460">
        <f>IFERROR(ROUND(E2460/L2460,2),0)</f>
        <v>68.86</v>
      </c>
      <c r="R2460" s="10">
        <f t="shared" si="94"/>
        <v>42495.871736111112</v>
      </c>
      <c r="S2460">
        <f t="shared" si="95"/>
        <v>42530.791666666672</v>
      </c>
    </row>
    <row r="2461" spans="1:19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 s="12">
        <v>1458742685</v>
      </c>
      <c r="J2461" s="12">
        <v>1454858285</v>
      </c>
      <c r="K2461" t="b">
        <v>0</v>
      </c>
      <c r="L2461">
        <v>282</v>
      </c>
      <c r="M2461" t="b">
        <v>1</v>
      </c>
      <c r="N2461" t="s">
        <v>8292</v>
      </c>
      <c r="O2461" t="s">
        <v>8308</v>
      </c>
      <c r="P2461">
        <f>ROUND((E2461/D2461)*100,0)</f>
        <v>102</v>
      </c>
      <c r="Q2461">
        <f>IFERROR(ROUND(E2461/L2461,2),0)</f>
        <v>108.78</v>
      </c>
      <c r="R2461" s="10">
        <f t="shared" si="94"/>
        <v>42407.637557870374</v>
      </c>
      <c r="S2461">
        <f t="shared" si="95"/>
        <v>42452.595891203702</v>
      </c>
    </row>
    <row r="2462" spans="1:19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 s="12">
        <v>1483417020</v>
      </c>
      <c r="J2462" s="12">
        <v>1480480167</v>
      </c>
      <c r="K2462" t="b">
        <v>0</v>
      </c>
      <c r="L2462">
        <v>68</v>
      </c>
      <c r="M2462" t="b">
        <v>1</v>
      </c>
      <c r="N2462" t="s">
        <v>8292</v>
      </c>
      <c r="O2462" t="s">
        <v>8308</v>
      </c>
      <c r="P2462">
        <f>ROUND((E2462/D2462)*100,0)</f>
        <v>101</v>
      </c>
      <c r="Q2462">
        <f>IFERROR(ROUND(E2462/L2462,2),0)</f>
        <v>125.99</v>
      </c>
      <c r="R2462" s="10">
        <f t="shared" si="94"/>
        <v>42704.187118055561</v>
      </c>
      <c r="S2462">
        <f t="shared" si="95"/>
        <v>42738.178472222222</v>
      </c>
    </row>
    <row r="2463" spans="1:19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 s="12">
        <v>1317438000</v>
      </c>
      <c r="J2463" s="12">
        <v>1314577097</v>
      </c>
      <c r="K2463" t="b">
        <v>0</v>
      </c>
      <c r="L2463">
        <v>86</v>
      </c>
      <c r="M2463" t="b">
        <v>1</v>
      </c>
      <c r="N2463" t="s">
        <v>8281</v>
      </c>
      <c r="O2463" t="s">
        <v>8285</v>
      </c>
      <c r="P2463">
        <f>ROUND((E2463/D2463)*100,0)</f>
        <v>104</v>
      </c>
      <c r="Q2463">
        <f>IFERROR(ROUND(E2463/L2463,2),0)</f>
        <v>90.52</v>
      </c>
      <c r="R2463" s="10">
        <f t="shared" si="94"/>
        <v>40784.012696759259</v>
      </c>
      <c r="S2463">
        <f t="shared" si="95"/>
        <v>40817.125</v>
      </c>
    </row>
    <row r="2464" spans="1:19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 s="12">
        <v>1342672096</v>
      </c>
      <c r="J2464" s="12">
        <v>1340944096</v>
      </c>
      <c r="K2464" t="b">
        <v>0</v>
      </c>
      <c r="L2464">
        <v>115</v>
      </c>
      <c r="M2464" t="b">
        <v>1</v>
      </c>
      <c r="N2464" t="s">
        <v>8281</v>
      </c>
      <c r="O2464" t="s">
        <v>8285</v>
      </c>
      <c r="P2464">
        <f>ROUND((E2464/D2464)*100,0)</f>
        <v>111</v>
      </c>
      <c r="Q2464">
        <f>IFERROR(ROUND(E2464/L2464,2),0)</f>
        <v>28.88</v>
      </c>
      <c r="R2464" s="10">
        <f t="shared" si="94"/>
        <v>41089.186296296299</v>
      </c>
      <c r="S2464">
        <f t="shared" si="95"/>
        <v>41109.186296296299</v>
      </c>
    </row>
    <row r="2465" spans="1:19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 s="12">
        <v>1366138800</v>
      </c>
      <c r="J2465" s="12">
        <v>1362710425</v>
      </c>
      <c r="K2465" t="b">
        <v>0</v>
      </c>
      <c r="L2465">
        <v>75</v>
      </c>
      <c r="M2465" t="b">
        <v>1</v>
      </c>
      <c r="N2465" t="s">
        <v>8281</v>
      </c>
      <c r="O2465" t="s">
        <v>8285</v>
      </c>
      <c r="P2465">
        <f>ROUND((E2465/D2465)*100,0)</f>
        <v>116</v>
      </c>
      <c r="Q2465">
        <f>IFERROR(ROUND(E2465/L2465,2),0)</f>
        <v>31</v>
      </c>
      <c r="R2465" s="10">
        <f t="shared" si="94"/>
        <v>41341.111400462964</v>
      </c>
      <c r="S2465">
        <f t="shared" si="95"/>
        <v>41380.791666666664</v>
      </c>
    </row>
    <row r="2466" spans="1:19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 s="12">
        <v>1443641340</v>
      </c>
      <c r="J2466" s="12">
        <v>1441143397</v>
      </c>
      <c r="K2466" t="b">
        <v>0</v>
      </c>
      <c r="L2466">
        <v>43</v>
      </c>
      <c r="M2466" t="b">
        <v>1</v>
      </c>
      <c r="N2466" t="s">
        <v>8281</v>
      </c>
      <c r="O2466" t="s">
        <v>8285</v>
      </c>
      <c r="P2466">
        <f>ROUND((E2466/D2466)*100,0)</f>
        <v>111</v>
      </c>
      <c r="Q2466">
        <f>IFERROR(ROUND(E2466/L2466,2),0)</f>
        <v>51.67</v>
      </c>
      <c r="R2466" s="10">
        <f t="shared" si="94"/>
        <v>42248.90042824074</v>
      </c>
      <c r="S2466">
        <f t="shared" si="95"/>
        <v>42277.811805555553</v>
      </c>
    </row>
    <row r="2467" spans="1:19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 s="12">
        <v>1348420548</v>
      </c>
      <c r="J2467" s="12">
        <v>1345828548</v>
      </c>
      <c r="K2467" t="b">
        <v>0</v>
      </c>
      <c r="L2467">
        <v>48</v>
      </c>
      <c r="M2467" t="b">
        <v>1</v>
      </c>
      <c r="N2467" t="s">
        <v>8281</v>
      </c>
      <c r="O2467" t="s">
        <v>8285</v>
      </c>
      <c r="P2467">
        <f>ROUND((E2467/D2467)*100,0)</f>
        <v>180</v>
      </c>
      <c r="Q2467">
        <f>IFERROR(ROUND(E2467/L2467,2),0)</f>
        <v>26.27</v>
      </c>
      <c r="R2467" s="10">
        <f t="shared" si="94"/>
        <v>41145.719305555554</v>
      </c>
      <c r="S2467">
        <f t="shared" si="95"/>
        <v>41175.719305555554</v>
      </c>
    </row>
    <row r="2468" spans="1:19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 s="12">
        <v>1368066453</v>
      </c>
      <c r="J2468" s="12">
        <v>1365474453</v>
      </c>
      <c r="K2468" t="b">
        <v>0</v>
      </c>
      <c r="L2468">
        <v>52</v>
      </c>
      <c r="M2468" t="b">
        <v>1</v>
      </c>
      <c r="N2468" t="s">
        <v>8281</v>
      </c>
      <c r="O2468" t="s">
        <v>8285</v>
      </c>
      <c r="P2468">
        <f>ROUND((E2468/D2468)*100,0)</f>
        <v>100</v>
      </c>
      <c r="Q2468">
        <f>IFERROR(ROUND(E2468/L2468,2),0)</f>
        <v>48.08</v>
      </c>
      <c r="R2468" s="10">
        <f t="shared" si="94"/>
        <v>41373.102465277778</v>
      </c>
      <c r="S2468">
        <f t="shared" si="95"/>
        <v>41403.102465277778</v>
      </c>
    </row>
    <row r="2469" spans="1:19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 s="12">
        <v>1336669200</v>
      </c>
      <c r="J2469" s="12">
        <v>1335473931</v>
      </c>
      <c r="K2469" t="b">
        <v>0</v>
      </c>
      <c r="L2469">
        <v>43</v>
      </c>
      <c r="M2469" t="b">
        <v>1</v>
      </c>
      <c r="N2469" t="s">
        <v>8281</v>
      </c>
      <c r="O2469" t="s">
        <v>8285</v>
      </c>
      <c r="P2469">
        <f>ROUND((E2469/D2469)*100,0)</f>
        <v>119</v>
      </c>
      <c r="Q2469">
        <f>IFERROR(ROUND(E2469/L2469,2),0)</f>
        <v>27.56</v>
      </c>
      <c r="R2469" s="10">
        <f t="shared" si="94"/>
        <v>41025.874201388891</v>
      </c>
      <c r="S2469">
        <f t="shared" si="95"/>
        <v>41039.708333333336</v>
      </c>
    </row>
    <row r="2470" spans="1:19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 s="12">
        <v>1351400400</v>
      </c>
      <c r="J2470" s="12">
        <v>1348285321</v>
      </c>
      <c r="K2470" t="b">
        <v>0</v>
      </c>
      <c r="L2470">
        <v>58</v>
      </c>
      <c r="M2470" t="b">
        <v>1</v>
      </c>
      <c r="N2470" t="s">
        <v>8281</v>
      </c>
      <c r="O2470" t="s">
        <v>8285</v>
      </c>
      <c r="P2470">
        <f>ROUND((E2470/D2470)*100,0)</f>
        <v>107</v>
      </c>
      <c r="Q2470">
        <f>IFERROR(ROUND(E2470/L2470,2),0)</f>
        <v>36.97</v>
      </c>
      <c r="R2470" s="10">
        <f t="shared" si="94"/>
        <v>41174.154178240737</v>
      </c>
      <c r="S2470">
        <f t="shared" si="95"/>
        <v>41210.208333333336</v>
      </c>
    </row>
    <row r="2471" spans="1:19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 s="12">
        <v>1297160329</v>
      </c>
      <c r="J2471" s="12">
        <v>1295000329</v>
      </c>
      <c r="K2471" t="b">
        <v>0</v>
      </c>
      <c r="L2471">
        <v>47</v>
      </c>
      <c r="M2471" t="b">
        <v>1</v>
      </c>
      <c r="N2471" t="s">
        <v>8281</v>
      </c>
      <c r="O2471" t="s">
        <v>8285</v>
      </c>
      <c r="P2471">
        <f>ROUND((E2471/D2471)*100,0)</f>
        <v>114</v>
      </c>
      <c r="Q2471">
        <f>IFERROR(ROUND(E2471/L2471,2),0)</f>
        <v>29.02</v>
      </c>
      <c r="R2471" s="10">
        <f t="shared" si="94"/>
        <v>40557.429733796293</v>
      </c>
      <c r="S2471">
        <f t="shared" si="95"/>
        <v>40582.429733796293</v>
      </c>
    </row>
    <row r="2472" spans="1:19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 s="12">
        <v>1337824055</v>
      </c>
      <c r="J2472" s="12">
        <v>1335232055</v>
      </c>
      <c r="K2472" t="b">
        <v>0</v>
      </c>
      <c r="L2472">
        <v>36</v>
      </c>
      <c r="M2472" t="b">
        <v>1</v>
      </c>
      <c r="N2472" t="s">
        <v>8281</v>
      </c>
      <c r="O2472" t="s">
        <v>8285</v>
      </c>
      <c r="P2472">
        <f>ROUND((E2472/D2472)*100,0)</f>
        <v>103</v>
      </c>
      <c r="Q2472">
        <f>IFERROR(ROUND(E2472/L2472,2),0)</f>
        <v>28.66</v>
      </c>
      <c r="R2472" s="10">
        <f t="shared" si="94"/>
        <v>41023.07471064815</v>
      </c>
      <c r="S2472">
        <f t="shared" si="95"/>
        <v>41053.07471064815</v>
      </c>
    </row>
    <row r="2473" spans="1:19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 s="12">
        <v>1327535392</v>
      </c>
      <c r="J2473" s="12">
        <v>1324079392</v>
      </c>
      <c r="K2473" t="b">
        <v>0</v>
      </c>
      <c r="L2473">
        <v>17</v>
      </c>
      <c r="M2473" t="b">
        <v>1</v>
      </c>
      <c r="N2473" t="s">
        <v>8281</v>
      </c>
      <c r="O2473" t="s">
        <v>8285</v>
      </c>
      <c r="P2473">
        <f>ROUND((E2473/D2473)*100,0)</f>
        <v>128</v>
      </c>
      <c r="Q2473">
        <f>IFERROR(ROUND(E2473/L2473,2),0)</f>
        <v>37.65</v>
      </c>
      <c r="R2473" s="10">
        <f t="shared" si="94"/>
        <v>40893.992962962962</v>
      </c>
      <c r="S2473">
        <f t="shared" si="95"/>
        <v>40933.992962962962</v>
      </c>
    </row>
    <row r="2474" spans="1:19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 s="12">
        <v>1283562180</v>
      </c>
      <c r="J2474" s="12">
        <v>1277433980</v>
      </c>
      <c r="K2474" t="b">
        <v>0</v>
      </c>
      <c r="L2474">
        <v>104</v>
      </c>
      <c r="M2474" t="b">
        <v>1</v>
      </c>
      <c r="N2474" t="s">
        <v>8281</v>
      </c>
      <c r="O2474" t="s">
        <v>8285</v>
      </c>
      <c r="P2474">
        <f>ROUND((E2474/D2474)*100,0)</f>
        <v>136</v>
      </c>
      <c r="Q2474">
        <f>IFERROR(ROUND(E2474/L2474,2),0)</f>
        <v>97.9</v>
      </c>
      <c r="R2474" s="10">
        <f t="shared" si="94"/>
        <v>40354.11550925926</v>
      </c>
      <c r="S2474">
        <f t="shared" si="95"/>
        <v>40425.043749999997</v>
      </c>
    </row>
    <row r="2475" spans="1:19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 s="12">
        <v>1352573869</v>
      </c>
      <c r="J2475" s="12">
        <v>1349978269</v>
      </c>
      <c r="K2475" t="b">
        <v>0</v>
      </c>
      <c r="L2475">
        <v>47</v>
      </c>
      <c r="M2475" t="b">
        <v>1</v>
      </c>
      <c r="N2475" t="s">
        <v>8281</v>
      </c>
      <c r="O2475" t="s">
        <v>8285</v>
      </c>
      <c r="P2475">
        <f>ROUND((E2475/D2475)*100,0)</f>
        <v>100</v>
      </c>
      <c r="Q2475">
        <f>IFERROR(ROUND(E2475/L2475,2),0)</f>
        <v>42.55</v>
      </c>
      <c r="R2475" s="10">
        <f t="shared" si="94"/>
        <v>41193.748483796298</v>
      </c>
      <c r="S2475">
        <f t="shared" si="95"/>
        <v>41223.790150462963</v>
      </c>
    </row>
    <row r="2476" spans="1:19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 s="12">
        <v>1286756176</v>
      </c>
      <c r="J2476" s="12">
        <v>1282868176</v>
      </c>
      <c r="K2476" t="b">
        <v>0</v>
      </c>
      <c r="L2476">
        <v>38</v>
      </c>
      <c r="M2476" t="b">
        <v>1</v>
      </c>
      <c r="N2476" t="s">
        <v>8281</v>
      </c>
      <c r="O2476" t="s">
        <v>8285</v>
      </c>
      <c r="P2476">
        <f>ROUND((E2476/D2476)*100,0)</f>
        <v>100</v>
      </c>
      <c r="Q2476">
        <f>IFERROR(ROUND(E2476/L2476,2),0)</f>
        <v>131.58000000000001</v>
      </c>
      <c r="R2476" s="10">
        <f t="shared" si="94"/>
        <v>40417.011296296296</v>
      </c>
      <c r="S2476">
        <f t="shared" si="95"/>
        <v>40462.011296296296</v>
      </c>
    </row>
    <row r="2477" spans="1:19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 s="12">
        <v>1278799200</v>
      </c>
      <c r="J2477" s="12">
        <v>1273647255</v>
      </c>
      <c r="K2477" t="b">
        <v>0</v>
      </c>
      <c r="L2477">
        <v>81</v>
      </c>
      <c r="M2477" t="b">
        <v>1</v>
      </c>
      <c r="N2477" t="s">
        <v>8281</v>
      </c>
      <c r="O2477" t="s">
        <v>8285</v>
      </c>
      <c r="P2477">
        <f>ROUND((E2477/D2477)*100,0)</f>
        <v>105</v>
      </c>
      <c r="Q2477">
        <f>IFERROR(ROUND(E2477/L2477,2),0)</f>
        <v>32.32</v>
      </c>
      <c r="R2477" s="10">
        <f t="shared" si="94"/>
        <v>40310.287673611114</v>
      </c>
      <c r="S2477">
        <f t="shared" si="95"/>
        <v>40369.916666666664</v>
      </c>
    </row>
    <row r="2478" spans="1:19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 s="12">
        <v>1415004770</v>
      </c>
      <c r="J2478" s="12">
        <v>1412149970</v>
      </c>
      <c r="K2478" t="b">
        <v>0</v>
      </c>
      <c r="L2478">
        <v>55</v>
      </c>
      <c r="M2478" t="b">
        <v>1</v>
      </c>
      <c r="N2478" t="s">
        <v>8281</v>
      </c>
      <c r="O2478" t="s">
        <v>8285</v>
      </c>
      <c r="P2478">
        <f>ROUND((E2478/D2478)*100,0)</f>
        <v>105</v>
      </c>
      <c r="Q2478">
        <f>IFERROR(ROUND(E2478/L2478,2),0)</f>
        <v>61.1</v>
      </c>
      <c r="R2478" s="10">
        <f t="shared" si="94"/>
        <v>41913.328356481477</v>
      </c>
      <c r="S2478">
        <f t="shared" si="95"/>
        <v>41946.370023148149</v>
      </c>
    </row>
    <row r="2479" spans="1:19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 s="12">
        <v>1344789345</v>
      </c>
      <c r="J2479" s="12">
        <v>1340901345</v>
      </c>
      <c r="K2479" t="b">
        <v>0</v>
      </c>
      <c r="L2479">
        <v>41</v>
      </c>
      <c r="M2479" t="b">
        <v>1</v>
      </c>
      <c r="N2479" t="s">
        <v>8281</v>
      </c>
      <c r="O2479" t="s">
        <v>8285</v>
      </c>
      <c r="P2479">
        <f>ROUND((E2479/D2479)*100,0)</f>
        <v>171</v>
      </c>
      <c r="Q2479">
        <f>IFERROR(ROUND(E2479/L2479,2),0)</f>
        <v>31.34</v>
      </c>
      <c r="R2479" s="10">
        <f t="shared" si="94"/>
        <v>41088.691493055558</v>
      </c>
      <c r="S2479">
        <f t="shared" si="95"/>
        <v>41133.691493055558</v>
      </c>
    </row>
    <row r="2480" spans="1:19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 s="12">
        <v>1358117313</v>
      </c>
      <c r="J2480" s="12">
        <v>1355525313</v>
      </c>
      <c r="K2480" t="b">
        <v>0</v>
      </c>
      <c r="L2480">
        <v>79</v>
      </c>
      <c r="M2480" t="b">
        <v>1</v>
      </c>
      <c r="N2480" t="s">
        <v>8281</v>
      </c>
      <c r="O2480" t="s">
        <v>8285</v>
      </c>
      <c r="P2480">
        <f>ROUND((E2480/D2480)*100,0)</f>
        <v>128</v>
      </c>
      <c r="Q2480">
        <f>IFERROR(ROUND(E2480/L2480,2),0)</f>
        <v>129.11000000000001</v>
      </c>
      <c r="R2480" s="10">
        <f t="shared" si="94"/>
        <v>41257.950381944444</v>
      </c>
      <c r="S2480">
        <f t="shared" si="95"/>
        <v>41287.950381944444</v>
      </c>
    </row>
    <row r="2481" spans="1:19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 s="12">
        <v>1343440800</v>
      </c>
      <c r="J2481" s="12">
        <v>1342545994</v>
      </c>
      <c r="K2481" t="b">
        <v>0</v>
      </c>
      <c r="L2481">
        <v>16</v>
      </c>
      <c r="M2481" t="b">
        <v>1</v>
      </c>
      <c r="N2481" t="s">
        <v>8281</v>
      </c>
      <c r="O2481" t="s">
        <v>8285</v>
      </c>
      <c r="P2481">
        <f>ROUND((E2481/D2481)*100,0)</f>
        <v>133</v>
      </c>
      <c r="Q2481">
        <f>IFERROR(ROUND(E2481/L2481,2),0)</f>
        <v>25.02</v>
      </c>
      <c r="R2481" s="10">
        <f t="shared" si="94"/>
        <v>41107.726782407408</v>
      </c>
      <c r="S2481">
        <f t="shared" si="95"/>
        <v>41118.083333333336</v>
      </c>
    </row>
    <row r="2482" spans="1:19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 s="12">
        <v>1444516084</v>
      </c>
      <c r="J2482" s="12">
        <v>1439332084</v>
      </c>
      <c r="K2482" t="b">
        <v>0</v>
      </c>
      <c r="L2482">
        <v>8</v>
      </c>
      <c r="M2482" t="b">
        <v>1</v>
      </c>
      <c r="N2482" t="s">
        <v>8281</v>
      </c>
      <c r="O2482" t="s">
        <v>8285</v>
      </c>
      <c r="P2482">
        <f>ROUND((E2482/D2482)*100,0)</f>
        <v>100</v>
      </c>
      <c r="Q2482">
        <f>IFERROR(ROUND(E2482/L2482,2),0)</f>
        <v>250</v>
      </c>
      <c r="R2482" s="10">
        <f t="shared" si="94"/>
        <v>42227.936157407406</v>
      </c>
      <c r="S2482">
        <f t="shared" si="95"/>
        <v>42287.936157407406</v>
      </c>
    </row>
    <row r="2483" spans="1:19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 s="12">
        <v>1335799808</v>
      </c>
      <c r="J2483" s="12">
        <v>1333207808</v>
      </c>
      <c r="K2483" t="b">
        <v>0</v>
      </c>
      <c r="L2483">
        <v>95</v>
      </c>
      <c r="M2483" t="b">
        <v>1</v>
      </c>
      <c r="N2483" t="s">
        <v>8281</v>
      </c>
      <c r="O2483" t="s">
        <v>8285</v>
      </c>
      <c r="P2483">
        <f>ROUND((E2483/D2483)*100,0)</f>
        <v>113</v>
      </c>
      <c r="Q2483">
        <f>IFERROR(ROUND(E2483/L2483,2),0)</f>
        <v>47.54</v>
      </c>
      <c r="R2483" s="10">
        <f t="shared" si="94"/>
        <v>40999.645925925928</v>
      </c>
      <c r="S2483">
        <f t="shared" si="95"/>
        <v>41029.645925925928</v>
      </c>
    </row>
    <row r="2484" spans="1:19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 s="12">
        <v>1312224383</v>
      </c>
      <c r="J2484" s="12">
        <v>1308336383</v>
      </c>
      <c r="K2484" t="b">
        <v>0</v>
      </c>
      <c r="L2484">
        <v>25</v>
      </c>
      <c r="M2484" t="b">
        <v>1</v>
      </c>
      <c r="N2484" t="s">
        <v>8281</v>
      </c>
      <c r="O2484" t="s">
        <v>8285</v>
      </c>
      <c r="P2484">
        <f>ROUND((E2484/D2484)*100,0)</f>
        <v>100</v>
      </c>
      <c r="Q2484">
        <f>IFERROR(ROUND(E2484/L2484,2),0)</f>
        <v>40.04</v>
      </c>
      <c r="R2484" s="10">
        <f t="shared" si="94"/>
        <v>40711.782210648147</v>
      </c>
      <c r="S2484">
        <f t="shared" si="95"/>
        <v>40756.782210648147</v>
      </c>
    </row>
    <row r="2485" spans="1:19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 s="12">
        <v>1335891603</v>
      </c>
      <c r="J2485" s="12">
        <v>1330711203</v>
      </c>
      <c r="K2485" t="b">
        <v>0</v>
      </c>
      <c r="L2485">
        <v>19</v>
      </c>
      <c r="M2485" t="b">
        <v>1</v>
      </c>
      <c r="N2485" t="s">
        <v>8281</v>
      </c>
      <c r="O2485" t="s">
        <v>8285</v>
      </c>
      <c r="P2485">
        <f>ROUND((E2485/D2485)*100,0)</f>
        <v>114</v>
      </c>
      <c r="Q2485">
        <f>IFERROR(ROUND(E2485/L2485,2),0)</f>
        <v>65.84</v>
      </c>
      <c r="R2485" s="10">
        <f t="shared" si="94"/>
        <v>40970.750034722223</v>
      </c>
      <c r="S2485">
        <f t="shared" si="95"/>
        <v>41030.708368055559</v>
      </c>
    </row>
    <row r="2486" spans="1:19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 s="12">
        <v>1316124003</v>
      </c>
      <c r="J2486" s="12">
        <v>1313532003</v>
      </c>
      <c r="K2486" t="b">
        <v>0</v>
      </c>
      <c r="L2486">
        <v>90</v>
      </c>
      <c r="M2486" t="b">
        <v>1</v>
      </c>
      <c r="N2486" t="s">
        <v>8281</v>
      </c>
      <c r="O2486" t="s">
        <v>8285</v>
      </c>
      <c r="P2486">
        <f>ROUND((E2486/D2486)*100,0)</f>
        <v>119</v>
      </c>
      <c r="Q2486">
        <f>IFERROR(ROUND(E2486/L2486,2),0)</f>
        <v>46.4</v>
      </c>
      <c r="R2486" s="10">
        <f t="shared" si="94"/>
        <v>40771.916701388887</v>
      </c>
      <c r="S2486">
        <f t="shared" si="95"/>
        <v>40801.916701388887</v>
      </c>
    </row>
    <row r="2487" spans="1:19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 s="12">
        <v>1318463879</v>
      </c>
      <c r="J2487" s="12">
        <v>1315439879</v>
      </c>
      <c r="K2487" t="b">
        <v>0</v>
      </c>
      <c r="L2487">
        <v>41</v>
      </c>
      <c r="M2487" t="b">
        <v>1</v>
      </c>
      <c r="N2487" t="s">
        <v>8281</v>
      </c>
      <c r="O2487" t="s">
        <v>8285</v>
      </c>
      <c r="P2487">
        <f>ROUND((E2487/D2487)*100,0)</f>
        <v>103</v>
      </c>
      <c r="Q2487">
        <f>IFERROR(ROUND(E2487/L2487,2),0)</f>
        <v>50.37</v>
      </c>
      <c r="R2487" s="10">
        <f t="shared" si="94"/>
        <v>40793.998599537037</v>
      </c>
      <c r="S2487">
        <f t="shared" si="95"/>
        <v>40828.998599537037</v>
      </c>
    </row>
    <row r="2488" spans="1:19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 s="12">
        <v>1335113976</v>
      </c>
      <c r="J2488" s="12">
        <v>1332521976</v>
      </c>
      <c r="K2488" t="b">
        <v>0</v>
      </c>
      <c r="L2488">
        <v>30</v>
      </c>
      <c r="M2488" t="b">
        <v>1</v>
      </c>
      <c r="N2488" t="s">
        <v>8281</v>
      </c>
      <c r="O2488" t="s">
        <v>8285</v>
      </c>
      <c r="P2488">
        <f>ROUND((E2488/D2488)*100,0)</f>
        <v>266</v>
      </c>
      <c r="Q2488">
        <f>IFERROR(ROUND(E2488/L2488,2),0)</f>
        <v>26.57</v>
      </c>
      <c r="R2488" s="10">
        <f t="shared" si="94"/>
        <v>40991.708055555559</v>
      </c>
      <c r="S2488">
        <f t="shared" si="95"/>
        <v>41021.708055555559</v>
      </c>
    </row>
    <row r="2489" spans="1:19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 s="12">
        <v>1338083997</v>
      </c>
      <c r="J2489" s="12">
        <v>1335491997</v>
      </c>
      <c r="K2489" t="b">
        <v>0</v>
      </c>
      <c r="L2489">
        <v>38</v>
      </c>
      <c r="M2489" t="b">
        <v>1</v>
      </c>
      <c r="N2489" t="s">
        <v>8281</v>
      </c>
      <c r="O2489" t="s">
        <v>8285</v>
      </c>
      <c r="P2489">
        <f>ROUND((E2489/D2489)*100,0)</f>
        <v>100</v>
      </c>
      <c r="Q2489">
        <f>IFERROR(ROUND(E2489/L2489,2),0)</f>
        <v>39.49</v>
      </c>
      <c r="R2489" s="10">
        <f t="shared" si="94"/>
        <v>41026.083298611113</v>
      </c>
      <c r="S2489">
        <f t="shared" si="95"/>
        <v>41056.083298611113</v>
      </c>
    </row>
    <row r="2490" spans="1:19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 s="12">
        <v>1321459908</v>
      </c>
      <c r="J2490" s="12">
        <v>1318864308</v>
      </c>
      <c r="K2490" t="b">
        <v>0</v>
      </c>
      <c r="L2490">
        <v>65</v>
      </c>
      <c r="M2490" t="b">
        <v>1</v>
      </c>
      <c r="N2490" t="s">
        <v>8281</v>
      </c>
      <c r="O2490" t="s">
        <v>8285</v>
      </c>
      <c r="P2490">
        <f>ROUND((E2490/D2490)*100,0)</f>
        <v>107</v>
      </c>
      <c r="Q2490">
        <f>IFERROR(ROUND(E2490/L2490,2),0)</f>
        <v>49.25</v>
      </c>
      <c r="R2490" s="10">
        <f t="shared" si="94"/>
        <v>40833.633194444446</v>
      </c>
      <c r="S2490">
        <f t="shared" si="95"/>
        <v>40863.674861111111</v>
      </c>
    </row>
    <row r="2491" spans="1:19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 s="12">
        <v>1368117239</v>
      </c>
      <c r="J2491" s="12">
        <v>1365525239</v>
      </c>
      <c r="K2491" t="b">
        <v>0</v>
      </c>
      <c r="L2491">
        <v>75</v>
      </c>
      <c r="M2491" t="b">
        <v>1</v>
      </c>
      <c r="N2491" t="s">
        <v>8281</v>
      </c>
      <c r="O2491" t="s">
        <v>8285</v>
      </c>
      <c r="P2491">
        <f>ROUND((E2491/D2491)*100,0)</f>
        <v>134</v>
      </c>
      <c r="Q2491">
        <f>IFERROR(ROUND(E2491/L2491,2),0)</f>
        <v>62.38</v>
      </c>
      <c r="R2491" s="10">
        <f t="shared" si="94"/>
        <v>41373.690266203703</v>
      </c>
      <c r="S2491">
        <f t="shared" si="95"/>
        <v>41403.690266203703</v>
      </c>
    </row>
    <row r="2492" spans="1:19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 s="12">
        <v>1340429276</v>
      </c>
      <c r="J2492" s="12">
        <v>1335245276</v>
      </c>
      <c r="K2492" t="b">
        <v>0</v>
      </c>
      <c r="L2492">
        <v>16</v>
      </c>
      <c r="M2492" t="b">
        <v>1</v>
      </c>
      <c r="N2492" t="s">
        <v>8281</v>
      </c>
      <c r="O2492" t="s">
        <v>8285</v>
      </c>
      <c r="P2492">
        <f>ROUND((E2492/D2492)*100,0)</f>
        <v>121</v>
      </c>
      <c r="Q2492">
        <f>IFERROR(ROUND(E2492/L2492,2),0)</f>
        <v>37.94</v>
      </c>
      <c r="R2492" s="10">
        <f t="shared" si="94"/>
        <v>41023.227731481478</v>
      </c>
      <c r="S2492">
        <f t="shared" si="95"/>
        <v>41083.227731481478</v>
      </c>
    </row>
    <row r="2493" spans="1:19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 s="12">
        <v>1295142660</v>
      </c>
      <c r="J2493" s="12">
        <v>1293739714</v>
      </c>
      <c r="K2493" t="b">
        <v>0</v>
      </c>
      <c r="L2493">
        <v>10</v>
      </c>
      <c r="M2493" t="b">
        <v>1</v>
      </c>
      <c r="N2493" t="s">
        <v>8281</v>
      </c>
      <c r="O2493" t="s">
        <v>8285</v>
      </c>
      <c r="P2493">
        <f>ROUND((E2493/D2493)*100,0)</f>
        <v>103</v>
      </c>
      <c r="Q2493">
        <f>IFERROR(ROUND(E2493/L2493,2),0)</f>
        <v>51.6</v>
      </c>
      <c r="R2493" s="10">
        <f t="shared" si="94"/>
        <v>40542.839282407411</v>
      </c>
      <c r="S2493">
        <f t="shared" si="95"/>
        <v>40559.07708333333</v>
      </c>
    </row>
    <row r="2494" spans="1:19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12">
        <v>1339840740</v>
      </c>
      <c r="J2494" s="12">
        <v>1335397188</v>
      </c>
      <c r="K2494" t="b">
        <v>0</v>
      </c>
      <c r="L2494">
        <v>27</v>
      </c>
      <c r="M2494" t="b">
        <v>1</v>
      </c>
      <c r="N2494" t="s">
        <v>8281</v>
      </c>
      <c r="O2494" t="s">
        <v>8285</v>
      </c>
      <c r="P2494">
        <f>ROUND((E2494/D2494)*100,0)</f>
        <v>125</v>
      </c>
      <c r="Q2494">
        <f>IFERROR(ROUND(E2494/L2494,2),0)</f>
        <v>27.78</v>
      </c>
      <c r="R2494" s="10">
        <f t="shared" si="94"/>
        <v>41024.985972222225</v>
      </c>
      <c r="S2494">
        <f t="shared" si="95"/>
        <v>41076.415972222225</v>
      </c>
    </row>
    <row r="2495" spans="1:19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 s="12">
        <v>1367208140</v>
      </c>
      <c r="J2495" s="12">
        <v>1363320140</v>
      </c>
      <c r="K2495" t="b">
        <v>0</v>
      </c>
      <c r="L2495">
        <v>259</v>
      </c>
      <c r="M2495" t="b">
        <v>1</v>
      </c>
      <c r="N2495" t="s">
        <v>8281</v>
      </c>
      <c r="O2495" t="s">
        <v>8285</v>
      </c>
      <c r="P2495">
        <f>ROUND((E2495/D2495)*100,0)</f>
        <v>129</v>
      </c>
      <c r="Q2495">
        <f>IFERROR(ROUND(E2495/L2495,2),0)</f>
        <v>99.38</v>
      </c>
      <c r="R2495" s="10">
        <f t="shared" si="94"/>
        <v>41348.168287037035</v>
      </c>
      <c r="S2495">
        <f t="shared" si="95"/>
        <v>41393.168287037035</v>
      </c>
    </row>
    <row r="2496" spans="1:19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 s="12">
        <v>1337786944</v>
      </c>
      <c r="J2496" s="12">
        <v>1335194944</v>
      </c>
      <c r="K2496" t="b">
        <v>0</v>
      </c>
      <c r="L2496">
        <v>39</v>
      </c>
      <c r="M2496" t="b">
        <v>1</v>
      </c>
      <c r="N2496" t="s">
        <v>8281</v>
      </c>
      <c r="O2496" t="s">
        <v>8285</v>
      </c>
      <c r="P2496">
        <f>ROUND((E2496/D2496)*100,0)</f>
        <v>101</v>
      </c>
      <c r="Q2496">
        <f>IFERROR(ROUND(E2496/L2496,2),0)</f>
        <v>38.85</v>
      </c>
      <c r="R2496" s="10">
        <f t="shared" si="94"/>
        <v>41022.645185185182</v>
      </c>
      <c r="S2496">
        <f t="shared" si="95"/>
        <v>41052.645185185182</v>
      </c>
    </row>
    <row r="2497" spans="1:19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 s="12">
        <v>1339022575</v>
      </c>
      <c r="J2497" s="12">
        <v>1336430575</v>
      </c>
      <c r="K2497" t="b">
        <v>0</v>
      </c>
      <c r="L2497">
        <v>42</v>
      </c>
      <c r="M2497" t="b">
        <v>1</v>
      </c>
      <c r="N2497" t="s">
        <v>8281</v>
      </c>
      <c r="O2497" t="s">
        <v>8285</v>
      </c>
      <c r="P2497">
        <f>ROUND((E2497/D2497)*100,0)</f>
        <v>128</v>
      </c>
      <c r="Q2497">
        <f>IFERROR(ROUND(E2497/L2497,2),0)</f>
        <v>45.55</v>
      </c>
      <c r="R2497" s="10">
        <f t="shared" si="94"/>
        <v>41036.946469907409</v>
      </c>
      <c r="S2497">
        <f t="shared" si="95"/>
        <v>41066.946469907409</v>
      </c>
    </row>
    <row r="2498" spans="1:19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 s="12">
        <v>1364597692</v>
      </c>
      <c r="J2498" s="12">
        <v>1361577292</v>
      </c>
      <c r="K2498" t="b">
        <v>0</v>
      </c>
      <c r="L2498">
        <v>10</v>
      </c>
      <c r="M2498" t="b">
        <v>1</v>
      </c>
      <c r="N2498" t="s">
        <v>8281</v>
      </c>
      <c r="O2498" t="s">
        <v>8285</v>
      </c>
      <c r="P2498">
        <f>ROUND((E2498/D2498)*100,0)</f>
        <v>100</v>
      </c>
      <c r="Q2498">
        <f>IFERROR(ROUND(E2498/L2498,2),0)</f>
        <v>600</v>
      </c>
      <c r="R2498" s="10">
        <f t="shared" si="94"/>
        <v>41327.996435185189</v>
      </c>
      <c r="S2498">
        <f t="shared" si="95"/>
        <v>41362.954768518517</v>
      </c>
    </row>
    <row r="2499" spans="1:19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 s="12">
        <v>1312578338</v>
      </c>
      <c r="J2499" s="12">
        <v>1309986338</v>
      </c>
      <c r="K2499" t="b">
        <v>0</v>
      </c>
      <c r="L2499">
        <v>56</v>
      </c>
      <c r="M2499" t="b">
        <v>1</v>
      </c>
      <c r="N2499" t="s">
        <v>8281</v>
      </c>
      <c r="O2499" t="s">
        <v>8285</v>
      </c>
      <c r="P2499">
        <f>ROUND((E2499/D2499)*100,0)</f>
        <v>113</v>
      </c>
      <c r="Q2499">
        <f>IFERROR(ROUND(E2499/L2499,2),0)</f>
        <v>80.55</v>
      </c>
      <c r="R2499" s="10">
        <f t="shared" ref="R2499:R2562" si="96">(((J2499/60)/60)/24)+DATE(1970,1,1)</f>
        <v>40730.878912037035</v>
      </c>
      <c r="S2499">
        <f t="shared" ref="S2499:S2562" si="97">(((I2499/60)/60)/24)+DATE(1970,1,1)</f>
        <v>40760.878912037035</v>
      </c>
    </row>
    <row r="2500" spans="1:19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 s="12">
        <v>1422400387</v>
      </c>
      <c r="J2500" s="12">
        <v>1421190787</v>
      </c>
      <c r="K2500" t="b">
        <v>0</v>
      </c>
      <c r="L2500">
        <v>20</v>
      </c>
      <c r="M2500" t="b">
        <v>1</v>
      </c>
      <c r="N2500" t="s">
        <v>8281</v>
      </c>
      <c r="O2500" t="s">
        <v>8285</v>
      </c>
      <c r="P2500">
        <f>ROUND((E2500/D2500)*100,0)</f>
        <v>106</v>
      </c>
      <c r="Q2500">
        <f>IFERROR(ROUND(E2500/L2500,2),0)</f>
        <v>52.8</v>
      </c>
      <c r="R2500" s="10">
        <f t="shared" si="96"/>
        <v>42017.967442129629</v>
      </c>
      <c r="S2500">
        <f t="shared" si="97"/>
        <v>42031.967442129629</v>
      </c>
    </row>
    <row r="2501" spans="1:19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 s="12">
        <v>1356976800</v>
      </c>
      <c r="J2501" s="12">
        <v>1352820837</v>
      </c>
      <c r="K2501" t="b">
        <v>0</v>
      </c>
      <c r="L2501">
        <v>170</v>
      </c>
      <c r="M2501" t="b">
        <v>1</v>
      </c>
      <c r="N2501" t="s">
        <v>8281</v>
      </c>
      <c r="O2501" t="s">
        <v>8285</v>
      </c>
      <c r="P2501">
        <f>ROUND((E2501/D2501)*100,0)</f>
        <v>203</v>
      </c>
      <c r="Q2501">
        <f>IFERROR(ROUND(E2501/L2501,2),0)</f>
        <v>47.68</v>
      </c>
      <c r="R2501" s="10">
        <f t="shared" si="96"/>
        <v>41226.648576388885</v>
      </c>
      <c r="S2501">
        <f t="shared" si="97"/>
        <v>41274.75</v>
      </c>
    </row>
    <row r="2502" spans="1:19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 s="12">
        <v>1340476375</v>
      </c>
      <c r="J2502" s="12">
        <v>1337884375</v>
      </c>
      <c r="K2502" t="b">
        <v>0</v>
      </c>
      <c r="L2502">
        <v>29</v>
      </c>
      <c r="M2502" t="b">
        <v>1</v>
      </c>
      <c r="N2502" t="s">
        <v>8281</v>
      </c>
      <c r="O2502" t="s">
        <v>8285</v>
      </c>
      <c r="P2502">
        <f>ROUND((E2502/D2502)*100,0)</f>
        <v>113</v>
      </c>
      <c r="Q2502">
        <f>IFERROR(ROUND(E2502/L2502,2),0)</f>
        <v>23.45</v>
      </c>
      <c r="R2502" s="10">
        <f t="shared" si="96"/>
        <v>41053.772858796299</v>
      </c>
      <c r="S2502">
        <f t="shared" si="97"/>
        <v>41083.772858796299</v>
      </c>
    </row>
    <row r="2503" spans="1:19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 s="12">
        <v>1443379104</v>
      </c>
      <c r="J2503" s="12">
        <v>1440787104</v>
      </c>
      <c r="K2503" t="b">
        <v>0</v>
      </c>
      <c r="L2503">
        <v>7</v>
      </c>
      <c r="M2503" t="b">
        <v>0</v>
      </c>
      <c r="N2503" t="s">
        <v>8292</v>
      </c>
      <c r="O2503" t="s">
        <v>8309</v>
      </c>
      <c r="P2503">
        <f>ROUND((E2503/D2503)*100,0)</f>
        <v>3</v>
      </c>
      <c r="Q2503">
        <f>IFERROR(ROUND(E2503/L2503,2),0)</f>
        <v>40.14</v>
      </c>
      <c r="R2503" s="10">
        <f t="shared" si="96"/>
        <v>42244.776666666665</v>
      </c>
      <c r="S2503">
        <f t="shared" si="97"/>
        <v>42274.776666666665</v>
      </c>
    </row>
    <row r="2504" spans="1:19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 s="12">
        <v>1411328918</v>
      </c>
      <c r="J2504" s="12">
        <v>1407440918</v>
      </c>
      <c r="K2504" t="b">
        <v>0</v>
      </c>
      <c r="L2504">
        <v>5</v>
      </c>
      <c r="M2504" t="b">
        <v>0</v>
      </c>
      <c r="N2504" t="s">
        <v>8292</v>
      </c>
      <c r="O2504" t="s">
        <v>8309</v>
      </c>
      <c r="P2504">
        <f>ROUND((E2504/D2504)*100,0)</f>
        <v>0</v>
      </c>
      <c r="Q2504">
        <f>IFERROR(ROUND(E2504/L2504,2),0)</f>
        <v>17.2</v>
      </c>
      <c r="R2504" s="10">
        <f t="shared" si="96"/>
        <v>41858.825439814813</v>
      </c>
      <c r="S2504">
        <f t="shared" si="97"/>
        <v>41903.825439814813</v>
      </c>
    </row>
    <row r="2505" spans="1:19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 s="12">
        <v>1465333560</v>
      </c>
      <c r="J2505" s="12">
        <v>1462743308</v>
      </c>
      <c r="K2505" t="b">
        <v>0</v>
      </c>
      <c r="L2505">
        <v>0</v>
      </c>
      <c r="M2505" t="b">
        <v>0</v>
      </c>
      <c r="N2505" t="s">
        <v>8292</v>
      </c>
      <c r="O2505" t="s">
        <v>8309</v>
      </c>
      <c r="P2505">
        <f>ROUND((E2505/D2505)*100,0)</f>
        <v>0</v>
      </c>
      <c r="Q2505">
        <f>IFERROR(ROUND(E2505/L2505,2),0)</f>
        <v>0</v>
      </c>
      <c r="R2505" s="10">
        <f t="shared" si="96"/>
        <v>42498.899398148147</v>
      </c>
      <c r="S2505">
        <f t="shared" si="97"/>
        <v>42528.879166666666</v>
      </c>
    </row>
    <row r="2506" spans="1:19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 s="12">
        <v>1416014534</v>
      </c>
      <c r="J2506" s="12">
        <v>1413418934</v>
      </c>
      <c r="K2506" t="b">
        <v>0</v>
      </c>
      <c r="L2506">
        <v>0</v>
      </c>
      <c r="M2506" t="b">
        <v>0</v>
      </c>
      <c r="N2506" t="s">
        <v>8292</v>
      </c>
      <c r="O2506" t="s">
        <v>8309</v>
      </c>
      <c r="P2506">
        <f>ROUND((E2506/D2506)*100,0)</f>
        <v>0</v>
      </c>
      <c r="Q2506">
        <f>IFERROR(ROUND(E2506/L2506,2),0)</f>
        <v>0</v>
      </c>
      <c r="R2506" s="10">
        <f t="shared" si="96"/>
        <v>41928.015439814815</v>
      </c>
      <c r="S2506">
        <f t="shared" si="97"/>
        <v>41958.057106481487</v>
      </c>
    </row>
    <row r="2507" spans="1:19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 s="12">
        <v>1426292416</v>
      </c>
      <c r="J2507" s="12">
        <v>1423704016</v>
      </c>
      <c r="K2507" t="b">
        <v>0</v>
      </c>
      <c r="L2507">
        <v>0</v>
      </c>
      <c r="M2507" t="b">
        <v>0</v>
      </c>
      <c r="N2507" t="s">
        <v>8292</v>
      </c>
      <c r="O2507" t="s">
        <v>8309</v>
      </c>
      <c r="P2507">
        <f>ROUND((E2507/D2507)*100,0)</f>
        <v>0</v>
      </c>
      <c r="Q2507">
        <f>IFERROR(ROUND(E2507/L2507,2),0)</f>
        <v>0</v>
      </c>
      <c r="R2507" s="10">
        <f t="shared" si="96"/>
        <v>42047.05574074074</v>
      </c>
      <c r="S2507">
        <f t="shared" si="97"/>
        <v>42077.014074074075</v>
      </c>
    </row>
    <row r="2508" spans="1:19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 s="12">
        <v>1443906000</v>
      </c>
      <c r="J2508" s="12">
        <v>1441955269</v>
      </c>
      <c r="K2508" t="b">
        <v>0</v>
      </c>
      <c r="L2508">
        <v>2</v>
      </c>
      <c r="M2508" t="b">
        <v>0</v>
      </c>
      <c r="N2508" t="s">
        <v>8292</v>
      </c>
      <c r="O2508" t="s">
        <v>8309</v>
      </c>
      <c r="P2508">
        <f>ROUND((E2508/D2508)*100,0)</f>
        <v>1</v>
      </c>
      <c r="Q2508">
        <f>IFERROR(ROUND(E2508/L2508,2),0)</f>
        <v>15</v>
      </c>
      <c r="R2508" s="10">
        <f t="shared" si="96"/>
        <v>42258.297094907408</v>
      </c>
      <c r="S2508">
        <f t="shared" si="97"/>
        <v>42280.875</v>
      </c>
    </row>
    <row r="2509" spans="1:19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 s="12">
        <v>1431308704</v>
      </c>
      <c r="J2509" s="12">
        <v>1428716704</v>
      </c>
      <c r="K2509" t="b">
        <v>0</v>
      </c>
      <c r="L2509">
        <v>0</v>
      </c>
      <c r="M2509" t="b">
        <v>0</v>
      </c>
      <c r="N2509" t="s">
        <v>8292</v>
      </c>
      <c r="O2509" t="s">
        <v>8309</v>
      </c>
      <c r="P2509">
        <f>ROUND((E2509/D2509)*100,0)</f>
        <v>0</v>
      </c>
      <c r="Q2509">
        <f>IFERROR(ROUND(E2509/L2509,2),0)</f>
        <v>0</v>
      </c>
      <c r="R2509" s="10">
        <f t="shared" si="96"/>
        <v>42105.072962962964</v>
      </c>
      <c r="S2509">
        <f t="shared" si="97"/>
        <v>42135.072962962964</v>
      </c>
    </row>
    <row r="2510" spans="1:19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 s="12">
        <v>1408056634</v>
      </c>
      <c r="J2510" s="12">
        <v>1405464634</v>
      </c>
      <c r="K2510" t="b">
        <v>0</v>
      </c>
      <c r="L2510">
        <v>0</v>
      </c>
      <c r="M2510" t="b">
        <v>0</v>
      </c>
      <c r="N2510" t="s">
        <v>8292</v>
      </c>
      <c r="O2510" t="s">
        <v>8309</v>
      </c>
      <c r="P2510">
        <f>ROUND((E2510/D2510)*100,0)</f>
        <v>0</v>
      </c>
      <c r="Q2510">
        <f>IFERROR(ROUND(E2510/L2510,2),0)</f>
        <v>0</v>
      </c>
      <c r="R2510" s="10">
        <f t="shared" si="96"/>
        <v>41835.951782407406</v>
      </c>
      <c r="S2510">
        <f t="shared" si="97"/>
        <v>41865.951782407406</v>
      </c>
    </row>
    <row r="2511" spans="1:19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 s="12">
        <v>1429554349</v>
      </c>
      <c r="J2511" s="12">
        <v>1424719549</v>
      </c>
      <c r="K2511" t="b">
        <v>0</v>
      </c>
      <c r="L2511">
        <v>28</v>
      </c>
      <c r="M2511" t="b">
        <v>0</v>
      </c>
      <c r="N2511" t="s">
        <v>8292</v>
      </c>
      <c r="O2511" t="s">
        <v>8309</v>
      </c>
      <c r="P2511">
        <f>ROUND((E2511/D2511)*100,0)</f>
        <v>1</v>
      </c>
      <c r="Q2511">
        <f>IFERROR(ROUND(E2511/L2511,2),0)</f>
        <v>35.71</v>
      </c>
      <c r="R2511" s="10">
        <f t="shared" si="96"/>
        <v>42058.809594907405</v>
      </c>
      <c r="S2511">
        <f t="shared" si="97"/>
        <v>42114.767928240741</v>
      </c>
    </row>
    <row r="2512" spans="1:19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 s="12">
        <v>1431647772</v>
      </c>
      <c r="J2512" s="12">
        <v>1426463772</v>
      </c>
      <c r="K2512" t="b">
        <v>0</v>
      </c>
      <c r="L2512">
        <v>2</v>
      </c>
      <c r="M2512" t="b">
        <v>0</v>
      </c>
      <c r="N2512" t="s">
        <v>8292</v>
      </c>
      <c r="O2512" t="s">
        <v>8309</v>
      </c>
      <c r="P2512">
        <f>ROUND((E2512/D2512)*100,0)</f>
        <v>0</v>
      </c>
      <c r="Q2512">
        <f>IFERROR(ROUND(E2512/L2512,2),0)</f>
        <v>37.5</v>
      </c>
      <c r="R2512" s="10">
        <f t="shared" si="96"/>
        <v>42078.997361111105</v>
      </c>
      <c r="S2512">
        <f t="shared" si="97"/>
        <v>42138.997361111105</v>
      </c>
    </row>
    <row r="2513" spans="1:19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 s="12">
        <v>1454323413</v>
      </c>
      <c r="J2513" s="12">
        <v>1451731413</v>
      </c>
      <c r="K2513" t="b">
        <v>0</v>
      </c>
      <c r="L2513">
        <v>0</v>
      </c>
      <c r="M2513" t="b">
        <v>0</v>
      </c>
      <c r="N2513" t="s">
        <v>8292</v>
      </c>
      <c r="O2513" t="s">
        <v>8309</v>
      </c>
      <c r="P2513">
        <f>ROUND((E2513/D2513)*100,0)</f>
        <v>0</v>
      </c>
      <c r="Q2513">
        <f>IFERROR(ROUND(E2513/L2513,2),0)</f>
        <v>0</v>
      </c>
      <c r="R2513" s="10">
        <f t="shared" si="96"/>
        <v>42371.446909722217</v>
      </c>
      <c r="S2513">
        <f t="shared" si="97"/>
        <v>42401.446909722217</v>
      </c>
    </row>
    <row r="2514" spans="1:19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 s="12">
        <v>1418504561</v>
      </c>
      <c r="J2514" s="12">
        <v>1417208561</v>
      </c>
      <c r="K2514" t="b">
        <v>0</v>
      </c>
      <c r="L2514">
        <v>0</v>
      </c>
      <c r="M2514" t="b">
        <v>0</v>
      </c>
      <c r="N2514" t="s">
        <v>8292</v>
      </c>
      <c r="O2514" t="s">
        <v>8309</v>
      </c>
      <c r="P2514">
        <f>ROUND((E2514/D2514)*100,0)</f>
        <v>0</v>
      </c>
      <c r="Q2514">
        <f>IFERROR(ROUND(E2514/L2514,2),0)</f>
        <v>0</v>
      </c>
      <c r="R2514" s="10">
        <f t="shared" si="96"/>
        <v>41971.876863425925</v>
      </c>
      <c r="S2514">
        <f t="shared" si="97"/>
        <v>41986.876863425925</v>
      </c>
    </row>
    <row r="2515" spans="1:19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 s="12">
        <v>1488067789</v>
      </c>
      <c r="J2515" s="12">
        <v>1482883789</v>
      </c>
      <c r="K2515" t="b">
        <v>0</v>
      </c>
      <c r="L2515">
        <v>0</v>
      </c>
      <c r="M2515" t="b">
        <v>0</v>
      </c>
      <c r="N2515" t="s">
        <v>8292</v>
      </c>
      <c r="O2515" t="s">
        <v>8309</v>
      </c>
      <c r="P2515">
        <f>ROUND((E2515/D2515)*100,0)</f>
        <v>0</v>
      </c>
      <c r="Q2515">
        <f>IFERROR(ROUND(E2515/L2515,2),0)</f>
        <v>0</v>
      </c>
      <c r="R2515" s="10">
        <f t="shared" si="96"/>
        <v>42732.00681712963</v>
      </c>
      <c r="S2515">
        <f t="shared" si="97"/>
        <v>42792.00681712963</v>
      </c>
    </row>
    <row r="2516" spans="1:19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 s="12">
        <v>1408526477</v>
      </c>
      <c r="J2516" s="12">
        <v>1407057677</v>
      </c>
      <c r="K2516" t="b">
        <v>0</v>
      </c>
      <c r="L2516">
        <v>4</v>
      </c>
      <c r="M2516" t="b">
        <v>0</v>
      </c>
      <c r="N2516" t="s">
        <v>8292</v>
      </c>
      <c r="O2516" t="s">
        <v>8309</v>
      </c>
      <c r="P2516">
        <f>ROUND((E2516/D2516)*100,0)</f>
        <v>2</v>
      </c>
      <c r="Q2516">
        <f>IFERROR(ROUND(E2516/L2516,2),0)</f>
        <v>52.5</v>
      </c>
      <c r="R2516" s="10">
        <f t="shared" si="96"/>
        <v>41854.389780092592</v>
      </c>
      <c r="S2516">
        <f t="shared" si="97"/>
        <v>41871.389780092592</v>
      </c>
    </row>
    <row r="2517" spans="1:19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 s="12">
        <v>1424635753</v>
      </c>
      <c r="J2517" s="12">
        <v>1422043753</v>
      </c>
      <c r="K2517" t="b">
        <v>0</v>
      </c>
      <c r="L2517">
        <v>12</v>
      </c>
      <c r="M2517" t="b">
        <v>0</v>
      </c>
      <c r="N2517" t="s">
        <v>8292</v>
      </c>
      <c r="O2517" t="s">
        <v>8309</v>
      </c>
      <c r="P2517">
        <f>ROUND((E2517/D2517)*100,0)</f>
        <v>19</v>
      </c>
      <c r="Q2517">
        <f>IFERROR(ROUND(E2517/L2517,2),0)</f>
        <v>77.5</v>
      </c>
      <c r="R2517" s="10">
        <f t="shared" si="96"/>
        <v>42027.839733796296</v>
      </c>
      <c r="S2517">
        <f t="shared" si="97"/>
        <v>42057.839733796296</v>
      </c>
    </row>
    <row r="2518" spans="1:19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 s="12">
        <v>1417279252</v>
      </c>
      <c r="J2518" s="12">
        <v>1414683652</v>
      </c>
      <c r="K2518" t="b">
        <v>0</v>
      </c>
      <c r="L2518">
        <v>0</v>
      </c>
      <c r="M2518" t="b">
        <v>0</v>
      </c>
      <c r="N2518" t="s">
        <v>8292</v>
      </c>
      <c r="O2518" t="s">
        <v>8309</v>
      </c>
      <c r="P2518">
        <f>ROUND((E2518/D2518)*100,0)</f>
        <v>0</v>
      </c>
      <c r="Q2518">
        <f>IFERROR(ROUND(E2518/L2518,2),0)</f>
        <v>0</v>
      </c>
      <c r="R2518" s="10">
        <f t="shared" si="96"/>
        <v>41942.653379629628</v>
      </c>
      <c r="S2518">
        <f t="shared" si="97"/>
        <v>41972.6950462963</v>
      </c>
    </row>
    <row r="2519" spans="1:19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 s="12">
        <v>1426788930</v>
      </c>
      <c r="J2519" s="12">
        <v>1424200530</v>
      </c>
      <c r="K2519" t="b">
        <v>0</v>
      </c>
      <c r="L2519">
        <v>33</v>
      </c>
      <c r="M2519" t="b">
        <v>0</v>
      </c>
      <c r="N2519" t="s">
        <v>8292</v>
      </c>
      <c r="O2519" t="s">
        <v>8309</v>
      </c>
      <c r="P2519">
        <f>ROUND((E2519/D2519)*100,0)</f>
        <v>10</v>
      </c>
      <c r="Q2519">
        <f>IFERROR(ROUND(E2519/L2519,2),0)</f>
        <v>53.55</v>
      </c>
      <c r="R2519" s="10">
        <f t="shared" si="96"/>
        <v>42052.802430555559</v>
      </c>
      <c r="S2519">
        <f t="shared" si="97"/>
        <v>42082.760763888888</v>
      </c>
    </row>
    <row r="2520" spans="1:19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 s="12">
        <v>1415899228</v>
      </c>
      <c r="J2520" s="12">
        <v>1413303628</v>
      </c>
      <c r="K2520" t="b">
        <v>0</v>
      </c>
      <c r="L2520">
        <v>0</v>
      </c>
      <c r="M2520" t="b">
        <v>0</v>
      </c>
      <c r="N2520" t="s">
        <v>8292</v>
      </c>
      <c r="O2520" t="s">
        <v>8309</v>
      </c>
      <c r="P2520">
        <f>ROUND((E2520/D2520)*100,0)</f>
        <v>0</v>
      </c>
      <c r="Q2520">
        <f>IFERROR(ROUND(E2520/L2520,2),0)</f>
        <v>0</v>
      </c>
      <c r="R2520" s="10">
        <f t="shared" si="96"/>
        <v>41926.680879629632</v>
      </c>
      <c r="S2520">
        <f t="shared" si="97"/>
        <v>41956.722546296296</v>
      </c>
    </row>
    <row r="2521" spans="1:19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 s="12">
        <v>1405741404</v>
      </c>
      <c r="J2521" s="12">
        <v>1403149404</v>
      </c>
      <c r="K2521" t="b">
        <v>0</v>
      </c>
      <c r="L2521">
        <v>4</v>
      </c>
      <c r="M2521" t="b">
        <v>0</v>
      </c>
      <c r="N2521" t="s">
        <v>8292</v>
      </c>
      <c r="O2521" t="s">
        <v>8309</v>
      </c>
      <c r="P2521">
        <f>ROUND((E2521/D2521)*100,0)</f>
        <v>0</v>
      </c>
      <c r="Q2521">
        <f>IFERROR(ROUND(E2521/L2521,2),0)</f>
        <v>16.25</v>
      </c>
      <c r="R2521" s="10">
        <f t="shared" si="96"/>
        <v>41809.155138888891</v>
      </c>
      <c r="S2521">
        <f t="shared" si="97"/>
        <v>41839.155138888891</v>
      </c>
    </row>
    <row r="2522" spans="1:19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 s="12">
        <v>1476559260</v>
      </c>
      <c r="J2522" s="12">
        <v>1472567085</v>
      </c>
      <c r="K2522" t="b">
        <v>0</v>
      </c>
      <c r="L2522">
        <v>0</v>
      </c>
      <c r="M2522" t="b">
        <v>0</v>
      </c>
      <c r="N2522" t="s">
        <v>8292</v>
      </c>
      <c r="O2522" t="s">
        <v>8309</v>
      </c>
      <c r="P2522">
        <f>ROUND((E2522/D2522)*100,0)</f>
        <v>0</v>
      </c>
      <c r="Q2522">
        <f>IFERROR(ROUND(E2522/L2522,2),0)</f>
        <v>0</v>
      </c>
      <c r="R2522" s="10">
        <f t="shared" si="96"/>
        <v>42612.600520833337</v>
      </c>
      <c r="S2522">
        <f t="shared" si="97"/>
        <v>42658.806249999994</v>
      </c>
    </row>
    <row r="2523" spans="1:19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 s="12">
        <v>1444778021</v>
      </c>
      <c r="J2523" s="12">
        <v>1442963621</v>
      </c>
      <c r="K2523" t="b">
        <v>0</v>
      </c>
      <c r="L2523">
        <v>132</v>
      </c>
      <c r="M2523" t="b">
        <v>1</v>
      </c>
      <c r="N2523" t="s">
        <v>8281</v>
      </c>
      <c r="O2523" t="s">
        <v>8310</v>
      </c>
      <c r="P2523">
        <f>ROUND((E2523/D2523)*100,0)</f>
        <v>109</v>
      </c>
      <c r="Q2523">
        <f>IFERROR(ROUND(E2523/L2523,2),0)</f>
        <v>103.68</v>
      </c>
      <c r="R2523" s="10">
        <f t="shared" si="96"/>
        <v>42269.967835648145</v>
      </c>
      <c r="S2523">
        <f t="shared" si="97"/>
        <v>42290.967835648145</v>
      </c>
    </row>
    <row r="2524" spans="1:19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 s="12">
        <v>1461336720</v>
      </c>
      <c r="J2524" s="12">
        <v>1459431960</v>
      </c>
      <c r="K2524" t="b">
        <v>0</v>
      </c>
      <c r="L2524">
        <v>27</v>
      </c>
      <c r="M2524" t="b">
        <v>1</v>
      </c>
      <c r="N2524" t="s">
        <v>8281</v>
      </c>
      <c r="O2524" t="s">
        <v>8310</v>
      </c>
      <c r="P2524">
        <f>ROUND((E2524/D2524)*100,0)</f>
        <v>100</v>
      </c>
      <c r="Q2524">
        <f>IFERROR(ROUND(E2524/L2524,2),0)</f>
        <v>185.19</v>
      </c>
      <c r="R2524" s="10">
        <f t="shared" si="96"/>
        <v>42460.573611111111</v>
      </c>
      <c r="S2524">
        <f t="shared" si="97"/>
        <v>42482.619444444441</v>
      </c>
    </row>
    <row r="2525" spans="1:19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 s="12">
        <v>1416270292</v>
      </c>
      <c r="J2525" s="12">
        <v>1413674692</v>
      </c>
      <c r="K2525" t="b">
        <v>0</v>
      </c>
      <c r="L2525">
        <v>26</v>
      </c>
      <c r="M2525" t="b">
        <v>1</v>
      </c>
      <c r="N2525" t="s">
        <v>8281</v>
      </c>
      <c r="O2525" t="s">
        <v>8310</v>
      </c>
      <c r="P2525">
        <f>ROUND((E2525/D2525)*100,0)</f>
        <v>156</v>
      </c>
      <c r="Q2525">
        <f>IFERROR(ROUND(E2525/L2525,2),0)</f>
        <v>54.15</v>
      </c>
      <c r="R2525" s="10">
        <f t="shared" si="96"/>
        <v>41930.975601851853</v>
      </c>
      <c r="S2525">
        <f t="shared" si="97"/>
        <v>41961.017268518524</v>
      </c>
    </row>
    <row r="2526" spans="1:19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 s="12">
        <v>1419136200</v>
      </c>
      <c r="J2526" s="12">
        <v>1416338557</v>
      </c>
      <c r="K2526" t="b">
        <v>0</v>
      </c>
      <c r="L2526">
        <v>43</v>
      </c>
      <c r="M2526" t="b">
        <v>1</v>
      </c>
      <c r="N2526" t="s">
        <v>8281</v>
      </c>
      <c r="O2526" t="s">
        <v>8310</v>
      </c>
      <c r="P2526">
        <f>ROUND((E2526/D2526)*100,0)</f>
        <v>102</v>
      </c>
      <c r="Q2526">
        <f>IFERROR(ROUND(E2526/L2526,2),0)</f>
        <v>177.21</v>
      </c>
      <c r="R2526" s="10">
        <f t="shared" si="96"/>
        <v>41961.807372685187</v>
      </c>
      <c r="S2526">
        <f t="shared" si="97"/>
        <v>41994.1875</v>
      </c>
    </row>
    <row r="2527" spans="1:19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 s="12">
        <v>1340914571</v>
      </c>
      <c r="J2527" s="12">
        <v>1338322571</v>
      </c>
      <c r="K2527" t="b">
        <v>0</v>
      </c>
      <c r="L2527">
        <v>80</v>
      </c>
      <c r="M2527" t="b">
        <v>1</v>
      </c>
      <c r="N2527" t="s">
        <v>8281</v>
      </c>
      <c r="O2527" t="s">
        <v>8310</v>
      </c>
      <c r="P2527">
        <f>ROUND((E2527/D2527)*100,0)</f>
        <v>100</v>
      </c>
      <c r="Q2527">
        <f>IFERROR(ROUND(E2527/L2527,2),0)</f>
        <v>100.33</v>
      </c>
      <c r="R2527" s="10">
        <f t="shared" si="96"/>
        <v>41058.844571759262</v>
      </c>
      <c r="S2527">
        <f t="shared" si="97"/>
        <v>41088.844571759262</v>
      </c>
    </row>
    <row r="2528" spans="1:19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 s="12">
        <v>1418014740</v>
      </c>
      <c r="J2528" s="12">
        <v>1415585474</v>
      </c>
      <c r="K2528" t="b">
        <v>0</v>
      </c>
      <c r="L2528">
        <v>33</v>
      </c>
      <c r="M2528" t="b">
        <v>1</v>
      </c>
      <c r="N2528" t="s">
        <v>8281</v>
      </c>
      <c r="O2528" t="s">
        <v>8310</v>
      </c>
      <c r="P2528">
        <f>ROUND((E2528/D2528)*100,0)</f>
        <v>113</v>
      </c>
      <c r="Q2528">
        <f>IFERROR(ROUND(E2528/L2528,2),0)</f>
        <v>136.91</v>
      </c>
      <c r="R2528" s="10">
        <f t="shared" si="96"/>
        <v>41953.091134259259</v>
      </c>
      <c r="S2528">
        <f t="shared" si="97"/>
        <v>41981.207638888889</v>
      </c>
    </row>
    <row r="2529" spans="1:19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 s="12">
        <v>1382068740</v>
      </c>
      <c r="J2529" s="12">
        <v>1380477691</v>
      </c>
      <c r="K2529" t="b">
        <v>0</v>
      </c>
      <c r="L2529">
        <v>71</v>
      </c>
      <c r="M2529" t="b">
        <v>1</v>
      </c>
      <c r="N2529" t="s">
        <v>8281</v>
      </c>
      <c r="O2529" t="s">
        <v>8310</v>
      </c>
      <c r="P2529">
        <f>ROUND((E2529/D2529)*100,0)</f>
        <v>102</v>
      </c>
      <c r="Q2529">
        <f>IFERROR(ROUND(E2529/L2529,2),0)</f>
        <v>57.54</v>
      </c>
      <c r="R2529" s="10">
        <f t="shared" si="96"/>
        <v>41546.75105324074</v>
      </c>
      <c r="S2529">
        <f t="shared" si="97"/>
        <v>41565.165972222225</v>
      </c>
    </row>
    <row r="2530" spans="1:19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 s="12">
        <v>1440068400</v>
      </c>
      <c r="J2530" s="12">
        <v>1438459303</v>
      </c>
      <c r="K2530" t="b">
        <v>0</v>
      </c>
      <c r="L2530">
        <v>81</v>
      </c>
      <c r="M2530" t="b">
        <v>1</v>
      </c>
      <c r="N2530" t="s">
        <v>8281</v>
      </c>
      <c r="O2530" t="s">
        <v>8310</v>
      </c>
      <c r="P2530">
        <f>ROUND((E2530/D2530)*100,0)</f>
        <v>107</v>
      </c>
      <c r="Q2530">
        <f>IFERROR(ROUND(E2530/L2530,2),0)</f>
        <v>52.96</v>
      </c>
      <c r="R2530" s="10">
        <f t="shared" si="96"/>
        <v>42217.834525462968</v>
      </c>
      <c r="S2530">
        <f t="shared" si="97"/>
        <v>42236.458333333328</v>
      </c>
    </row>
    <row r="2531" spans="1:19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 s="12">
        <v>1332636975</v>
      </c>
      <c r="J2531" s="12">
        <v>1328752575</v>
      </c>
      <c r="K2531" t="b">
        <v>0</v>
      </c>
      <c r="L2531">
        <v>76</v>
      </c>
      <c r="M2531" t="b">
        <v>1</v>
      </c>
      <c r="N2531" t="s">
        <v>8281</v>
      </c>
      <c r="O2531" t="s">
        <v>8310</v>
      </c>
      <c r="P2531">
        <f>ROUND((E2531/D2531)*100,0)</f>
        <v>104</v>
      </c>
      <c r="Q2531">
        <f>IFERROR(ROUND(E2531/L2531,2),0)</f>
        <v>82.33</v>
      </c>
      <c r="R2531" s="10">
        <f t="shared" si="96"/>
        <v>40948.080729166664</v>
      </c>
      <c r="S2531">
        <f t="shared" si="97"/>
        <v>40993.0390625</v>
      </c>
    </row>
    <row r="2532" spans="1:19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 s="12">
        <v>1429505400</v>
      </c>
      <c r="J2532" s="12">
        <v>1426711505</v>
      </c>
      <c r="K2532" t="b">
        <v>0</v>
      </c>
      <c r="L2532">
        <v>48</v>
      </c>
      <c r="M2532" t="b">
        <v>1</v>
      </c>
      <c r="N2532" t="s">
        <v>8281</v>
      </c>
      <c r="O2532" t="s">
        <v>8310</v>
      </c>
      <c r="P2532">
        <f>ROUND((E2532/D2532)*100,0)</f>
        <v>100</v>
      </c>
      <c r="Q2532">
        <f>IFERROR(ROUND(E2532/L2532,2),0)</f>
        <v>135.41999999999999</v>
      </c>
      <c r="R2532" s="10">
        <f t="shared" si="96"/>
        <v>42081.864641203705</v>
      </c>
      <c r="S2532">
        <f t="shared" si="97"/>
        <v>42114.201388888891</v>
      </c>
    </row>
    <row r="2533" spans="1:19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 s="12">
        <v>1439611140</v>
      </c>
      <c r="J2533" s="12">
        <v>1437668354</v>
      </c>
      <c r="K2533" t="b">
        <v>0</v>
      </c>
      <c r="L2533">
        <v>61</v>
      </c>
      <c r="M2533" t="b">
        <v>1</v>
      </c>
      <c r="N2533" t="s">
        <v>8281</v>
      </c>
      <c r="O2533" t="s">
        <v>8310</v>
      </c>
      <c r="P2533">
        <f>ROUND((E2533/D2533)*100,0)</f>
        <v>100</v>
      </c>
      <c r="Q2533">
        <f>IFERROR(ROUND(E2533/L2533,2),0)</f>
        <v>74.069999999999993</v>
      </c>
      <c r="R2533" s="10">
        <f t="shared" si="96"/>
        <v>42208.680023148147</v>
      </c>
      <c r="S2533">
        <f t="shared" si="97"/>
        <v>42231.165972222225</v>
      </c>
    </row>
    <row r="2534" spans="1:19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 s="12">
        <v>1345148566</v>
      </c>
      <c r="J2534" s="12">
        <v>1342556566</v>
      </c>
      <c r="K2534" t="b">
        <v>0</v>
      </c>
      <c r="L2534">
        <v>60</v>
      </c>
      <c r="M2534" t="b">
        <v>1</v>
      </c>
      <c r="N2534" t="s">
        <v>8281</v>
      </c>
      <c r="O2534" t="s">
        <v>8310</v>
      </c>
      <c r="P2534">
        <f>ROUND((E2534/D2534)*100,0)</f>
        <v>126</v>
      </c>
      <c r="Q2534">
        <f>IFERROR(ROUND(E2534/L2534,2),0)</f>
        <v>84.08</v>
      </c>
      <c r="R2534" s="10">
        <f t="shared" si="96"/>
        <v>41107.849143518521</v>
      </c>
      <c r="S2534">
        <f t="shared" si="97"/>
        <v>41137.849143518521</v>
      </c>
    </row>
    <row r="2535" spans="1:19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 s="12">
        <v>1362160868</v>
      </c>
      <c r="J2535" s="12">
        <v>1359568911</v>
      </c>
      <c r="K2535" t="b">
        <v>0</v>
      </c>
      <c r="L2535">
        <v>136</v>
      </c>
      <c r="M2535" t="b">
        <v>1</v>
      </c>
      <c r="N2535" t="s">
        <v>8281</v>
      </c>
      <c r="O2535" t="s">
        <v>8310</v>
      </c>
      <c r="P2535">
        <f>ROUND((E2535/D2535)*100,0)</f>
        <v>111</v>
      </c>
      <c r="Q2535">
        <f>IFERROR(ROUND(E2535/L2535,2),0)</f>
        <v>61.03</v>
      </c>
      <c r="R2535" s="10">
        <f t="shared" si="96"/>
        <v>41304.751284722224</v>
      </c>
      <c r="S2535">
        <f t="shared" si="97"/>
        <v>41334.750787037039</v>
      </c>
    </row>
    <row r="2536" spans="1:19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 s="12">
        <v>1262325600</v>
      </c>
      <c r="J2536" s="12">
        <v>1257871712</v>
      </c>
      <c r="K2536" t="b">
        <v>0</v>
      </c>
      <c r="L2536">
        <v>14</v>
      </c>
      <c r="M2536" t="b">
        <v>1</v>
      </c>
      <c r="N2536" t="s">
        <v>8281</v>
      </c>
      <c r="O2536" t="s">
        <v>8310</v>
      </c>
      <c r="P2536">
        <f>ROUND((E2536/D2536)*100,0)</f>
        <v>105</v>
      </c>
      <c r="Q2536">
        <f>IFERROR(ROUND(E2536/L2536,2),0)</f>
        <v>150</v>
      </c>
      <c r="R2536" s="10">
        <f t="shared" si="96"/>
        <v>40127.700370370374</v>
      </c>
      <c r="S2536">
        <f t="shared" si="97"/>
        <v>40179.25</v>
      </c>
    </row>
    <row r="2537" spans="1:19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 s="12">
        <v>1417463945</v>
      </c>
      <c r="J2537" s="12">
        <v>1414781945</v>
      </c>
      <c r="K2537" t="b">
        <v>0</v>
      </c>
      <c r="L2537">
        <v>78</v>
      </c>
      <c r="M2537" t="b">
        <v>1</v>
      </c>
      <c r="N2537" t="s">
        <v>8281</v>
      </c>
      <c r="O2537" t="s">
        <v>8310</v>
      </c>
      <c r="P2537">
        <f>ROUND((E2537/D2537)*100,0)</f>
        <v>104</v>
      </c>
      <c r="Q2537">
        <f>IFERROR(ROUND(E2537/L2537,2),0)</f>
        <v>266.08999999999997</v>
      </c>
      <c r="R2537" s="10">
        <f t="shared" si="96"/>
        <v>41943.791030092594</v>
      </c>
      <c r="S2537">
        <f t="shared" si="97"/>
        <v>41974.832696759258</v>
      </c>
    </row>
    <row r="2538" spans="1:19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 s="12">
        <v>1375151566</v>
      </c>
      <c r="J2538" s="12">
        <v>1373337166</v>
      </c>
      <c r="K2538" t="b">
        <v>0</v>
      </c>
      <c r="L2538">
        <v>4</v>
      </c>
      <c r="M2538" t="b">
        <v>1</v>
      </c>
      <c r="N2538" t="s">
        <v>8281</v>
      </c>
      <c r="O2538" t="s">
        <v>8310</v>
      </c>
      <c r="P2538">
        <f>ROUND((E2538/D2538)*100,0)</f>
        <v>116</v>
      </c>
      <c r="Q2538">
        <f>IFERROR(ROUND(E2538/L2538,2),0)</f>
        <v>7.25</v>
      </c>
      <c r="R2538" s="10">
        <f t="shared" si="96"/>
        <v>41464.106087962966</v>
      </c>
      <c r="S2538">
        <f t="shared" si="97"/>
        <v>41485.106087962966</v>
      </c>
    </row>
    <row r="2539" spans="1:19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 s="12">
        <v>1312212855</v>
      </c>
      <c r="J2539" s="12">
        <v>1307028855</v>
      </c>
      <c r="K2539" t="b">
        <v>0</v>
      </c>
      <c r="L2539">
        <v>11</v>
      </c>
      <c r="M2539" t="b">
        <v>1</v>
      </c>
      <c r="N2539" t="s">
        <v>8281</v>
      </c>
      <c r="O2539" t="s">
        <v>8310</v>
      </c>
      <c r="P2539">
        <f>ROUND((E2539/D2539)*100,0)</f>
        <v>110</v>
      </c>
      <c r="Q2539">
        <f>IFERROR(ROUND(E2539/L2539,2),0)</f>
        <v>100</v>
      </c>
      <c r="R2539" s="10">
        <f t="shared" si="96"/>
        <v>40696.648784722223</v>
      </c>
      <c r="S2539">
        <f t="shared" si="97"/>
        <v>40756.648784722223</v>
      </c>
    </row>
    <row r="2540" spans="1:19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 s="12">
        <v>1361681940</v>
      </c>
      <c r="J2540" s="12">
        <v>1359029661</v>
      </c>
      <c r="K2540" t="b">
        <v>0</v>
      </c>
      <c r="L2540">
        <v>185</v>
      </c>
      <c r="M2540" t="b">
        <v>1</v>
      </c>
      <c r="N2540" t="s">
        <v>8281</v>
      </c>
      <c r="O2540" t="s">
        <v>8310</v>
      </c>
      <c r="P2540">
        <f>ROUND((E2540/D2540)*100,0)</f>
        <v>113</v>
      </c>
      <c r="Q2540">
        <f>IFERROR(ROUND(E2540/L2540,2),0)</f>
        <v>109.96</v>
      </c>
      <c r="R2540" s="10">
        <f t="shared" si="96"/>
        <v>41298.509965277779</v>
      </c>
      <c r="S2540">
        <f t="shared" si="97"/>
        <v>41329.207638888889</v>
      </c>
    </row>
    <row r="2541" spans="1:19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 s="12">
        <v>1422913152</v>
      </c>
      <c r="J2541" s="12">
        <v>1417729152</v>
      </c>
      <c r="K2541" t="b">
        <v>0</v>
      </c>
      <c r="L2541">
        <v>59</v>
      </c>
      <c r="M2541" t="b">
        <v>1</v>
      </c>
      <c r="N2541" t="s">
        <v>8281</v>
      </c>
      <c r="O2541" t="s">
        <v>8310</v>
      </c>
      <c r="P2541">
        <f>ROUND((E2541/D2541)*100,0)</f>
        <v>100</v>
      </c>
      <c r="Q2541">
        <f>IFERROR(ROUND(E2541/L2541,2),0)</f>
        <v>169.92</v>
      </c>
      <c r="R2541" s="10">
        <f t="shared" si="96"/>
        <v>41977.902222222227</v>
      </c>
      <c r="S2541">
        <f t="shared" si="97"/>
        <v>42037.902222222227</v>
      </c>
    </row>
    <row r="2542" spans="1:19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 s="12">
        <v>1319904721</v>
      </c>
      <c r="J2542" s="12">
        <v>1314720721</v>
      </c>
      <c r="K2542" t="b">
        <v>0</v>
      </c>
      <c r="L2542">
        <v>27</v>
      </c>
      <c r="M2542" t="b">
        <v>1</v>
      </c>
      <c r="N2542" t="s">
        <v>8281</v>
      </c>
      <c r="O2542" t="s">
        <v>8310</v>
      </c>
      <c r="P2542">
        <f>ROUND((E2542/D2542)*100,0)</f>
        <v>103</v>
      </c>
      <c r="Q2542">
        <f>IFERROR(ROUND(E2542/L2542,2),0)</f>
        <v>95.74</v>
      </c>
      <c r="R2542" s="10">
        <f t="shared" si="96"/>
        <v>40785.675011574072</v>
      </c>
      <c r="S2542">
        <f t="shared" si="97"/>
        <v>40845.675011574072</v>
      </c>
    </row>
    <row r="2543" spans="1:19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 s="12">
        <v>1380192418</v>
      </c>
      <c r="J2543" s="12">
        <v>1375008418</v>
      </c>
      <c r="K2543" t="b">
        <v>0</v>
      </c>
      <c r="L2543">
        <v>63</v>
      </c>
      <c r="M2543" t="b">
        <v>1</v>
      </c>
      <c r="N2543" t="s">
        <v>8281</v>
      </c>
      <c r="O2543" t="s">
        <v>8310</v>
      </c>
      <c r="P2543">
        <f>ROUND((E2543/D2543)*100,0)</f>
        <v>107</v>
      </c>
      <c r="Q2543">
        <f>IFERROR(ROUND(E2543/L2543,2),0)</f>
        <v>59.46</v>
      </c>
      <c r="R2543" s="10">
        <f t="shared" si="96"/>
        <v>41483.449282407404</v>
      </c>
      <c r="S2543">
        <f t="shared" si="97"/>
        <v>41543.449282407404</v>
      </c>
    </row>
    <row r="2544" spans="1:19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 s="12">
        <v>1380599940</v>
      </c>
      <c r="J2544" s="12">
        <v>1377252857</v>
      </c>
      <c r="K2544" t="b">
        <v>0</v>
      </c>
      <c r="L2544">
        <v>13</v>
      </c>
      <c r="M2544" t="b">
        <v>1</v>
      </c>
      <c r="N2544" t="s">
        <v>8281</v>
      </c>
      <c r="O2544" t="s">
        <v>8310</v>
      </c>
      <c r="P2544">
        <f>ROUND((E2544/D2544)*100,0)</f>
        <v>104</v>
      </c>
      <c r="Q2544">
        <f>IFERROR(ROUND(E2544/L2544,2),0)</f>
        <v>55.77</v>
      </c>
      <c r="R2544" s="10">
        <f t="shared" si="96"/>
        <v>41509.426585648151</v>
      </c>
      <c r="S2544">
        <f t="shared" si="97"/>
        <v>41548.165972222225</v>
      </c>
    </row>
    <row r="2545" spans="1:19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 s="12">
        <v>1293937200</v>
      </c>
      <c r="J2545" s="12">
        <v>1291257298</v>
      </c>
      <c r="K2545" t="b">
        <v>0</v>
      </c>
      <c r="L2545">
        <v>13</v>
      </c>
      <c r="M2545" t="b">
        <v>1</v>
      </c>
      <c r="N2545" t="s">
        <v>8281</v>
      </c>
      <c r="O2545" t="s">
        <v>8310</v>
      </c>
      <c r="P2545">
        <f>ROUND((E2545/D2545)*100,0)</f>
        <v>156</v>
      </c>
      <c r="Q2545">
        <f>IFERROR(ROUND(E2545/L2545,2),0)</f>
        <v>30.08</v>
      </c>
      <c r="R2545" s="10">
        <f t="shared" si="96"/>
        <v>40514.107615740737</v>
      </c>
      <c r="S2545">
        <f t="shared" si="97"/>
        <v>40545.125</v>
      </c>
    </row>
    <row r="2546" spans="1:19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 s="12">
        <v>1341750569</v>
      </c>
      <c r="J2546" s="12">
        <v>1339158569</v>
      </c>
      <c r="K2546" t="b">
        <v>0</v>
      </c>
      <c r="L2546">
        <v>57</v>
      </c>
      <c r="M2546" t="b">
        <v>1</v>
      </c>
      <c r="N2546" t="s">
        <v>8281</v>
      </c>
      <c r="O2546" t="s">
        <v>8310</v>
      </c>
      <c r="P2546">
        <f>ROUND((E2546/D2546)*100,0)</f>
        <v>101</v>
      </c>
      <c r="Q2546">
        <f>IFERROR(ROUND(E2546/L2546,2),0)</f>
        <v>88.44</v>
      </c>
      <c r="R2546" s="10">
        <f t="shared" si="96"/>
        <v>41068.520474537036</v>
      </c>
      <c r="S2546">
        <f t="shared" si="97"/>
        <v>41098.520474537036</v>
      </c>
    </row>
    <row r="2547" spans="1:19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 s="12">
        <v>1424997000</v>
      </c>
      <c r="J2547" s="12">
        <v>1421983138</v>
      </c>
      <c r="K2547" t="b">
        <v>0</v>
      </c>
      <c r="L2547">
        <v>61</v>
      </c>
      <c r="M2547" t="b">
        <v>1</v>
      </c>
      <c r="N2547" t="s">
        <v>8281</v>
      </c>
      <c r="O2547" t="s">
        <v>8310</v>
      </c>
      <c r="P2547">
        <f>ROUND((E2547/D2547)*100,0)</f>
        <v>195</v>
      </c>
      <c r="Q2547">
        <f>IFERROR(ROUND(E2547/L2547,2),0)</f>
        <v>64.03</v>
      </c>
      <c r="R2547" s="10">
        <f t="shared" si="96"/>
        <v>42027.13817129629</v>
      </c>
      <c r="S2547">
        <f t="shared" si="97"/>
        <v>42062.020833333328</v>
      </c>
    </row>
    <row r="2548" spans="1:19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 s="12">
        <v>1380949200</v>
      </c>
      <c r="J2548" s="12">
        <v>1378586179</v>
      </c>
      <c r="K2548" t="b">
        <v>0</v>
      </c>
      <c r="L2548">
        <v>65</v>
      </c>
      <c r="M2548" t="b">
        <v>1</v>
      </c>
      <c r="N2548" t="s">
        <v>8281</v>
      </c>
      <c r="O2548" t="s">
        <v>8310</v>
      </c>
      <c r="P2548">
        <f>ROUND((E2548/D2548)*100,0)</f>
        <v>112</v>
      </c>
      <c r="Q2548">
        <f>IFERROR(ROUND(E2548/L2548,2),0)</f>
        <v>60.15</v>
      </c>
      <c r="R2548" s="10">
        <f t="shared" si="96"/>
        <v>41524.858553240738</v>
      </c>
      <c r="S2548">
        <f t="shared" si="97"/>
        <v>41552.208333333336</v>
      </c>
    </row>
    <row r="2549" spans="1:19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 s="12">
        <v>1333560803</v>
      </c>
      <c r="J2549" s="12">
        <v>1330972403</v>
      </c>
      <c r="K2549" t="b">
        <v>0</v>
      </c>
      <c r="L2549">
        <v>134</v>
      </c>
      <c r="M2549" t="b">
        <v>1</v>
      </c>
      <c r="N2549" t="s">
        <v>8281</v>
      </c>
      <c r="O2549" t="s">
        <v>8310</v>
      </c>
      <c r="P2549">
        <f>ROUND((E2549/D2549)*100,0)</f>
        <v>120</v>
      </c>
      <c r="Q2549">
        <f>IFERROR(ROUND(E2549/L2549,2),0)</f>
        <v>49.19</v>
      </c>
      <c r="R2549" s="10">
        <f t="shared" si="96"/>
        <v>40973.773182870369</v>
      </c>
      <c r="S2549">
        <f t="shared" si="97"/>
        <v>41003.731516203705</v>
      </c>
    </row>
    <row r="2550" spans="1:19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 s="12">
        <v>1475209620</v>
      </c>
      <c r="J2550" s="12">
        <v>1473087637</v>
      </c>
      <c r="K2550" t="b">
        <v>0</v>
      </c>
      <c r="L2550">
        <v>37</v>
      </c>
      <c r="M2550" t="b">
        <v>1</v>
      </c>
      <c r="N2550" t="s">
        <v>8281</v>
      </c>
      <c r="O2550" t="s">
        <v>8310</v>
      </c>
      <c r="P2550">
        <f>ROUND((E2550/D2550)*100,0)</f>
        <v>102</v>
      </c>
      <c r="Q2550">
        <f>IFERROR(ROUND(E2550/L2550,2),0)</f>
        <v>165.16</v>
      </c>
      <c r="R2550" s="10">
        <f t="shared" si="96"/>
        <v>42618.625428240746</v>
      </c>
      <c r="S2550">
        <f t="shared" si="97"/>
        <v>42643.185416666667</v>
      </c>
    </row>
    <row r="2551" spans="1:19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 s="12">
        <v>1370019600</v>
      </c>
      <c r="J2551" s="12">
        <v>1366999870</v>
      </c>
      <c r="K2551" t="b">
        <v>0</v>
      </c>
      <c r="L2551">
        <v>37</v>
      </c>
      <c r="M2551" t="b">
        <v>1</v>
      </c>
      <c r="N2551" t="s">
        <v>8281</v>
      </c>
      <c r="O2551" t="s">
        <v>8310</v>
      </c>
      <c r="P2551">
        <f>ROUND((E2551/D2551)*100,0)</f>
        <v>103</v>
      </c>
      <c r="Q2551">
        <f>IFERROR(ROUND(E2551/L2551,2),0)</f>
        <v>43.62</v>
      </c>
      <c r="R2551" s="10">
        <f t="shared" si="96"/>
        <v>41390.757754629631</v>
      </c>
      <c r="S2551">
        <f t="shared" si="97"/>
        <v>41425.708333333336</v>
      </c>
    </row>
    <row r="2552" spans="1:19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 s="12">
        <v>1444276740</v>
      </c>
      <c r="J2552" s="12">
        <v>1439392406</v>
      </c>
      <c r="K2552" t="b">
        <v>0</v>
      </c>
      <c r="L2552">
        <v>150</v>
      </c>
      <c r="M2552" t="b">
        <v>1</v>
      </c>
      <c r="N2552" t="s">
        <v>8281</v>
      </c>
      <c r="O2552" t="s">
        <v>8310</v>
      </c>
      <c r="P2552">
        <f>ROUND((E2552/D2552)*100,0)</f>
        <v>101</v>
      </c>
      <c r="Q2552">
        <f>IFERROR(ROUND(E2552/L2552,2),0)</f>
        <v>43.7</v>
      </c>
      <c r="R2552" s="10">
        <f t="shared" si="96"/>
        <v>42228.634328703702</v>
      </c>
      <c r="S2552">
        <f t="shared" si="97"/>
        <v>42285.165972222225</v>
      </c>
    </row>
    <row r="2553" spans="1:19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 s="12">
        <v>1332362880</v>
      </c>
      <c r="J2553" s="12">
        <v>1329890585</v>
      </c>
      <c r="K2553" t="b">
        <v>0</v>
      </c>
      <c r="L2553">
        <v>56</v>
      </c>
      <c r="M2553" t="b">
        <v>1</v>
      </c>
      <c r="N2553" t="s">
        <v>8281</v>
      </c>
      <c r="O2553" t="s">
        <v>8310</v>
      </c>
      <c r="P2553">
        <f>ROUND((E2553/D2553)*100,0)</f>
        <v>103</v>
      </c>
      <c r="Q2553">
        <f>IFERROR(ROUND(E2553/L2553,2),0)</f>
        <v>67.42</v>
      </c>
      <c r="R2553" s="10">
        <f t="shared" si="96"/>
        <v>40961.252141203702</v>
      </c>
      <c r="S2553">
        <f t="shared" si="97"/>
        <v>40989.866666666669</v>
      </c>
    </row>
    <row r="2554" spans="1:19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 s="12">
        <v>1488741981</v>
      </c>
      <c r="J2554" s="12">
        <v>1486149981</v>
      </c>
      <c r="K2554" t="b">
        <v>0</v>
      </c>
      <c r="L2554">
        <v>18</v>
      </c>
      <c r="M2554" t="b">
        <v>1</v>
      </c>
      <c r="N2554" t="s">
        <v>8281</v>
      </c>
      <c r="O2554" t="s">
        <v>8310</v>
      </c>
      <c r="P2554">
        <f>ROUND((E2554/D2554)*100,0)</f>
        <v>107</v>
      </c>
      <c r="Q2554">
        <f>IFERROR(ROUND(E2554/L2554,2),0)</f>
        <v>177.5</v>
      </c>
      <c r="R2554" s="10">
        <f t="shared" si="96"/>
        <v>42769.809965277775</v>
      </c>
      <c r="S2554">
        <f t="shared" si="97"/>
        <v>42799.809965277775</v>
      </c>
    </row>
    <row r="2555" spans="1:19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 s="12">
        <v>1348202807</v>
      </c>
      <c r="J2555" s="12">
        <v>1343018807</v>
      </c>
      <c r="K2555" t="b">
        <v>0</v>
      </c>
      <c r="L2555">
        <v>60</v>
      </c>
      <c r="M2555" t="b">
        <v>1</v>
      </c>
      <c r="N2555" t="s">
        <v>8281</v>
      </c>
      <c r="O2555" t="s">
        <v>8310</v>
      </c>
      <c r="P2555">
        <f>ROUND((E2555/D2555)*100,0)</f>
        <v>156</v>
      </c>
      <c r="Q2555">
        <f>IFERROR(ROUND(E2555/L2555,2),0)</f>
        <v>38.880000000000003</v>
      </c>
      <c r="R2555" s="10">
        <f t="shared" si="96"/>
        <v>41113.199155092596</v>
      </c>
      <c r="S2555">
        <f t="shared" si="97"/>
        <v>41173.199155092596</v>
      </c>
    </row>
    <row r="2556" spans="1:19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 s="12">
        <v>1433131140</v>
      </c>
      <c r="J2556" s="12">
        <v>1430445163</v>
      </c>
      <c r="K2556" t="b">
        <v>0</v>
      </c>
      <c r="L2556">
        <v>67</v>
      </c>
      <c r="M2556" t="b">
        <v>1</v>
      </c>
      <c r="N2556" t="s">
        <v>8281</v>
      </c>
      <c r="O2556" t="s">
        <v>8310</v>
      </c>
      <c r="P2556">
        <f>ROUND((E2556/D2556)*100,0)</f>
        <v>123</v>
      </c>
      <c r="Q2556">
        <f>IFERROR(ROUND(E2556/L2556,2),0)</f>
        <v>54.99</v>
      </c>
      <c r="R2556" s="10">
        <f t="shared" si="96"/>
        <v>42125.078275462962</v>
      </c>
      <c r="S2556">
        <f t="shared" si="97"/>
        <v>42156.165972222225</v>
      </c>
    </row>
    <row r="2557" spans="1:19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 s="12">
        <v>1338219793</v>
      </c>
      <c r="J2557" s="12">
        <v>1335541393</v>
      </c>
      <c r="K2557" t="b">
        <v>0</v>
      </c>
      <c r="L2557">
        <v>35</v>
      </c>
      <c r="M2557" t="b">
        <v>1</v>
      </c>
      <c r="N2557" t="s">
        <v>8281</v>
      </c>
      <c r="O2557" t="s">
        <v>8310</v>
      </c>
      <c r="P2557">
        <f>ROUND((E2557/D2557)*100,0)</f>
        <v>107</v>
      </c>
      <c r="Q2557">
        <f>IFERROR(ROUND(E2557/L2557,2),0)</f>
        <v>61.34</v>
      </c>
      <c r="R2557" s="10">
        <f t="shared" si="96"/>
        <v>41026.655011574076</v>
      </c>
      <c r="S2557">
        <f t="shared" si="97"/>
        <v>41057.655011574076</v>
      </c>
    </row>
    <row r="2558" spans="1:19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 s="12">
        <v>1356392857</v>
      </c>
      <c r="J2558" s="12">
        <v>1352504857</v>
      </c>
      <c r="K2558" t="b">
        <v>0</v>
      </c>
      <c r="L2558">
        <v>34</v>
      </c>
      <c r="M2558" t="b">
        <v>1</v>
      </c>
      <c r="N2558" t="s">
        <v>8281</v>
      </c>
      <c r="O2558" t="s">
        <v>8310</v>
      </c>
      <c r="P2558">
        <f>ROUND((E2558/D2558)*100,0)</f>
        <v>106</v>
      </c>
      <c r="Q2558">
        <f>IFERROR(ROUND(E2558/L2558,2),0)</f>
        <v>23.12</v>
      </c>
      <c r="R2558" s="10">
        <f t="shared" si="96"/>
        <v>41222.991400462961</v>
      </c>
      <c r="S2558">
        <f t="shared" si="97"/>
        <v>41267.991400462961</v>
      </c>
    </row>
    <row r="2559" spans="1:19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 s="12">
        <v>1400176386</v>
      </c>
      <c r="J2559" s="12">
        <v>1397584386</v>
      </c>
      <c r="K2559" t="b">
        <v>0</v>
      </c>
      <c r="L2559">
        <v>36</v>
      </c>
      <c r="M2559" t="b">
        <v>1</v>
      </c>
      <c r="N2559" t="s">
        <v>8281</v>
      </c>
      <c r="O2559" t="s">
        <v>8310</v>
      </c>
      <c r="P2559">
        <f>ROUND((E2559/D2559)*100,0)</f>
        <v>118</v>
      </c>
      <c r="Q2559">
        <f>IFERROR(ROUND(E2559/L2559,2),0)</f>
        <v>29.61</v>
      </c>
      <c r="R2559" s="10">
        <f t="shared" si="96"/>
        <v>41744.745208333334</v>
      </c>
      <c r="S2559">
        <f t="shared" si="97"/>
        <v>41774.745208333334</v>
      </c>
    </row>
    <row r="2560" spans="1:19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 s="12">
        <v>1430488740</v>
      </c>
      <c r="J2560" s="12">
        <v>1427747906</v>
      </c>
      <c r="K2560" t="b">
        <v>0</v>
      </c>
      <c r="L2560">
        <v>18</v>
      </c>
      <c r="M2560" t="b">
        <v>1</v>
      </c>
      <c r="N2560" t="s">
        <v>8281</v>
      </c>
      <c r="O2560" t="s">
        <v>8310</v>
      </c>
      <c r="P2560">
        <f>ROUND((E2560/D2560)*100,0)</f>
        <v>109</v>
      </c>
      <c r="Q2560">
        <f>IFERROR(ROUND(E2560/L2560,2),0)</f>
        <v>75.61</v>
      </c>
      <c r="R2560" s="10">
        <f t="shared" si="96"/>
        <v>42093.860023148154</v>
      </c>
      <c r="S2560">
        <f t="shared" si="97"/>
        <v>42125.582638888889</v>
      </c>
    </row>
    <row r="2561" spans="1:19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 s="12">
        <v>1321385820</v>
      </c>
      <c r="J2561" s="12">
        <v>1318539484</v>
      </c>
      <c r="K2561" t="b">
        <v>0</v>
      </c>
      <c r="L2561">
        <v>25</v>
      </c>
      <c r="M2561" t="b">
        <v>1</v>
      </c>
      <c r="N2561" t="s">
        <v>8281</v>
      </c>
      <c r="O2561" t="s">
        <v>8310</v>
      </c>
      <c r="P2561">
        <f>ROUND((E2561/D2561)*100,0)</f>
        <v>111</v>
      </c>
      <c r="Q2561">
        <f>IFERROR(ROUND(E2561/L2561,2),0)</f>
        <v>35.6</v>
      </c>
      <c r="R2561" s="10">
        <f t="shared" si="96"/>
        <v>40829.873657407406</v>
      </c>
      <c r="S2561">
        <f t="shared" si="97"/>
        <v>40862.817361111112</v>
      </c>
    </row>
    <row r="2562" spans="1:19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 s="12">
        <v>1425682174</v>
      </c>
      <c r="J2562" s="12">
        <v>1423090174</v>
      </c>
      <c r="K2562" t="b">
        <v>0</v>
      </c>
      <c r="L2562">
        <v>21</v>
      </c>
      <c r="M2562" t="b">
        <v>1</v>
      </c>
      <c r="N2562" t="s">
        <v>8281</v>
      </c>
      <c r="O2562" t="s">
        <v>8310</v>
      </c>
      <c r="P2562">
        <f>ROUND((E2562/D2562)*100,0)</f>
        <v>100</v>
      </c>
      <c r="Q2562">
        <f>IFERROR(ROUND(E2562/L2562,2),0)</f>
        <v>143</v>
      </c>
      <c r="R2562" s="10">
        <f t="shared" si="96"/>
        <v>42039.951087962967</v>
      </c>
      <c r="S2562">
        <f t="shared" si="97"/>
        <v>42069.951087962967</v>
      </c>
    </row>
    <row r="2563" spans="1:19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 s="12">
        <v>1444740089</v>
      </c>
      <c r="J2563" s="12">
        <v>1442148089</v>
      </c>
      <c r="K2563" t="b">
        <v>0</v>
      </c>
      <c r="L2563">
        <v>0</v>
      </c>
      <c r="M2563" t="b">
        <v>0</v>
      </c>
      <c r="N2563" t="s">
        <v>8292</v>
      </c>
      <c r="O2563" t="s">
        <v>8293</v>
      </c>
      <c r="P2563">
        <f>ROUND((E2563/D2563)*100,0)</f>
        <v>0</v>
      </c>
      <c r="Q2563">
        <f>IFERROR(ROUND(E2563/L2563,2),0)</f>
        <v>0</v>
      </c>
      <c r="R2563" s="10">
        <f t="shared" ref="R2563:R2626" si="98">(((J2563/60)/60)/24)+DATE(1970,1,1)</f>
        <v>42260.528807870374</v>
      </c>
      <c r="S2563">
        <f t="shared" ref="S2563:S2626" si="99">(((I2563/60)/60)/24)+DATE(1970,1,1)</f>
        <v>42290.528807870374</v>
      </c>
    </row>
    <row r="2564" spans="1:19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 s="12">
        <v>1476189339</v>
      </c>
      <c r="J2564" s="12">
        <v>1471005339</v>
      </c>
      <c r="K2564" t="b">
        <v>0</v>
      </c>
      <c r="L2564">
        <v>3</v>
      </c>
      <c r="M2564" t="b">
        <v>0</v>
      </c>
      <c r="N2564" t="s">
        <v>8292</v>
      </c>
      <c r="O2564" t="s">
        <v>8293</v>
      </c>
      <c r="P2564">
        <f>ROUND((E2564/D2564)*100,0)</f>
        <v>1</v>
      </c>
      <c r="Q2564">
        <f>IFERROR(ROUND(E2564/L2564,2),0)</f>
        <v>25</v>
      </c>
      <c r="R2564" s="10">
        <f t="shared" si="98"/>
        <v>42594.524756944447</v>
      </c>
      <c r="S2564">
        <f t="shared" si="99"/>
        <v>42654.524756944447</v>
      </c>
    </row>
    <row r="2565" spans="1:19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 s="12">
        <v>1438226451</v>
      </c>
      <c r="J2565" s="12">
        <v>1433042451</v>
      </c>
      <c r="K2565" t="b">
        <v>0</v>
      </c>
      <c r="L2565">
        <v>0</v>
      </c>
      <c r="M2565" t="b">
        <v>0</v>
      </c>
      <c r="N2565" t="s">
        <v>8292</v>
      </c>
      <c r="O2565" t="s">
        <v>8293</v>
      </c>
      <c r="P2565">
        <f>ROUND((E2565/D2565)*100,0)</f>
        <v>0</v>
      </c>
      <c r="Q2565">
        <f>IFERROR(ROUND(E2565/L2565,2),0)</f>
        <v>0</v>
      </c>
      <c r="R2565" s="10">
        <f t="shared" si="98"/>
        <v>42155.139479166668</v>
      </c>
      <c r="S2565">
        <f t="shared" si="99"/>
        <v>42215.139479166668</v>
      </c>
    </row>
    <row r="2566" spans="1:19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 s="12">
        <v>1406854699</v>
      </c>
      <c r="J2566" s="12">
        <v>1404262699</v>
      </c>
      <c r="K2566" t="b">
        <v>0</v>
      </c>
      <c r="L2566">
        <v>0</v>
      </c>
      <c r="M2566" t="b">
        <v>0</v>
      </c>
      <c r="N2566" t="s">
        <v>8292</v>
      </c>
      <c r="O2566" t="s">
        <v>8293</v>
      </c>
      <c r="P2566">
        <f>ROUND((E2566/D2566)*100,0)</f>
        <v>0</v>
      </c>
      <c r="Q2566">
        <f>IFERROR(ROUND(E2566/L2566,2),0)</f>
        <v>0</v>
      </c>
      <c r="R2566" s="10">
        <f t="shared" si="98"/>
        <v>41822.040497685186</v>
      </c>
      <c r="S2566">
        <f t="shared" si="99"/>
        <v>41852.040497685186</v>
      </c>
    </row>
    <row r="2567" spans="1:19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 s="12">
        <v>1462827000</v>
      </c>
      <c r="J2567" s="12">
        <v>1457710589</v>
      </c>
      <c r="K2567" t="b">
        <v>0</v>
      </c>
      <c r="L2567">
        <v>1</v>
      </c>
      <c r="M2567" t="b">
        <v>0</v>
      </c>
      <c r="N2567" t="s">
        <v>8292</v>
      </c>
      <c r="O2567" t="s">
        <v>8293</v>
      </c>
      <c r="P2567">
        <f>ROUND((E2567/D2567)*100,0)</f>
        <v>1</v>
      </c>
      <c r="Q2567">
        <f>IFERROR(ROUND(E2567/L2567,2),0)</f>
        <v>100</v>
      </c>
      <c r="R2567" s="10">
        <f t="shared" si="98"/>
        <v>42440.650335648148</v>
      </c>
      <c r="S2567">
        <f t="shared" si="99"/>
        <v>42499.868055555555</v>
      </c>
    </row>
    <row r="2568" spans="1:19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 s="12">
        <v>1408663948</v>
      </c>
      <c r="J2568" s="12">
        <v>1406071948</v>
      </c>
      <c r="K2568" t="b">
        <v>0</v>
      </c>
      <c r="L2568">
        <v>0</v>
      </c>
      <c r="M2568" t="b">
        <v>0</v>
      </c>
      <c r="N2568" t="s">
        <v>8292</v>
      </c>
      <c r="O2568" t="s">
        <v>8293</v>
      </c>
      <c r="P2568">
        <f>ROUND((E2568/D2568)*100,0)</f>
        <v>0</v>
      </c>
      <c r="Q2568">
        <f>IFERROR(ROUND(E2568/L2568,2),0)</f>
        <v>0</v>
      </c>
      <c r="R2568" s="10">
        <f t="shared" si="98"/>
        <v>41842.980879629627</v>
      </c>
      <c r="S2568">
        <f t="shared" si="99"/>
        <v>41872.980879629627</v>
      </c>
    </row>
    <row r="2569" spans="1:19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 s="12">
        <v>1429823138</v>
      </c>
      <c r="J2569" s="12">
        <v>1427231138</v>
      </c>
      <c r="K2569" t="b">
        <v>0</v>
      </c>
      <c r="L2569">
        <v>2</v>
      </c>
      <c r="M2569" t="b">
        <v>0</v>
      </c>
      <c r="N2569" t="s">
        <v>8292</v>
      </c>
      <c r="O2569" t="s">
        <v>8293</v>
      </c>
      <c r="P2569">
        <f>ROUND((E2569/D2569)*100,0)</f>
        <v>0</v>
      </c>
      <c r="Q2569">
        <f>IFERROR(ROUND(E2569/L2569,2),0)</f>
        <v>60</v>
      </c>
      <c r="R2569" s="10">
        <f t="shared" si="98"/>
        <v>42087.878912037035</v>
      </c>
      <c r="S2569">
        <f t="shared" si="99"/>
        <v>42117.878912037035</v>
      </c>
    </row>
    <row r="2570" spans="1:19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 s="12">
        <v>1472745594</v>
      </c>
      <c r="J2570" s="12">
        <v>1470153594</v>
      </c>
      <c r="K2570" t="b">
        <v>0</v>
      </c>
      <c r="L2570">
        <v>1</v>
      </c>
      <c r="M2570" t="b">
        <v>0</v>
      </c>
      <c r="N2570" t="s">
        <v>8292</v>
      </c>
      <c r="O2570" t="s">
        <v>8293</v>
      </c>
      <c r="P2570">
        <f>ROUND((E2570/D2570)*100,0)</f>
        <v>1</v>
      </c>
      <c r="Q2570">
        <f>IFERROR(ROUND(E2570/L2570,2),0)</f>
        <v>50</v>
      </c>
      <c r="R2570" s="10">
        <f t="shared" si="98"/>
        <v>42584.666597222225</v>
      </c>
      <c r="S2570">
        <f t="shared" si="99"/>
        <v>42614.666597222225</v>
      </c>
    </row>
    <row r="2571" spans="1:19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 s="12">
        <v>1442457112</v>
      </c>
      <c r="J2571" s="12">
        <v>1439865112</v>
      </c>
      <c r="K2571" t="b">
        <v>0</v>
      </c>
      <c r="L2571">
        <v>2</v>
      </c>
      <c r="M2571" t="b">
        <v>0</v>
      </c>
      <c r="N2571" t="s">
        <v>8292</v>
      </c>
      <c r="O2571" t="s">
        <v>8293</v>
      </c>
      <c r="P2571">
        <f>ROUND((E2571/D2571)*100,0)</f>
        <v>2</v>
      </c>
      <c r="Q2571">
        <f>IFERROR(ROUND(E2571/L2571,2),0)</f>
        <v>72.5</v>
      </c>
      <c r="R2571" s="10">
        <f t="shared" si="98"/>
        <v>42234.105462962965</v>
      </c>
      <c r="S2571">
        <f t="shared" si="99"/>
        <v>42264.105462962965</v>
      </c>
    </row>
    <row r="2572" spans="1:19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 s="12">
        <v>1486590035</v>
      </c>
      <c r="J2572" s="12">
        <v>1483998035</v>
      </c>
      <c r="K2572" t="b">
        <v>0</v>
      </c>
      <c r="L2572">
        <v>2</v>
      </c>
      <c r="M2572" t="b">
        <v>0</v>
      </c>
      <c r="N2572" t="s">
        <v>8292</v>
      </c>
      <c r="O2572" t="s">
        <v>8293</v>
      </c>
      <c r="P2572">
        <f>ROUND((E2572/D2572)*100,0)</f>
        <v>1</v>
      </c>
      <c r="Q2572">
        <f>IFERROR(ROUND(E2572/L2572,2),0)</f>
        <v>29.5</v>
      </c>
      <c r="R2572" s="10">
        <f t="shared" si="98"/>
        <v>42744.903182870374</v>
      </c>
      <c r="S2572">
        <f t="shared" si="99"/>
        <v>42774.903182870374</v>
      </c>
    </row>
    <row r="2573" spans="1:19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 s="12">
        <v>1463645521</v>
      </c>
      <c r="J2573" s="12">
        <v>1458461521</v>
      </c>
      <c r="K2573" t="b">
        <v>0</v>
      </c>
      <c r="L2573">
        <v>4</v>
      </c>
      <c r="M2573" t="b">
        <v>0</v>
      </c>
      <c r="N2573" t="s">
        <v>8292</v>
      </c>
      <c r="O2573" t="s">
        <v>8293</v>
      </c>
      <c r="P2573">
        <f>ROUND((E2573/D2573)*100,0)</f>
        <v>0</v>
      </c>
      <c r="Q2573">
        <f>IFERROR(ROUND(E2573/L2573,2),0)</f>
        <v>62.5</v>
      </c>
      <c r="R2573" s="10">
        <f t="shared" si="98"/>
        <v>42449.341678240744</v>
      </c>
      <c r="S2573">
        <f t="shared" si="99"/>
        <v>42509.341678240744</v>
      </c>
    </row>
    <row r="2574" spans="1:19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 s="12">
        <v>1428893517</v>
      </c>
      <c r="J2574" s="12">
        <v>1426301517</v>
      </c>
      <c r="K2574" t="b">
        <v>0</v>
      </c>
      <c r="L2574">
        <v>0</v>
      </c>
      <c r="M2574" t="b">
        <v>0</v>
      </c>
      <c r="N2574" t="s">
        <v>8292</v>
      </c>
      <c r="O2574" t="s">
        <v>8293</v>
      </c>
      <c r="P2574">
        <f>ROUND((E2574/D2574)*100,0)</f>
        <v>0</v>
      </c>
      <c r="Q2574">
        <f>IFERROR(ROUND(E2574/L2574,2),0)</f>
        <v>0</v>
      </c>
      <c r="R2574" s="10">
        <f t="shared" si="98"/>
        <v>42077.119409722218</v>
      </c>
      <c r="S2574">
        <f t="shared" si="99"/>
        <v>42107.119409722218</v>
      </c>
    </row>
    <row r="2575" spans="1:19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 s="12">
        <v>1408803149</v>
      </c>
      <c r="J2575" s="12">
        <v>1404915149</v>
      </c>
      <c r="K2575" t="b">
        <v>0</v>
      </c>
      <c r="L2575">
        <v>0</v>
      </c>
      <c r="M2575" t="b">
        <v>0</v>
      </c>
      <c r="N2575" t="s">
        <v>8292</v>
      </c>
      <c r="O2575" t="s">
        <v>8293</v>
      </c>
      <c r="P2575">
        <f>ROUND((E2575/D2575)*100,0)</f>
        <v>0</v>
      </c>
      <c r="Q2575">
        <f>IFERROR(ROUND(E2575/L2575,2),0)</f>
        <v>0</v>
      </c>
      <c r="R2575" s="10">
        <f t="shared" si="98"/>
        <v>41829.592002314814</v>
      </c>
      <c r="S2575">
        <f t="shared" si="99"/>
        <v>41874.592002314814</v>
      </c>
    </row>
    <row r="2576" spans="1:19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 s="12">
        <v>1463600945</v>
      </c>
      <c r="J2576" s="12">
        <v>1461786545</v>
      </c>
      <c r="K2576" t="b">
        <v>0</v>
      </c>
      <c r="L2576">
        <v>0</v>
      </c>
      <c r="M2576" t="b">
        <v>0</v>
      </c>
      <c r="N2576" t="s">
        <v>8292</v>
      </c>
      <c r="O2576" t="s">
        <v>8293</v>
      </c>
      <c r="P2576">
        <f>ROUND((E2576/D2576)*100,0)</f>
        <v>0</v>
      </c>
      <c r="Q2576">
        <f>IFERROR(ROUND(E2576/L2576,2),0)</f>
        <v>0</v>
      </c>
      <c r="R2576" s="10">
        <f t="shared" si="98"/>
        <v>42487.825752314813</v>
      </c>
      <c r="S2576">
        <f t="shared" si="99"/>
        <v>42508.825752314813</v>
      </c>
    </row>
    <row r="2577" spans="1:19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 s="12">
        <v>1421030194</v>
      </c>
      <c r="J2577" s="12">
        <v>1418438194</v>
      </c>
      <c r="K2577" t="b">
        <v>0</v>
      </c>
      <c r="L2577">
        <v>0</v>
      </c>
      <c r="M2577" t="b">
        <v>0</v>
      </c>
      <c r="N2577" t="s">
        <v>8292</v>
      </c>
      <c r="O2577" t="s">
        <v>8293</v>
      </c>
      <c r="P2577">
        <f>ROUND((E2577/D2577)*100,0)</f>
        <v>0</v>
      </c>
      <c r="Q2577">
        <f>IFERROR(ROUND(E2577/L2577,2),0)</f>
        <v>0</v>
      </c>
      <c r="R2577" s="10">
        <f t="shared" si="98"/>
        <v>41986.108726851846</v>
      </c>
      <c r="S2577">
        <f t="shared" si="99"/>
        <v>42016.108726851846</v>
      </c>
    </row>
    <row r="2578" spans="1:19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 s="12">
        <v>1428707647</v>
      </c>
      <c r="J2578" s="12">
        <v>1424823247</v>
      </c>
      <c r="K2578" t="b">
        <v>0</v>
      </c>
      <c r="L2578">
        <v>0</v>
      </c>
      <c r="M2578" t="b">
        <v>0</v>
      </c>
      <c r="N2578" t="s">
        <v>8292</v>
      </c>
      <c r="O2578" t="s">
        <v>8293</v>
      </c>
      <c r="P2578">
        <f>ROUND((E2578/D2578)*100,0)</f>
        <v>0</v>
      </c>
      <c r="Q2578">
        <f>IFERROR(ROUND(E2578/L2578,2),0)</f>
        <v>0</v>
      </c>
      <c r="R2578" s="10">
        <f t="shared" si="98"/>
        <v>42060.00980324074</v>
      </c>
      <c r="S2578">
        <f t="shared" si="99"/>
        <v>42104.968136574069</v>
      </c>
    </row>
    <row r="2579" spans="1:19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 s="12">
        <v>1407181297</v>
      </c>
      <c r="J2579" s="12">
        <v>1405021297</v>
      </c>
      <c r="K2579" t="b">
        <v>0</v>
      </c>
      <c r="L2579">
        <v>0</v>
      </c>
      <c r="M2579" t="b">
        <v>0</v>
      </c>
      <c r="N2579" t="s">
        <v>8292</v>
      </c>
      <c r="O2579" t="s">
        <v>8293</v>
      </c>
      <c r="P2579">
        <f>ROUND((E2579/D2579)*100,0)</f>
        <v>0</v>
      </c>
      <c r="Q2579">
        <f>IFERROR(ROUND(E2579/L2579,2),0)</f>
        <v>0</v>
      </c>
      <c r="R2579" s="10">
        <f t="shared" si="98"/>
        <v>41830.820567129631</v>
      </c>
      <c r="S2579">
        <f t="shared" si="99"/>
        <v>41855.820567129631</v>
      </c>
    </row>
    <row r="2580" spans="1:19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 s="12">
        <v>1444410000</v>
      </c>
      <c r="J2580" s="12">
        <v>1440203579</v>
      </c>
      <c r="K2580" t="b">
        <v>0</v>
      </c>
      <c r="L2580">
        <v>0</v>
      </c>
      <c r="M2580" t="b">
        <v>0</v>
      </c>
      <c r="N2580" t="s">
        <v>8292</v>
      </c>
      <c r="O2580" t="s">
        <v>8293</v>
      </c>
      <c r="P2580">
        <f>ROUND((E2580/D2580)*100,0)</f>
        <v>0</v>
      </c>
      <c r="Q2580">
        <f>IFERROR(ROUND(E2580/L2580,2),0)</f>
        <v>0</v>
      </c>
      <c r="R2580" s="10">
        <f t="shared" si="98"/>
        <v>42238.022905092599</v>
      </c>
      <c r="S2580">
        <f t="shared" si="99"/>
        <v>42286.708333333328</v>
      </c>
    </row>
    <row r="2581" spans="1:19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 s="12">
        <v>1410810903</v>
      </c>
      <c r="J2581" s="12">
        <v>1405626903</v>
      </c>
      <c r="K2581" t="b">
        <v>0</v>
      </c>
      <c r="L2581">
        <v>12</v>
      </c>
      <c r="M2581" t="b">
        <v>0</v>
      </c>
      <c r="N2581" t="s">
        <v>8292</v>
      </c>
      <c r="O2581" t="s">
        <v>8293</v>
      </c>
      <c r="P2581">
        <f>ROUND((E2581/D2581)*100,0)</f>
        <v>0</v>
      </c>
      <c r="Q2581">
        <f>IFERROR(ROUND(E2581/L2581,2),0)</f>
        <v>23.08</v>
      </c>
      <c r="R2581" s="10">
        <f t="shared" si="98"/>
        <v>41837.829895833333</v>
      </c>
      <c r="S2581">
        <f t="shared" si="99"/>
        <v>41897.829895833333</v>
      </c>
    </row>
    <row r="2582" spans="1:19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 s="12">
        <v>1431745200</v>
      </c>
      <c r="J2582" s="12">
        <v>1429170603</v>
      </c>
      <c r="K2582" t="b">
        <v>0</v>
      </c>
      <c r="L2582">
        <v>2</v>
      </c>
      <c r="M2582" t="b">
        <v>0</v>
      </c>
      <c r="N2582" t="s">
        <v>8292</v>
      </c>
      <c r="O2582" t="s">
        <v>8293</v>
      </c>
      <c r="P2582">
        <f>ROUND((E2582/D2582)*100,0)</f>
        <v>1</v>
      </c>
      <c r="Q2582">
        <f>IFERROR(ROUND(E2582/L2582,2),0)</f>
        <v>25.5</v>
      </c>
      <c r="R2582" s="10">
        <f t="shared" si="98"/>
        <v>42110.326423611114</v>
      </c>
      <c r="S2582">
        <f t="shared" si="99"/>
        <v>42140.125</v>
      </c>
    </row>
    <row r="2583" spans="1:19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 s="12">
        <v>1447689898</v>
      </c>
      <c r="J2583" s="12">
        <v>1445094298</v>
      </c>
      <c r="K2583" t="b">
        <v>0</v>
      </c>
      <c r="L2583">
        <v>11</v>
      </c>
      <c r="M2583" t="b">
        <v>0</v>
      </c>
      <c r="N2583" t="s">
        <v>8292</v>
      </c>
      <c r="O2583" t="s">
        <v>8293</v>
      </c>
      <c r="P2583">
        <f>ROUND((E2583/D2583)*100,0)</f>
        <v>11</v>
      </c>
      <c r="Q2583">
        <f>IFERROR(ROUND(E2583/L2583,2),0)</f>
        <v>48.18</v>
      </c>
      <c r="R2583" s="10">
        <f t="shared" si="98"/>
        <v>42294.628449074073</v>
      </c>
      <c r="S2583">
        <f t="shared" si="99"/>
        <v>42324.670115740737</v>
      </c>
    </row>
    <row r="2584" spans="1:19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 s="12">
        <v>1477784634</v>
      </c>
      <c r="J2584" s="12">
        <v>1475192634</v>
      </c>
      <c r="K2584" t="b">
        <v>0</v>
      </c>
      <c r="L2584">
        <v>1</v>
      </c>
      <c r="M2584" t="b">
        <v>0</v>
      </c>
      <c r="N2584" t="s">
        <v>8292</v>
      </c>
      <c r="O2584" t="s">
        <v>8293</v>
      </c>
      <c r="P2584">
        <f>ROUND((E2584/D2584)*100,0)</f>
        <v>0</v>
      </c>
      <c r="Q2584">
        <f>IFERROR(ROUND(E2584/L2584,2),0)</f>
        <v>1</v>
      </c>
      <c r="R2584" s="10">
        <f t="shared" si="98"/>
        <v>42642.988819444443</v>
      </c>
      <c r="S2584">
        <f t="shared" si="99"/>
        <v>42672.988819444443</v>
      </c>
    </row>
    <row r="2585" spans="1:19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 s="12">
        <v>1426526880</v>
      </c>
      <c r="J2585" s="12">
        <v>1421346480</v>
      </c>
      <c r="K2585" t="b">
        <v>0</v>
      </c>
      <c r="L2585">
        <v>5</v>
      </c>
      <c r="M2585" t="b">
        <v>0</v>
      </c>
      <c r="N2585" t="s">
        <v>8292</v>
      </c>
      <c r="O2585" t="s">
        <v>8293</v>
      </c>
      <c r="P2585">
        <f>ROUND((E2585/D2585)*100,0)</f>
        <v>1</v>
      </c>
      <c r="Q2585">
        <f>IFERROR(ROUND(E2585/L2585,2),0)</f>
        <v>1</v>
      </c>
      <c r="R2585" s="10">
        <f t="shared" si="98"/>
        <v>42019.76944444445</v>
      </c>
      <c r="S2585">
        <f t="shared" si="99"/>
        <v>42079.727777777778</v>
      </c>
    </row>
    <row r="2586" spans="1:19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 s="12">
        <v>1434341369</v>
      </c>
      <c r="J2586" s="12">
        <v>1431749369</v>
      </c>
      <c r="K2586" t="b">
        <v>0</v>
      </c>
      <c r="L2586">
        <v>0</v>
      </c>
      <c r="M2586" t="b">
        <v>0</v>
      </c>
      <c r="N2586" t="s">
        <v>8292</v>
      </c>
      <c r="O2586" t="s">
        <v>8293</v>
      </c>
      <c r="P2586">
        <f>ROUND((E2586/D2586)*100,0)</f>
        <v>0</v>
      </c>
      <c r="Q2586">
        <f>IFERROR(ROUND(E2586/L2586,2),0)</f>
        <v>0</v>
      </c>
      <c r="R2586" s="10">
        <f t="shared" si="98"/>
        <v>42140.173252314817</v>
      </c>
      <c r="S2586">
        <f t="shared" si="99"/>
        <v>42170.173252314817</v>
      </c>
    </row>
    <row r="2587" spans="1:19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 s="12">
        <v>1404601632</v>
      </c>
      <c r="J2587" s="12">
        <v>1402009632</v>
      </c>
      <c r="K2587" t="b">
        <v>0</v>
      </c>
      <c r="L2587">
        <v>1</v>
      </c>
      <c r="M2587" t="b">
        <v>0</v>
      </c>
      <c r="N2587" t="s">
        <v>8292</v>
      </c>
      <c r="O2587" t="s">
        <v>8293</v>
      </c>
      <c r="P2587">
        <f>ROUND((E2587/D2587)*100,0)</f>
        <v>0</v>
      </c>
      <c r="Q2587">
        <f>IFERROR(ROUND(E2587/L2587,2),0)</f>
        <v>50</v>
      </c>
      <c r="R2587" s="10">
        <f t="shared" si="98"/>
        <v>41795.963333333333</v>
      </c>
      <c r="S2587">
        <f t="shared" si="99"/>
        <v>41825.963333333333</v>
      </c>
    </row>
    <row r="2588" spans="1:19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 s="12">
        <v>1451030136</v>
      </c>
      <c r="J2588" s="12">
        <v>1448438136</v>
      </c>
      <c r="K2588" t="b">
        <v>0</v>
      </c>
      <c r="L2588">
        <v>1</v>
      </c>
      <c r="M2588" t="b">
        <v>0</v>
      </c>
      <c r="N2588" t="s">
        <v>8292</v>
      </c>
      <c r="O2588" t="s">
        <v>8293</v>
      </c>
      <c r="P2588">
        <f>ROUND((E2588/D2588)*100,0)</f>
        <v>0</v>
      </c>
      <c r="Q2588">
        <f>IFERROR(ROUND(E2588/L2588,2),0)</f>
        <v>5</v>
      </c>
      <c r="R2588" s="10">
        <f t="shared" si="98"/>
        <v>42333.330277777779</v>
      </c>
      <c r="S2588">
        <f t="shared" si="99"/>
        <v>42363.330277777779</v>
      </c>
    </row>
    <row r="2589" spans="1:19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 s="12">
        <v>1451491953</v>
      </c>
      <c r="J2589" s="12">
        <v>1448899953</v>
      </c>
      <c r="K2589" t="b">
        <v>0</v>
      </c>
      <c r="L2589">
        <v>6</v>
      </c>
      <c r="M2589" t="b">
        <v>0</v>
      </c>
      <c r="N2589" t="s">
        <v>8292</v>
      </c>
      <c r="O2589" t="s">
        <v>8293</v>
      </c>
      <c r="P2589">
        <f>ROUND((E2589/D2589)*100,0)</f>
        <v>2</v>
      </c>
      <c r="Q2589">
        <f>IFERROR(ROUND(E2589/L2589,2),0)</f>
        <v>202.83</v>
      </c>
      <c r="R2589" s="10">
        <f t="shared" si="98"/>
        <v>42338.675381944442</v>
      </c>
      <c r="S2589">
        <f t="shared" si="99"/>
        <v>42368.675381944442</v>
      </c>
    </row>
    <row r="2590" spans="1:19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 s="12">
        <v>1427807640</v>
      </c>
      <c r="J2590" s="12">
        <v>1423325626</v>
      </c>
      <c r="K2590" t="b">
        <v>0</v>
      </c>
      <c r="L2590">
        <v>8</v>
      </c>
      <c r="M2590" t="b">
        <v>0</v>
      </c>
      <c r="N2590" t="s">
        <v>8292</v>
      </c>
      <c r="O2590" t="s">
        <v>8293</v>
      </c>
      <c r="P2590">
        <f>ROUND((E2590/D2590)*100,0)</f>
        <v>4</v>
      </c>
      <c r="Q2590">
        <f>IFERROR(ROUND(E2590/L2590,2),0)</f>
        <v>29.13</v>
      </c>
      <c r="R2590" s="10">
        <f t="shared" si="98"/>
        <v>42042.676226851851</v>
      </c>
      <c r="S2590">
        <f t="shared" si="99"/>
        <v>42094.551388888889</v>
      </c>
    </row>
    <row r="2591" spans="1:19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 s="12">
        <v>1458733927</v>
      </c>
      <c r="J2591" s="12">
        <v>1456145527</v>
      </c>
      <c r="K2591" t="b">
        <v>0</v>
      </c>
      <c r="L2591">
        <v>1</v>
      </c>
      <c r="M2591" t="b">
        <v>0</v>
      </c>
      <c r="N2591" t="s">
        <v>8292</v>
      </c>
      <c r="O2591" t="s">
        <v>8293</v>
      </c>
      <c r="P2591">
        <f>ROUND((E2591/D2591)*100,0)</f>
        <v>0</v>
      </c>
      <c r="Q2591">
        <f>IFERROR(ROUND(E2591/L2591,2),0)</f>
        <v>5</v>
      </c>
      <c r="R2591" s="10">
        <f t="shared" si="98"/>
        <v>42422.536192129628</v>
      </c>
      <c r="S2591">
        <f t="shared" si="99"/>
        <v>42452.494525462964</v>
      </c>
    </row>
    <row r="2592" spans="1:19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 s="12">
        <v>1453817297</v>
      </c>
      <c r="J2592" s="12">
        <v>1453212497</v>
      </c>
      <c r="K2592" t="b">
        <v>0</v>
      </c>
      <c r="L2592">
        <v>0</v>
      </c>
      <c r="M2592" t="b">
        <v>0</v>
      </c>
      <c r="N2592" t="s">
        <v>8292</v>
      </c>
      <c r="O2592" t="s">
        <v>8293</v>
      </c>
      <c r="P2592">
        <f>ROUND((E2592/D2592)*100,0)</f>
        <v>0</v>
      </c>
      <c r="Q2592">
        <f>IFERROR(ROUND(E2592/L2592,2),0)</f>
        <v>0</v>
      </c>
      <c r="R2592" s="10">
        <f t="shared" si="98"/>
        <v>42388.589085648149</v>
      </c>
      <c r="S2592">
        <f t="shared" si="99"/>
        <v>42395.589085648149</v>
      </c>
    </row>
    <row r="2593" spans="1:19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 s="12">
        <v>1457901924</v>
      </c>
      <c r="J2593" s="12">
        <v>1452721524</v>
      </c>
      <c r="K2593" t="b">
        <v>0</v>
      </c>
      <c r="L2593">
        <v>2</v>
      </c>
      <c r="M2593" t="b">
        <v>0</v>
      </c>
      <c r="N2593" t="s">
        <v>8292</v>
      </c>
      <c r="O2593" t="s">
        <v>8293</v>
      </c>
      <c r="P2593">
        <f>ROUND((E2593/D2593)*100,0)</f>
        <v>2</v>
      </c>
      <c r="Q2593">
        <f>IFERROR(ROUND(E2593/L2593,2),0)</f>
        <v>13</v>
      </c>
      <c r="R2593" s="10">
        <f t="shared" si="98"/>
        <v>42382.906527777777</v>
      </c>
      <c r="S2593">
        <f t="shared" si="99"/>
        <v>42442.864861111113</v>
      </c>
    </row>
    <row r="2594" spans="1:19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 s="12">
        <v>1412536421</v>
      </c>
      <c r="J2594" s="12">
        <v>1409944421</v>
      </c>
      <c r="K2594" t="b">
        <v>0</v>
      </c>
      <c r="L2594">
        <v>1</v>
      </c>
      <c r="M2594" t="b">
        <v>0</v>
      </c>
      <c r="N2594" t="s">
        <v>8292</v>
      </c>
      <c r="O2594" t="s">
        <v>8293</v>
      </c>
      <c r="P2594">
        <f>ROUND((E2594/D2594)*100,0)</f>
        <v>0</v>
      </c>
      <c r="Q2594">
        <f>IFERROR(ROUND(E2594/L2594,2),0)</f>
        <v>50</v>
      </c>
      <c r="R2594" s="10">
        <f t="shared" si="98"/>
        <v>41887.801168981481</v>
      </c>
      <c r="S2594">
        <f t="shared" si="99"/>
        <v>41917.801168981481</v>
      </c>
    </row>
    <row r="2595" spans="1:19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 s="12">
        <v>1429993026</v>
      </c>
      <c r="J2595" s="12">
        <v>1427401026</v>
      </c>
      <c r="K2595" t="b">
        <v>0</v>
      </c>
      <c r="L2595">
        <v>0</v>
      </c>
      <c r="M2595" t="b">
        <v>0</v>
      </c>
      <c r="N2595" t="s">
        <v>8292</v>
      </c>
      <c r="O2595" t="s">
        <v>8293</v>
      </c>
      <c r="P2595">
        <f>ROUND((E2595/D2595)*100,0)</f>
        <v>0</v>
      </c>
      <c r="Q2595">
        <f>IFERROR(ROUND(E2595/L2595,2),0)</f>
        <v>0</v>
      </c>
      <c r="R2595" s="10">
        <f t="shared" si="98"/>
        <v>42089.84520833334</v>
      </c>
      <c r="S2595">
        <f t="shared" si="99"/>
        <v>42119.84520833334</v>
      </c>
    </row>
    <row r="2596" spans="1:19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 s="12">
        <v>1407453228</v>
      </c>
      <c r="J2596" s="12">
        <v>1404861228</v>
      </c>
      <c r="K2596" t="b">
        <v>0</v>
      </c>
      <c r="L2596">
        <v>1</v>
      </c>
      <c r="M2596" t="b">
        <v>0</v>
      </c>
      <c r="N2596" t="s">
        <v>8292</v>
      </c>
      <c r="O2596" t="s">
        <v>8293</v>
      </c>
      <c r="P2596">
        <f>ROUND((E2596/D2596)*100,0)</f>
        <v>0</v>
      </c>
      <c r="Q2596">
        <f>IFERROR(ROUND(E2596/L2596,2),0)</f>
        <v>1</v>
      </c>
      <c r="R2596" s="10">
        <f t="shared" si="98"/>
        <v>41828.967916666668</v>
      </c>
      <c r="S2596">
        <f t="shared" si="99"/>
        <v>41858.967916666668</v>
      </c>
    </row>
    <row r="2597" spans="1:19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 s="12">
        <v>1487915500</v>
      </c>
      <c r="J2597" s="12">
        <v>1485323500</v>
      </c>
      <c r="K2597" t="b">
        <v>0</v>
      </c>
      <c r="L2597">
        <v>19</v>
      </c>
      <c r="M2597" t="b">
        <v>0</v>
      </c>
      <c r="N2597" t="s">
        <v>8292</v>
      </c>
      <c r="O2597" t="s">
        <v>8293</v>
      </c>
      <c r="P2597">
        <f>ROUND((E2597/D2597)*100,0)</f>
        <v>12</v>
      </c>
      <c r="Q2597">
        <f>IFERROR(ROUND(E2597/L2597,2),0)</f>
        <v>96.05</v>
      </c>
      <c r="R2597" s="10">
        <f t="shared" si="98"/>
        <v>42760.244212962964</v>
      </c>
      <c r="S2597">
        <f t="shared" si="99"/>
        <v>42790.244212962964</v>
      </c>
    </row>
    <row r="2598" spans="1:19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 s="12">
        <v>1407427009</v>
      </c>
      <c r="J2598" s="12">
        <v>1404835009</v>
      </c>
      <c r="K2598" t="b">
        <v>0</v>
      </c>
      <c r="L2598">
        <v>27</v>
      </c>
      <c r="M2598" t="b">
        <v>0</v>
      </c>
      <c r="N2598" t="s">
        <v>8292</v>
      </c>
      <c r="O2598" t="s">
        <v>8293</v>
      </c>
      <c r="P2598">
        <f>ROUND((E2598/D2598)*100,0)</f>
        <v>24</v>
      </c>
      <c r="Q2598">
        <f>IFERROR(ROUND(E2598/L2598,2),0)</f>
        <v>305.77999999999997</v>
      </c>
      <c r="R2598" s="10">
        <f t="shared" si="98"/>
        <v>41828.664456018516</v>
      </c>
      <c r="S2598">
        <f t="shared" si="99"/>
        <v>41858.664456018516</v>
      </c>
    </row>
    <row r="2599" spans="1:19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 s="12">
        <v>1466323917</v>
      </c>
      <c r="J2599" s="12">
        <v>1463731917</v>
      </c>
      <c r="K2599" t="b">
        <v>0</v>
      </c>
      <c r="L2599">
        <v>7</v>
      </c>
      <c r="M2599" t="b">
        <v>0</v>
      </c>
      <c r="N2599" t="s">
        <v>8292</v>
      </c>
      <c r="O2599" t="s">
        <v>8293</v>
      </c>
      <c r="P2599">
        <f>ROUND((E2599/D2599)*100,0)</f>
        <v>6</v>
      </c>
      <c r="Q2599">
        <f>IFERROR(ROUND(E2599/L2599,2),0)</f>
        <v>12.14</v>
      </c>
      <c r="R2599" s="10">
        <f t="shared" si="98"/>
        <v>42510.341631944444</v>
      </c>
      <c r="S2599">
        <f t="shared" si="99"/>
        <v>42540.341631944444</v>
      </c>
    </row>
    <row r="2600" spans="1:19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 s="12">
        <v>1443039001</v>
      </c>
      <c r="J2600" s="12">
        <v>1440447001</v>
      </c>
      <c r="K2600" t="b">
        <v>0</v>
      </c>
      <c r="L2600">
        <v>14</v>
      </c>
      <c r="M2600" t="b">
        <v>0</v>
      </c>
      <c r="N2600" t="s">
        <v>8292</v>
      </c>
      <c r="O2600" t="s">
        <v>8293</v>
      </c>
      <c r="P2600">
        <f>ROUND((E2600/D2600)*100,0)</f>
        <v>39</v>
      </c>
      <c r="Q2600">
        <f>IFERROR(ROUND(E2600/L2600,2),0)</f>
        <v>83.57</v>
      </c>
      <c r="R2600" s="10">
        <f t="shared" si="98"/>
        <v>42240.840289351851</v>
      </c>
      <c r="S2600">
        <f t="shared" si="99"/>
        <v>42270.840289351851</v>
      </c>
    </row>
    <row r="2601" spans="1:19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 s="12">
        <v>1407089147</v>
      </c>
      <c r="J2601" s="12">
        <v>1403201147</v>
      </c>
      <c r="K2601" t="b">
        <v>0</v>
      </c>
      <c r="L2601">
        <v>5</v>
      </c>
      <c r="M2601" t="b">
        <v>0</v>
      </c>
      <c r="N2601" t="s">
        <v>8292</v>
      </c>
      <c r="O2601" t="s">
        <v>8293</v>
      </c>
      <c r="P2601">
        <f>ROUND((E2601/D2601)*100,0)</f>
        <v>1</v>
      </c>
      <c r="Q2601">
        <f>IFERROR(ROUND(E2601/L2601,2),0)</f>
        <v>18</v>
      </c>
      <c r="R2601" s="10">
        <f t="shared" si="98"/>
        <v>41809.754016203704</v>
      </c>
      <c r="S2601">
        <f t="shared" si="99"/>
        <v>41854.754016203704</v>
      </c>
    </row>
    <row r="2602" spans="1:19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 s="12">
        <v>1458938200</v>
      </c>
      <c r="J2602" s="12">
        <v>1453757800</v>
      </c>
      <c r="K2602" t="b">
        <v>0</v>
      </c>
      <c r="L2602">
        <v>30</v>
      </c>
      <c r="M2602" t="b">
        <v>0</v>
      </c>
      <c r="N2602" t="s">
        <v>8292</v>
      </c>
      <c r="O2602" t="s">
        <v>8293</v>
      </c>
      <c r="P2602">
        <f>ROUND((E2602/D2602)*100,0)</f>
        <v>7</v>
      </c>
      <c r="Q2602">
        <f>IFERROR(ROUND(E2602/L2602,2),0)</f>
        <v>115.53</v>
      </c>
      <c r="R2602" s="10">
        <f t="shared" si="98"/>
        <v>42394.900462962964</v>
      </c>
      <c r="S2602">
        <f t="shared" si="99"/>
        <v>42454.858796296292</v>
      </c>
    </row>
    <row r="2603" spans="1:19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 s="12">
        <v>1347508740</v>
      </c>
      <c r="J2603" s="12">
        <v>1346276349</v>
      </c>
      <c r="K2603" t="b">
        <v>1</v>
      </c>
      <c r="L2603">
        <v>151</v>
      </c>
      <c r="M2603" t="b">
        <v>1</v>
      </c>
      <c r="N2603" t="s">
        <v>8275</v>
      </c>
      <c r="O2603" t="s">
        <v>8311</v>
      </c>
      <c r="P2603">
        <f>ROUND((E2603/D2603)*100,0)</f>
        <v>661</v>
      </c>
      <c r="Q2603">
        <f>IFERROR(ROUND(E2603/L2603,2),0)</f>
        <v>21.9</v>
      </c>
      <c r="R2603" s="10">
        <f t="shared" si="98"/>
        <v>41150.902187499996</v>
      </c>
      <c r="S2603">
        <f t="shared" si="99"/>
        <v>41165.165972222225</v>
      </c>
    </row>
    <row r="2604" spans="1:19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 s="12">
        <v>1415827200</v>
      </c>
      <c r="J2604" s="12">
        <v>1412358968</v>
      </c>
      <c r="K2604" t="b">
        <v>1</v>
      </c>
      <c r="L2604">
        <v>489</v>
      </c>
      <c r="M2604" t="b">
        <v>1</v>
      </c>
      <c r="N2604" t="s">
        <v>8275</v>
      </c>
      <c r="O2604" t="s">
        <v>8311</v>
      </c>
      <c r="P2604">
        <f>ROUND((E2604/D2604)*100,0)</f>
        <v>326</v>
      </c>
      <c r="Q2604">
        <f>IFERROR(ROUND(E2604/L2604,2),0)</f>
        <v>80.02</v>
      </c>
      <c r="R2604" s="10">
        <f t="shared" si="98"/>
        <v>41915.747314814813</v>
      </c>
      <c r="S2604">
        <f t="shared" si="99"/>
        <v>41955.888888888891</v>
      </c>
    </row>
    <row r="2605" spans="1:19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 s="12">
        <v>1387835654</v>
      </c>
      <c r="J2605" s="12">
        <v>1386626054</v>
      </c>
      <c r="K2605" t="b">
        <v>1</v>
      </c>
      <c r="L2605">
        <v>50</v>
      </c>
      <c r="M2605" t="b">
        <v>1</v>
      </c>
      <c r="N2605" t="s">
        <v>8275</v>
      </c>
      <c r="O2605" t="s">
        <v>8311</v>
      </c>
      <c r="P2605">
        <f>ROUND((E2605/D2605)*100,0)</f>
        <v>101</v>
      </c>
      <c r="Q2605">
        <f>IFERROR(ROUND(E2605/L2605,2),0)</f>
        <v>35.520000000000003</v>
      </c>
      <c r="R2605" s="10">
        <f t="shared" si="98"/>
        <v>41617.912662037037</v>
      </c>
      <c r="S2605">
        <f t="shared" si="99"/>
        <v>41631.912662037037</v>
      </c>
    </row>
    <row r="2606" spans="1:19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 s="12">
        <v>1335662023</v>
      </c>
      <c r="J2606" s="12">
        <v>1333070023</v>
      </c>
      <c r="K2606" t="b">
        <v>1</v>
      </c>
      <c r="L2606">
        <v>321</v>
      </c>
      <c r="M2606" t="b">
        <v>1</v>
      </c>
      <c r="N2606" t="s">
        <v>8275</v>
      </c>
      <c r="O2606" t="s">
        <v>8311</v>
      </c>
      <c r="P2606">
        <f>ROUND((E2606/D2606)*100,0)</f>
        <v>104</v>
      </c>
      <c r="Q2606">
        <f>IFERROR(ROUND(E2606/L2606,2),0)</f>
        <v>64.930000000000007</v>
      </c>
      <c r="R2606" s="10">
        <f t="shared" si="98"/>
        <v>40998.051192129627</v>
      </c>
      <c r="S2606">
        <f t="shared" si="99"/>
        <v>41028.051192129627</v>
      </c>
    </row>
    <row r="2607" spans="1:19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 s="12">
        <v>1466168390</v>
      </c>
      <c r="J2607" s="12">
        <v>1463576390</v>
      </c>
      <c r="K2607" t="b">
        <v>1</v>
      </c>
      <c r="L2607">
        <v>1762</v>
      </c>
      <c r="M2607" t="b">
        <v>1</v>
      </c>
      <c r="N2607" t="s">
        <v>8275</v>
      </c>
      <c r="O2607" t="s">
        <v>8311</v>
      </c>
      <c r="P2607">
        <f>ROUND((E2607/D2607)*100,0)</f>
        <v>107</v>
      </c>
      <c r="Q2607">
        <f>IFERROR(ROUND(E2607/L2607,2),0)</f>
        <v>60.97</v>
      </c>
      <c r="R2607" s="10">
        <f t="shared" si="98"/>
        <v>42508.541550925926</v>
      </c>
      <c r="S2607">
        <f t="shared" si="99"/>
        <v>42538.541550925926</v>
      </c>
    </row>
    <row r="2608" spans="1:19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 s="12">
        <v>1398791182</v>
      </c>
      <c r="J2608" s="12">
        <v>1396026382</v>
      </c>
      <c r="K2608" t="b">
        <v>1</v>
      </c>
      <c r="L2608">
        <v>385</v>
      </c>
      <c r="M2608" t="b">
        <v>1</v>
      </c>
      <c r="N2608" t="s">
        <v>8275</v>
      </c>
      <c r="O2608" t="s">
        <v>8311</v>
      </c>
      <c r="P2608">
        <f>ROUND((E2608/D2608)*100,0)</f>
        <v>110</v>
      </c>
      <c r="Q2608">
        <f>IFERROR(ROUND(E2608/L2608,2),0)</f>
        <v>31.44</v>
      </c>
      <c r="R2608" s="10">
        <f t="shared" si="98"/>
        <v>41726.712754629632</v>
      </c>
      <c r="S2608">
        <f t="shared" si="99"/>
        <v>41758.712754629632</v>
      </c>
    </row>
    <row r="2609" spans="1:19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 s="12">
        <v>1439344800</v>
      </c>
      <c r="J2609" s="12">
        <v>1435611572</v>
      </c>
      <c r="K2609" t="b">
        <v>1</v>
      </c>
      <c r="L2609">
        <v>398</v>
      </c>
      <c r="M2609" t="b">
        <v>1</v>
      </c>
      <c r="N2609" t="s">
        <v>8275</v>
      </c>
      <c r="O2609" t="s">
        <v>8311</v>
      </c>
      <c r="P2609">
        <f>ROUND((E2609/D2609)*100,0)</f>
        <v>408</v>
      </c>
      <c r="Q2609">
        <f>IFERROR(ROUND(E2609/L2609,2),0)</f>
        <v>81.95</v>
      </c>
      <c r="R2609" s="10">
        <f t="shared" si="98"/>
        <v>42184.874675925923</v>
      </c>
      <c r="S2609">
        <f t="shared" si="99"/>
        <v>42228.083333333328</v>
      </c>
    </row>
    <row r="2610" spans="1:19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 s="12">
        <v>1489536000</v>
      </c>
      <c r="J2610" s="12">
        <v>1485976468</v>
      </c>
      <c r="K2610" t="b">
        <v>1</v>
      </c>
      <c r="L2610">
        <v>304</v>
      </c>
      <c r="M2610" t="b">
        <v>1</v>
      </c>
      <c r="N2610" t="s">
        <v>8275</v>
      </c>
      <c r="O2610" t="s">
        <v>8311</v>
      </c>
      <c r="P2610">
        <f>ROUND((E2610/D2610)*100,0)</f>
        <v>224</v>
      </c>
      <c r="Q2610">
        <f>IFERROR(ROUND(E2610/L2610,2),0)</f>
        <v>58.93</v>
      </c>
      <c r="R2610" s="10">
        <f t="shared" si="98"/>
        <v>42767.801712962959</v>
      </c>
      <c r="S2610">
        <f t="shared" si="99"/>
        <v>42809</v>
      </c>
    </row>
    <row r="2611" spans="1:19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 s="12">
        <v>1342330951</v>
      </c>
      <c r="J2611" s="12">
        <v>1339738951</v>
      </c>
      <c r="K2611" t="b">
        <v>1</v>
      </c>
      <c r="L2611">
        <v>676</v>
      </c>
      <c r="M2611" t="b">
        <v>1</v>
      </c>
      <c r="N2611" t="s">
        <v>8275</v>
      </c>
      <c r="O2611" t="s">
        <v>8311</v>
      </c>
      <c r="P2611">
        <f>ROUND((E2611/D2611)*100,0)</f>
        <v>304</v>
      </c>
      <c r="Q2611">
        <f>IFERROR(ROUND(E2611/L2611,2),0)</f>
        <v>157.29</v>
      </c>
      <c r="R2611" s="10">
        <f t="shared" si="98"/>
        <v>41075.237858796296</v>
      </c>
      <c r="S2611">
        <f t="shared" si="99"/>
        <v>41105.237858796296</v>
      </c>
    </row>
    <row r="2612" spans="1:19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 s="12">
        <v>1471849140</v>
      </c>
      <c r="J2612" s="12">
        <v>1468444125</v>
      </c>
      <c r="K2612" t="b">
        <v>1</v>
      </c>
      <c r="L2612">
        <v>577</v>
      </c>
      <c r="M2612" t="b">
        <v>1</v>
      </c>
      <c r="N2612" t="s">
        <v>8275</v>
      </c>
      <c r="O2612" t="s">
        <v>8311</v>
      </c>
      <c r="P2612">
        <f>ROUND((E2612/D2612)*100,0)</f>
        <v>141</v>
      </c>
      <c r="Q2612">
        <f>IFERROR(ROUND(E2612/L2612,2),0)</f>
        <v>55.76</v>
      </c>
      <c r="R2612" s="10">
        <f t="shared" si="98"/>
        <v>42564.881076388891</v>
      </c>
      <c r="S2612">
        <f t="shared" si="99"/>
        <v>42604.290972222225</v>
      </c>
    </row>
    <row r="2613" spans="1:19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 s="12">
        <v>1483397940</v>
      </c>
      <c r="J2613" s="12">
        <v>1480493014</v>
      </c>
      <c r="K2613" t="b">
        <v>1</v>
      </c>
      <c r="L2613">
        <v>3663</v>
      </c>
      <c r="M2613" t="b">
        <v>1</v>
      </c>
      <c r="N2613" t="s">
        <v>8275</v>
      </c>
      <c r="O2613" t="s">
        <v>8311</v>
      </c>
      <c r="P2613">
        <f>ROUND((E2613/D2613)*100,0)</f>
        <v>2791</v>
      </c>
      <c r="Q2613">
        <f>IFERROR(ROUND(E2613/L2613,2),0)</f>
        <v>83.8</v>
      </c>
      <c r="R2613" s="10">
        <f t="shared" si="98"/>
        <v>42704.335810185185</v>
      </c>
      <c r="S2613">
        <f t="shared" si="99"/>
        <v>42737.957638888889</v>
      </c>
    </row>
    <row r="2614" spans="1:19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 s="12">
        <v>1420773970</v>
      </c>
      <c r="J2614" s="12">
        <v>1418095570</v>
      </c>
      <c r="K2614" t="b">
        <v>1</v>
      </c>
      <c r="L2614">
        <v>294</v>
      </c>
      <c r="M2614" t="b">
        <v>1</v>
      </c>
      <c r="N2614" t="s">
        <v>8275</v>
      </c>
      <c r="O2614" t="s">
        <v>8311</v>
      </c>
      <c r="P2614">
        <f>ROUND((E2614/D2614)*100,0)</f>
        <v>172</v>
      </c>
      <c r="Q2614">
        <f>IFERROR(ROUND(E2614/L2614,2),0)</f>
        <v>58.42</v>
      </c>
      <c r="R2614" s="10">
        <f t="shared" si="98"/>
        <v>41982.143171296295</v>
      </c>
      <c r="S2614">
        <f t="shared" si="99"/>
        <v>42013.143171296295</v>
      </c>
    </row>
    <row r="2615" spans="1:19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 s="12">
        <v>1348256294</v>
      </c>
      <c r="J2615" s="12">
        <v>1345664294</v>
      </c>
      <c r="K2615" t="b">
        <v>1</v>
      </c>
      <c r="L2615">
        <v>28</v>
      </c>
      <c r="M2615" t="b">
        <v>1</v>
      </c>
      <c r="N2615" t="s">
        <v>8275</v>
      </c>
      <c r="O2615" t="s">
        <v>8311</v>
      </c>
      <c r="P2615">
        <f>ROUND((E2615/D2615)*100,0)</f>
        <v>101</v>
      </c>
      <c r="Q2615">
        <f>IFERROR(ROUND(E2615/L2615,2),0)</f>
        <v>270.57</v>
      </c>
      <c r="R2615" s="10">
        <f t="shared" si="98"/>
        <v>41143.81821759259</v>
      </c>
      <c r="S2615">
        <f t="shared" si="99"/>
        <v>41173.81821759259</v>
      </c>
    </row>
    <row r="2616" spans="1:19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 s="12">
        <v>1398834000</v>
      </c>
      <c r="J2616" s="12">
        <v>1396371612</v>
      </c>
      <c r="K2616" t="b">
        <v>1</v>
      </c>
      <c r="L2616">
        <v>100</v>
      </c>
      <c r="M2616" t="b">
        <v>1</v>
      </c>
      <c r="N2616" t="s">
        <v>8275</v>
      </c>
      <c r="O2616" t="s">
        <v>8311</v>
      </c>
      <c r="P2616">
        <f>ROUND((E2616/D2616)*100,0)</f>
        <v>102</v>
      </c>
      <c r="Q2616">
        <f>IFERROR(ROUND(E2616/L2616,2),0)</f>
        <v>107.1</v>
      </c>
      <c r="R2616" s="10">
        <f t="shared" si="98"/>
        <v>41730.708472222221</v>
      </c>
      <c r="S2616">
        <f t="shared" si="99"/>
        <v>41759.208333333336</v>
      </c>
    </row>
    <row r="2617" spans="1:19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 s="12">
        <v>1462017600</v>
      </c>
      <c r="J2617" s="12">
        <v>1458820564</v>
      </c>
      <c r="K2617" t="b">
        <v>0</v>
      </c>
      <c r="L2617">
        <v>72</v>
      </c>
      <c r="M2617" t="b">
        <v>1</v>
      </c>
      <c r="N2617" t="s">
        <v>8275</v>
      </c>
      <c r="O2617" t="s">
        <v>8311</v>
      </c>
      <c r="P2617">
        <f>ROUND((E2617/D2617)*100,0)</f>
        <v>170</v>
      </c>
      <c r="Q2617">
        <f>IFERROR(ROUND(E2617/L2617,2),0)</f>
        <v>47.18</v>
      </c>
      <c r="R2617" s="10">
        <f t="shared" si="98"/>
        <v>42453.49726851852</v>
      </c>
      <c r="S2617">
        <f t="shared" si="99"/>
        <v>42490.5</v>
      </c>
    </row>
    <row r="2618" spans="1:19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 s="12">
        <v>1440546729</v>
      </c>
      <c r="J2618" s="12">
        <v>1437954729</v>
      </c>
      <c r="K2618" t="b">
        <v>1</v>
      </c>
      <c r="L2618">
        <v>238</v>
      </c>
      <c r="M2618" t="b">
        <v>1</v>
      </c>
      <c r="N2618" t="s">
        <v>8275</v>
      </c>
      <c r="O2618" t="s">
        <v>8311</v>
      </c>
      <c r="P2618">
        <f>ROUND((E2618/D2618)*100,0)</f>
        <v>115</v>
      </c>
      <c r="Q2618">
        <f>IFERROR(ROUND(E2618/L2618,2),0)</f>
        <v>120.31</v>
      </c>
      <c r="R2618" s="10">
        <f t="shared" si="98"/>
        <v>42211.99454861111</v>
      </c>
      <c r="S2618">
        <f t="shared" si="99"/>
        <v>42241.99454861111</v>
      </c>
    </row>
    <row r="2619" spans="1:19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 s="12">
        <v>1413838751</v>
      </c>
      <c r="J2619" s="12">
        <v>1411246751</v>
      </c>
      <c r="K2619" t="b">
        <v>1</v>
      </c>
      <c r="L2619">
        <v>159</v>
      </c>
      <c r="M2619" t="b">
        <v>1</v>
      </c>
      <c r="N2619" t="s">
        <v>8275</v>
      </c>
      <c r="O2619" t="s">
        <v>8311</v>
      </c>
      <c r="P2619">
        <f>ROUND((E2619/D2619)*100,0)</f>
        <v>878</v>
      </c>
      <c r="Q2619">
        <f>IFERROR(ROUND(E2619/L2619,2),0)</f>
        <v>27.6</v>
      </c>
      <c r="R2619" s="10">
        <f t="shared" si="98"/>
        <v>41902.874432870369</v>
      </c>
      <c r="S2619">
        <f t="shared" si="99"/>
        <v>41932.874432870369</v>
      </c>
    </row>
    <row r="2620" spans="1:19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 s="12">
        <v>1449000061</v>
      </c>
      <c r="J2620" s="12">
        <v>1443812461</v>
      </c>
      <c r="K2620" t="b">
        <v>1</v>
      </c>
      <c r="L2620">
        <v>77</v>
      </c>
      <c r="M2620" t="b">
        <v>1</v>
      </c>
      <c r="N2620" t="s">
        <v>8275</v>
      </c>
      <c r="O2620" t="s">
        <v>8311</v>
      </c>
      <c r="P2620">
        <f>ROUND((E2620/D2620)*100,0)</f>
        <v>105</v>
      </c>
      <c r="Q2620">
        <f>IFERROR(ROUND(E2620/L2620,2),0)</f>
        <v>205.3</v>
      </c>
      <c r="R2620" s="10">
        <f t="shared" si="98"/>
        <v>42279.792372685188</v>
      </c>
      <c r="S2620">
        <f t="shared" si="99"/>
        <v>42339.834039351852</v>
      </c>
    </row>
    <row r="2621" spans="1:19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 s="12">
        <v>1445598000</v>
      </c>
      <c r="J2621" s="12">
        <v>1443302004</v>
      </c>
      <c r="K2621" t="b">
        <v>1</v>
      </c>
      <c r="L2621">
        <v>53</v>
      </c>
      <c r="M2621" t="b">
        <v>1</v>
      </c>
      <c r="N2621" t="s">
        <v>8275</v>
      </c>
      <c r="O2621" t="s">
        <v>8311</v>
      </c>
      <c r="P2621">
        <f>ROUND((E2621/D2621)*100,0)</f>
        <v>188</v>
      </c>
      <c r="Q2621">
        <f>IFERROR(ROUND(E2621/L2621,2),0)</f>
        <v>35.549999999999997</v>
      </c>
      <c r="R2621" s="10">
        <f t="shared" si="98"/>
        <v>42273.884305555555</v>
      </c>
      <c r="S2621">
        <f t="shared" si="99"/>
        <v>42300.458333333328</v>
      </c>
    </row>
    <row r="2622" spans="1:19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 s="12">
        <v>1444525200</v>
      </c>
      <c r="J2622" s="12">
        <v>1441339242</v>
      </c>
      <c r="K2622" t="b">
        <v>1</v>
      </c>
      <c r="L2622">
        <v>1251</v>
      </c>
      <c r="M2622" t="b">
        <v>1</v>
      </c>
      <c r="N2622" t="s">
        <v>8275</v>
      </c>
      <c r="O2622" t="s">
        <v>8311</v>
      </c>
      <c r="P2622">
        <f>ROUND((E2622/D2622)*100,0)</f>
        <v>144</v>
      </c>
      <c r="Q2622">
        <f>IFERROR(ROUND(E2622/L2622,2),0)</f>
        <v>74.64</v>
      </c>
      <c r="R2622" s="10">
        <f t="shared" si="98"/>
        <v>42251.16715277778</v>
      </c>
      <c r="S2622">
        <f t="shared" si="99"/>
        <v>42288.041666666672</v>
      </c>
    </row>
    <row r="2623" spans="1:19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 s="12">
        <v>1432230988</v>
      </c>
      <c r="J2623" s="12">
        <v>1429638988</v>
      </c>
      <c r="K2623" t="b">
        <v>1</v>
      </c>
      <c r="L2623">
        <v>465</v>
      </c>
      <c r="M2623" t="b">
        <v>1</v>
      </c>
      <c r="N2623" t="s">
        <v>8275</v>
      </c>
      <c r="O2623" t="s">
        <v>8311</v>
      </c>
      <c r="P2623">
        <f>ROUND((E2623/D2623)*100,0)</f>
        <v>146</v>
      </c>
      <c r="Q2623">
        <f>IFERROR(ROUND(E2623/L2623,2),0)</f>
        <v>47.06</v>
      </c>
      <c r="R2623" s="10">
        <f t="shared" si="98"/>
        <v>42115.74754629629</v>
      </c>
      <c r="S2623">
        <f t="shared" si="99"/>
        <v>42145.74754629629</v>
      </c>
    </row>
    <row r="2624" spans="1:19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 s="12">
        <v>1483120216</v>
      </c>
      <c r="J2624" s="12">
        <v>1479232216</v>
      </c>
      <c r="K2624" t="b">
        <v>0</v>
      </c>
      <c r="L2624">
        <v>74</v>
      </c>
      <c r="M2624" t="b">
        <v>1</v>
      </c>
      <c r="N2624" t="s">
        <v>8275</v>
      </c>
      <c r="O2624" t="s">
        <v>8311</v>
      </c>
      <c r="P2624">
        <f>ROUND((E2624/D2624)*100,0)</f>
        <v>131</v>
      </c>
      <c r="Q2624">
        <f>IFERROR(ROUND(E2624/L2624,2),0)</f>
        <v>26.59</v>
      </c>
      <c r="R2624" s="10">
        <f t="shared" si="98"/>
        <v>42689.74324074074</v>
      </c>
      <c r="S2624">
        <f t="shared" si="99"/>
        <v>42734.74324074074</v>
      </c>
    </row>
    <row r="2625" spans="1:19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 s="12">
        <v>1480658966</v>
      </c>
      <c r="J2625" s="12">
        <v>1479449366</v>
      </c>
      <c r="K2625" t="b">
        <v>0</v>
      </c>
      <c r="L2625">
        <v>62</v>
      </c>
      <c r="M2625" t="b">
        <v>1</v>
      </c>
      <c r="N2625" t="s">
        <v>8275</v>
      </c>
      <c r="O2625" t="s">
        <v>8311</v>
      </c>
      <c r="P2625">
        <f>ROUND((E2625/D2625)*100,0)</f>
        <v>114</v>
      </c>
      <c r="Q2625">
        <f>IFERROR(ROUND(E2625/L2625,2),0)</f>
        <v>36.770000000000003</v>
      </c>
      <c r="R2625" s="10">
        <f t="shared" si="98"/>
        <v>42692.256550925929</v>
      </c>
      <c r="S2625">
        <f t="shared" si="99"/>
        <v>42706.256550925929</v>
      </c>
    </row>
    <row r="2626" spans="1:19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 s="12">
        <v>1347530822</v>
      </c>
      <c r="J2626" s="12">
        <v>1345716422</v>
      </c>
      <c r="K2626" t="b">
        <v>0</v>
      </c>
      <c r="L2626">
        <v>3468</v>
      </c>
      <c r="M2626" t="b">
        <v>1</v>
      </c>
      <c r="N2626" t="s">
        <v>8275</v>
      </c>
      <c r="O2626" t="s">
        <v>8311</v>
      </c>
      <c r="P2626">
        <f>ROUND((E2626/D2626)*100,0)</f>
        <v>1379</v>
      </c>
      <c r="Q2626">
        <f>IFERROR(ROUND(E2626/L2626,2),0)</f>
        <v>31.82</v>
      </c>
      <c r="R2626" s="10">
        <f t="shared" si="98"/>
        <v>41144.42155092593</v>
      </c>
      <c r="S2626">
        <f t="shared" si="99"/>
        <v>41165.42155092593</v>
      </c>
    </row>
    <row r="2627" spans="1:19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 s="12">
        <v>1478723208</v>
      </c>
      <c r="J2627" s="12">
        <v>1476559608</v>
      </c>
      <c r="K2627" t="b">
        <v>0</v>
      </c>
      <c r="L2627">
        <v>52</v>
      </c>
      <c r="M2627" t="b">
        <v>1</v>
      </c>
      <c r="N2627" t="s">
        <v>8275</v>
      </c>
      <c r="O2627" t="s">
        <v>8311</v>
      </c>
      <c r="P2627">
        <f>ROUND((E2627/D2627)*100,0)</f>
        <v>956</v>
      </c>
      <c r="Q2627">
        <f>IFERROR(ROUND(E2627/L2627,2),0)</f>
        <v>27.58</v>
      </c>
      <c r="R2627" s="10">
        <f t="shared" ref="R2627:R2690" si="100">(((J2627/60)/60)/24)+DATE(1970,1,1)</f>
        <v>42658.810277777782</v>
      </c>
      <c r="S2627">
        <f t="shared" ref="S2627:S2690" si="101">(((I2627/60)/60)/24)+DATE(1970,1,1)</f>
        <v>42683.851944444439</v>
      </c>
    </row>
    <row r="2628" spans="1:19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 s="12">
        <v>1433343869</v>
      </c>
      <c r="J2628" s="12">
        <v>1430751869</v>
      </c>
      <c r="K2628" t="b">
        <v>0</v>
      </c>
      <c r="L2628">
        <v>50</v>
      </c>
      <c r="M2628" t="b">
        <v>1</v>
      </c>
      <c r="N2628" t="s">
        <v>8275</v>
      </c>
      <c r="O2628" t="s">
        <v>8311</v>
      </c>
      <c r="P2628">
        <f>ROUND((E2628/D2628)*100,0)</f>
        <v>112</v>
      </c>
      <c r="Q2628">
        <f>IFERROR(ROUND(E2628/L2628,2),0)</f>
        <v>56</v>
      </c>
      <c r="R2628" s="10">
        <f t="shared" si="100"/>
        <v>42128.628113425926</v>
      </c>
      <c r="S2628">
        <f t="shared" si="101"/>
        <v>42158.628113425926</v>
      </c>
    </row>
    <row r="2629" spans="1:19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 s="12">
        <v>1448571261</v>
      </c>
      <c r="J2629" s="12">
        <v>1445975661</v>
      </c>
      <c r="K2629" t="b">
        <v>0</v>
      </c>
      <c r="L2629">
        <v>45</v>
      </c>
      <c r="M2629" t="b">
        <v>1</v>
      </c>
      <c r="N2629" t="s">
        <v>8275</v>
      </c>
      <c r="O2629" t="s">
        <v>8311</v>
      </c>
      <c r="P2629">
        <f>ROUND((E2629/D2629)*100,0)</f>
        <v>647</v>
      </c>
      <c r="Q2629">
        <f>IFERROR(ROUND(E2629/L2629,2),0)</f>
        <v>21.56</v>
      </c>
      <c r="R2629" s="10">
        <f t="shared" si="100"/>
        <v>42304.829409722224</v>
      </c>
      <c r="S2629">
        <f t="shared" si="101"/>
        <v>42334.871076388896</v>
      </c>
    </row>
    <row r="2630" spans="1:19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 s="12">
        <v>1417389067</v>
      </c>
      <c r="J2630" s="12">
        <v>1415661067</v>
      </c>
      <c r="K2630" t="b">
        <v>0</v>
      </c>
      <c r="L2630">
        <v>21</v>
      </c>
      <c r="M2630" t="b">
        <v>1</v>
      </c>
      <c r="N2630" t="s">
        <v>8275</v>
      </c>
      <c r="O2630" t="s">
        <v>8311</v>
      </c>
      <c r="P2630">
        <f>ROUND((E2630/D2630)*100,0)</f>
        <v>110</v>
      </c>
      <c r="Q2630">
        <f>IFERROR(ROUND(E2630/L2630,2),0)</f>
        <v>44.1</v>
      </c>
      <c r="R2630" s="10">
        <f t="shared" si="100"/>
        <v>41953.966053240743</v>
      </c>
      <c r="S2630">
        <f t="shared" si="101"/>
        <v>41973.966053240743</v>
      </c>
    </row>
    <row r="2631" spans="1:19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 s="12">
        <v>1431608122</v>
      </c>
      <c r="J2631" s="12">
        <v>1429016122</v>
      </c>
      <c r="K2631" t="b">
        <v>0</v>
      </c>
      <c r="L2631">
        <v>100</v>
      </c>
      <c r="M2631" t="b">
        <v>1</v>
      </c>
      <c r="N2631" t="s">
        <v>8275</v>
      </c>
      <c r="O2631" t="s">
        <v>8311</v>
      </c>
      <c r="P2631">
        <f>ROUND((E2631/D2631)*100,0)</f>
        <v>128</v>
      </c>
      <c r="Q2631">
        <f>IFERROR(ROUND(E2631/L2631,2),0)</f>
        <v>63.87</v>
      </c>
      <c r="R2631" s="10">
        <f t="shared" si="100"/>
        <v>42108.538449074069</v>
      </c>
      <c r="S2631">
        <f t="shared" si="101"/>
        <v>42138.538449074069</v>
      </c>
    </row>
    <row r="2632" spans="1:19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 s="12">
        <v>1467280800</v>
      </c>
      <c r="J2632" s="12">
        <v>1464921112</v>
      </c>
      <c r="K2632" t="b">
        <v>0</v>
      </c>
      <c r="L2632">
        <v>81</v>
      </c>
      <c r="M2632" t="b">
        <v>1</v>
      </c>
      <c r="N2632" t="s">
        <v>8275</v>
      </c>
      <c r="O2632" t="s">
        <v>8311</v>
      </c>
      <c r="P2632">
        <f>ROUND((E2632/D2632)*100,0)</f>
        <v>158</v>
      </c>
      <c r="Q2632">
        <f>IFERROR(ROUND(E2632/L2632,2),0)</f>
        <v>38.99</v>
      </c>
      <c r="R2632" s="10">
        <f t="shared" si="100"/>
        <v>42524.105462962965</v>
      </c>
      <c r="S2632">
        <f t="shared" si="101"/>
        <v>42551.416666666672</v>
      </c>
    </row>
    <row r="2633" spans="1:19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 s="12">
        <v>1440907427</v>
      </c>
      <c r="J2633" s="12">
        <v>1438488227</v>
      </c>
      <c r="K2633" t="b">
        <v>0</v>
      </c>
      <c r="L2633">
        <v>286</v>
      </c>
      <c r="M2633" t="b">
        <v>1</v>
      </c>
      <c r="N2633" t="s">
        <v>8275</v>
      </c>
      <c r="O2633" t="s">
        <v>8311</v>
      </c>
      <c r="P2633">
        <f>ROUND((E2633/D2633)*100,0)</f>
        <v>115</v>
      </c>
      <c r="Q2633">
        <f>IFERROR(ROUND(E2633/L2633,2),0)</f>
        <v>80.19</v>
      </c>
      <c r="R2633" s="10">
        <f t="shared" si="100"/>
        <v>42218.169293981482</v>
      </c>
      <c r="S2633">
        <f t="shared" si="101"/>
        <v>42246.169293981482</v>
      </c>
    </row>
    <row r="2634" spans="1:19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 s="12">
        <v>1464485339</v>
      </c>
      <c r="J2634" s="12">
        <v>1462325339</v>
      </c>
      <c r="K2634" t="b">
        <v>0</v>
      </c>
      <c r="L2634">
        <v>42</v>
      </c>
      <c r="M2634" t="b">
        <v>1</v>
      </c>
      <c r="N2634" t="s">
        <v>8275</v>
      </c>
      <c r="O2634" t="s">
        <v>8311</v>
      </c>
      <c r="P2634">
        <f>ROUND((E2634/D2634)*100,0)</f>
        <v>137</v>
      </c>
      <c r="Q2634">
        <f>IFERROR(ROUND(E2634/L2634,2),0)</f>
        <v>34.9</v>
      </c>
      <c r="R2634" s="10">
        <f t="shared" si="100"/>
        <v>42494.061793981484</v>
      </c>
      <c r="S2634">
        <f t="shared" si="101"/>
        <v>42519.061793981484</v>
      </c>
    </row>
    <row r="2635" spans="1:19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 s="12">
        <v>1393542000</v>
      </c>
      <c r="J2635" s="12">
        <v>1390938332</v>
      </c>
      <c r="K2635" t="b">
        <v>0</v>
      </c>
      <c r="L2635">
        <v>199</v>
      </c>
      <c r="M2635" t="b">
        <v>1</v>
      </c>
      <c r="N2635" t="s">
        <v>8275</v>
      </c>
      <c r="O2635" t="s">
        <v>8311</v>
      </c>
      <c r="P2635">
        <f>ROUND((E2635/D2635)*100,0)</f>
        <v>355</v>
      </c>
      <c r="Q2635">
        <f>IFERROR(ROUND(E2635/L2635,2),0)</f>
        <v>89.1</v>
      </c>
      <c r="R2635" s="10">
        <f t="shared" si="100"/>
        <v>41667.823287037041</v>
      </c>
      <c r="S2635">
        <f t="shared" si="101"/>
        <v>41697.958333333336</v>
      </c>
    </row>
    <row r="2636" spans="1:19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 s="12">
        <v>1475163921</v>
      </c>
      <c r="J2636" s="12">
        <v>1472571921</v>
      </c>
      <c r="K2636" t="b">
        <v>0</v>
      </c>
      <c r="L2636">
        <v>25</v>
      </c>
      <c r="M2636" t="b">
        <v>1</v>
      </c>
      <c r="N2636" t="s">
        <v>8275</v>
      </c>
      <c r="O2636" t="s">
        <v>8311</v>
      </c>
      <c r="P2636">
        <f>ROUND((E2636/D2636)*100,0)</f>
        <v>106</v>
      </c>
      <c r="Q2636">
        <f>IFERROR(ROUND(E2636/L2636,2),0)</f>
        <v>39.44</v>
      </c>
      <c r="R2636" s="10">
        <f t="shared" si="100"/>
        <v>42612.656493055561</v>
      </c>
      <c r="S2636">
        <f t="shared" si="101"/>
        <v>42642.656493055561</v>
      </c>
    </row>
    <row r="2637" spans="1:19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 s="12">
        <v>1425937761</v>
      </c>
      <c r="J2637" s="12">
        <v>1422917361</v>
      </c>
      <c r="K2637" t="b">
        <v>0</v>
      </c>
      <c r="L2637">
        <v>84</v>
      </c>
      <c r="M2637" t="b">
        <v>1</v>
      </c>
      <c r="N2637" t="s">
        <v>8275</v>
      </c>
      <c r="O2637" t="s">
        <v>8311</v>
      </c>
      <c r="P2637">
        <f>ROUND((E2637/D2637)*100,0)</f>
        <v>100</v>
      </c>
      <c r="Q2637">
        <f>IFERROR(ROUND(E2637/L2637,2),0)</f>
        <v>136.9</v>
      </c>
      <c r="R2637" s="10">
        <f t="shared" si="100"/>
        <v>42037.950937500005</v>
      </c>
      <c r="S2637">
        <f t="shared" si="101"/>
        <v>42072.909270833334</v>
      </c>
    </row>
    <row r="2638" spans="1:19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 s="12">
        <v>1476579600</v>
      </c>
      <c r="J2638" s="12">
        <v>1474641914</v>
      </c>
      <c r="K2638" t="b">
        <v>0</v>
      </c>
      <c r="L2638">
        <v>50</v>
      </c>
      <c r="M2638" t="b">
        <v>1</v>
      </c>
      <c r="N2638" t="s">
        <v>8275</v>
      </c>
      <c r="O2638" t="s">
        <v>8311</v>
      </c>
      <c r="P2638">
        <f>ROUND((E2638/D2638)*100,0)</f>
        <v>187</v>
      </c>
      <c r="Q2638">
        <f>IFERROR(ROUND(E2638/L2638,2),0)</f>
        <v>37.46</v>
      </c>
      <c r="R2638" s="10">
        <f t="shared" si="100"/>
        <v>42636.614745370374</v>
      </c>
      <c r="S2638">
        <f t="shared" si="101"/>
        <v>42659.041666666672</v>
      </c>
    </row>
    <row r="2639" spans="1:19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 s="12">
        <v>1476277875</v>
      </c>
      <c r="J2639" s="12">
        <v>1474895475</v>
      </c>
      <c r="K2639" t="b">
        <v>0</v>
      </c>
      <c r="L2639">
        <v>26</v>
      </c>
      <c r="M2639" t="b">
        <v>1</v>
      </c>
      <c r="N2639" t="s">
        <v>8275</v>
      </c>
      <c r="O2639" t="s">
        <v>8311</v>
      </c>
      <c r="P2639">
        <f>ROUND((E2639/D2639)*100,0)</f>
        <v>166</v>
      </c>
      <c r="Q2639">
        <f>IFERROR(ROUND(E2639/L2639,2),0)</f>
        <v>31.96</v>
      </c>
      <c r="R2639" s="10">
        <f t="shared" si="100"/>
        <v>42639.549479166672</v>
      </c>
      <c r="S2639">
        <f t="shared" si="101"/>
        <v>42655.549479166672</v>
      </c>
    </row>
    <row r="2640" spans="1:19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 s="12">
        <v>1421358895</v>
      </c>
      <c r="J2640" s="12">
        <v>1418766895</v>
      </c>
      <c r="K2640" t="b">
        <v>0</v>
      </c>
      <c r="L2640">
        <v>14</v>
      </c>
      <c r="M2640" t="b">
        <v>1</v>
      </c>
      <c r="N2640" t="s">
        <v>8275</v>
      </c>
      <c r="O2640" t="s">
        <v>8311</v>
      </c>
      <c r="P2640">
        <f>ROUND((E2640/D2640)*100,0)</f>
        <v>102</v>
      </c>
      <c r="Q2640">
        <f>IFERROR(ROUND(E2640/L2640,2),0)</f>
        <v>25.21</v>
      </c>
      <c r="R2640" s="10">
        <f t="shared" si="100"/>
        <v>41989.913136574076</v>
      </c>
      <c r="S2640">
        <f t="shared" si="101"/>
        <v>42019.913136574076</v>
      </c>
    </row>
    <row r="2641" spans="1:19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 s="12">
        <v>1424378748</v>
      </c>
      <c r="J2641" s="12">
        <v>1421786748</v>
      </c>
      <c r="K2641" t="b">
        <v>0</v>
      </c>
      <c r="L2641">
        <v>49</v>
      </c>
      <c r="M2641" t="b">
        <v>1</v>
      </c>
      <c r="N2641" t="s">
        <v>8275</v>
      </c>
      <c r="O2641" t="s">
        <v>8311</v>
      </c>
      <c r="P2641">
        <f>ROUND((E2641/D2641)*100,0)</f>
        <v>164</v>
      </c>
      <c r="Q2641">
        <f>IFERROR(ROUND(E2641/L2641,2),0)</f>
        <v>10.039999999999999</v>
      </c>
      <c r="R2641" s="10">
        <f t="shared" si="100"/>
        <v>42024.86513888889</v>
      </c>
      <c r="S2641">
        <f t="shared" si="101"/>
        <v>42054.86513888889</v>
      </c>
    </row>
    <row r="2642" spans="1:19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 s="12">
        <v>1433735474</v>
      </c>
      <c r="J2642" s="12">
        <v>1428551474</v>
      </c>
      <c r="K2642" t="b">
        <v>0</v>
      </c>
      <c r="L2642">
        <v>69</v>
      </c>
      <c r="M2642" t="b">
        <v>1</v>
      </c>
      <c r="N2642" t="s">
        <v>8275</v>
      </c>
      <c r="O2642" t="s">
        <v>8311</v>
      </c>
      <c r="P2642">
        <f>ROUND((E2642/D2642)*100,0)</f>
        <v>106</v>
      </c>
      <c r="Q2642">
        <f>IFERROR(ROUND(E2642/L2642,2),0)</f>
        <v>45.94</v>
      </c>
      <c r="R2642" s="10">
        <f t="shared" si="100"/>
        <v>42103.160578703704</v>
      </c>
      <c r="S2642">
        <f t="shared" si="101"/>
        <v>42163.160578703704</v>
      </c>
    </row>
    <row r="2643" spans="1:19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 s="12">
        <v>1410811740</v>
      </c>
      <c r="J2643" s="12">
        <v>1409341863</v>
      </c>
      <c r="K2643" t="b">
        <v>0</v>
      </c>
      <c r="L2643">
        <v>1</v>
      </c>
      <c r="M2643" t="b">
        <v>0</v>
      </c>
      <c r="N2643" t="s">
        <v>8275</v>
      </c>
      <c r="O2643" t="s">
        <v>8311</v>
      </c>
      <c r="P2643">
        <f>ROUND((E2643/D2643)*100,0)</f>
        <v>1</v>
      </c>
      <c r="Q2643">
        <f>IFERROR(ROUND(E2643/L2643,2),0)</f>
        <v>15</v>
      </c>
      <c r="R2643" s="10">
        <f t="shared" si="100"/>
        <v>41880.827118055553</v>
      </c>
      <c r="S2643">
        <f t="shared" si="101"/>
        <v>41897.839583333334</v>
      </c>
    </row>
    <row r="2644" spans="1:19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 s="12">
        <v>1468565820</v>
      </c>
      <c r="J2644" s="12">
        <v>1465970108</v>
      </c>
      <c r="K2644" t="b">
        <v>0</v>
      </c>
      <c r="L2644">
        <v>0</v>
      </c>
      <c r="M2644" t="b">
        <v>0</v>
      </c>
      <c r="N2644" t="s">
        <v>8275</v>
      </c>
      <c r="O2644" t="s">
        <v>8311</v>
      </c>
      <c r="P2644">
        <f>ROUND((E2644/D2644)*100,0)</f>
        <v>0</v>
      </c>
      <c r="Q2644">
        <f>IFERROR(ROUND(E2644/L2644,2),0)</f>
        <v>0</v>
      </c>
      <c r="R2644" s="10">
        <f t="shared" si="100"/>
        <v>42536.246620370366</v>
      </c>
      <c r="S2644">
        <f t="shared" si="101"/>
        <v>42566.289583333331</v>
      </c>
    </row>
    <row r="2645" spans="1:19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 s="12">
        <v>1482307140</v>
      </c>
      <c r="J2645" s="12">
        <v>1479218315</v>
      </c>
      <c r="K2645" t="b">
        <v>1</v>
      </c>
      <c r="L2645">
        <v>1501</v>
      </c>
      <c r="M2645" t="b">
        <v>0</v>
      </c>
      <c r="N2645" t="s">
        <v>8275</v>
      </c>
      <c r="O2645" t="s">
        <v>8311</v>
      </c>
      <c r="P2645">
        <f>ROUND((E2645/D2645)*100,0)</f>
        <v>34</v>
      </c>
      <c r="Q2645">
        <f>IFERROR(ROUND(E2645/L2645,2),0)</f>
        <v>223.58</v>
      </c>
      <c r="R2645" s="10">
        <f t="shared" si="100"/>
        <v>42689.582349537035</v>
      </c>
      <c r="S2645">
        <f t="shared" si="101"/>
        <v>42725.332638888889</v>
      </c>
    </row>
    <row r="2646" spans="1:19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 s="12">
        <v>1489172435</v>
      </c>
      <c r="J2646" s="12">
        <v>1486580435</v>
      </c>
      <c r="K2646" t="b">
        <v>1</v>
      </c>
      <c r="L2646">
        <v>52</v>
      </c>
      <c r="M2646" t="b">
        <v>0</v>
      </c>
      <c r="N2646" t="s">
        <v>8275</v>
      </c>
      <c r="O2646" t="s">
        <v>8311</v>
      </c>
      <c r="P2646">
        <f>ROUND((E2646/D2646)*100,0)</f>
        <v>2</v>
      </c>
      <c r="Q2646">
        <f>IFERROR(ROUND(E2646/L2646,2),0)</f>
        <v>39.479999999999997</v>
      </c>
      <c r="R2646" s="10">
        <f t="shared" si="100"/>
        <v>42774.792071759264</v>
      </c>
      <c r="S2646">
        <f t="shared" si="101"/>
        <v>42804.792071759264</v>
      </c>
    </row>
    <row r="2647" spans="1:19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 s="12">
        <v>1415481203</v>
      </c>
      <c r="J2647" s="12">
        <v>1412885603</v>
      </c>
      <c r="K2647" t="b">
        <v>1</v>
      </c>
      <c r="L2647">
        <v>23</v>
      </c>
      <c r="M2647" t="b">
        <v>0</v>
      </c>
      <c r="N2647" t="s">
        <v>8275</v>
      </c>
      <c r="O2647" t="s">
        <v>8311</v>
      </c>
      <c r="P2647">
        <f>ROUND((E2647/D2647)*100,0)</f>
        <v>11</v>
      </c>
      <c r="Q2647">
        <f>IFERROR(ROUND(E2647/L2647,2),0)</f>
        <v>91.3</v>
      </c>
      <c r="R2647" s="10">
        <f t="shared" si="100"/>
        <v>41921.842627314814</v>
      </c>
      <c r="S2647">
        <f t="shared" si="101"/>
        <v>41951.884293981479</v>
      </c>
    </row>
    <row r="2648" spans="1:19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 s="12">
        <v>1441783869</v>
      </c>
      <c r="J2648" s="12">
        <v>1439191869</v>
      </c>
      <c r="K2648" t="b">
        <v>1</v>
      </c>
      <c r="L2648">
        <v>535</v>
      </c>
      <c r="M2648" t="b">
        <v>0</v>
      </c>
      <c r="N2648" t="s">
        <v>8275</v>
      </c>
      <c r="O2648" t="s">
        <v>8311</v>
      </c>
      <c r="P2648">
        <f>ROUND((E2648/D2648)*100,0)</f>
        <v>8</v>
      </c>
      <c r="Q2648">
        <f>IFERROR(ROUND(E2648/L2648,2),0)</f>
        <v>78.67</v>
      </c>
      <c r="R2648" s="10">
        <f t="shared" si="100"/>
        <v>42226.313298611116</v>
      </c>
      <c r="S2648">
        <f t="shared" si="101"/>
        <v>42256.313298611116</v>
      </c>
    </row>
    <row r="2649" spans="1:19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 s="12">
        <v>1439533019</v>
      </c>
      <c r="J2649" s="12">
        <v>1436941019</v>
      </c>
      <c r="K2649" t="b">
        <v>0</v>
      </c>
      <c r="L2649">
        <v>3</v>
      </c>
      <c r="M2649" t="b">
        <v>0</v>
      </c>
      <c r="N2649" t="s">
        <v>8275</v>
      </c>
      <c r="O2649" t="s">
        <v>8311</v>
      </c>
      <c r="P2649">
        <f>ROUND((E2649/D2649)*100,0)</f>
        <v>1</v>
      </c>
      <c r="Q2649">
        <f>IFERROR(ROUND(E2649/L2649,2),0)</f>
        <v>12</v>
      </c>
      <c r="R2649" s="10">
        <f t="shared" si="100"/>
        <v>42200.261793981481</v>
      </c>
      <c r="S2649">
        <f t="shared" si="101"/>
        <v>42230.261793981481</v>
      </c>
    </row>
    <row r="2650" spans="1:19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 s="12">
        <v>1457543360</v>
      </c>
      <c r="J2650" s="12">
        <v>1454951360</v>
      </c>
      <c r="K2650" t="b">
        <v>0</v>
      </c>
      <c r="L2650">
        <v>6</v>
      </c>
      <c r="M2650" t="b">
        <v>0</v>
      </c>
      <c r="N2650" t="s">
        <v>8275</v>
      </c>
      <c r="O2650" t="s">
        <v>8311</v>
      </c>
      <c r="P2650">
        <f>ROUND((E2650/D2650)*100,0)</f>
        <v>1</v>
      </c>
      <c r="Q2650">
        <f>IFERROR(ROUND(E2650/L2650,2),0)</f>
        <v>17.670000000000002</v>
      </c>
      <c r="R2650" s="10">
        <f t="shared" si="100"/>
        <v>42408.714814814812</v>
      </c>
      <c r="S2650">
        <f t="shared" si="101"/>
        <v>42438.714814814812</v>
      </c>
    </row>
    <row r="2651" spans="1:19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 s="12">
        <v>1454370941</v>
      </c>
      <c r="J2651" s="12">
        <v>1449186941</v>
      </c>
      <c r="K2651" t="b">
        <v>0</v>
      </c>
      <c r="L2651">
        <v>3</v>
      </c>
      <c r="M2651" t="b">
        <v>0</v>
      </c>
      <c r="N2651" t="s">
        <v>8275</v>
      </c>
      <c r="O2651" t="s">
        <v>8311</v>
      </c>
      <c r="P2651">
        <f>ROUND((E2651/D2651)*100,0)</f>
        <v>0</v>
      </c>
      <c r="Q2651">
        <f>IFERROR(ROUND(E2651/L2651,2),0)</f>
        <v>41.33</v>
      </c>
      <c r="R2651" s="10">
        <f t="shared" si="100"/>
        <v>42341.99700231482</v>
      </c>
      <c r="S2651">
        <f t="shared" si="101"/>
        <v>42401.99700231482</v>
      </c>
    </row>
    <row r="2652" spans="1:19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 s="12">
        <v>1482332343</v>
      </c>
      <c r="J2652" s="12">
        <v>1479740343</v>
      </c>
      <c r="K2652" t="b">
        <v>0</v>
      </c>
      <c r="L2652">
        <v>5</v>
      </c>
      <c r="M2652" t="b">
        <v>0</v>
      </c>
      <c r="N2652" t="s">
        <v>8275</v>
      </c>
      <c r="O2652" t="s">
        <v>8311</v>
      </c>
      <c r="P2652">
        <f>ROUND((E2652/D2652)*100,0)</f>
        <v>1</v>
      </c>
      <c r="Q2652">
        <f>IFERROR(ROUND(E2652/L2652,2),0)</f>
        <v>71.599999999999994</v>
      </c>
      <c r="R2652" s="10">
        <f t="shared" si="100"/>
        <v>42695.624340277776</v>
      </c>
      <c r="S2652">
        <f t="shared" si="101"/>
        <v>42725.624340277776</v>
      </c>
    </row>
    <row r="2653" spans="1:19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 s="12">
        <v>1450380009</v>
      </c>
      <c r="J2653" s="12">
        <v>1447960809</v>
      </c>
      <c r="K2653" t="b">
        <v>0</v>
      </c>
      <c r="L2653">
        <v>17</v>
      </c>
      <c r="M2653" t="b">
        <v>0</v>
      </c>
      <c r="N2653" t="s">
        <v>8275</v>
      </c>
      <c r="O2653" t="s">
        <v>8311</v>
      </c>
      <c r="P2653">
        <f>ROUND((E2653/D2653)*100,0)</f>
        <v>2</v>
      </c>
      <c r="Q2653">
        <f>IFERROR(ROUND(E2653/L2653,2),0)</f>
        <v>307.82</v>
      </c>
      <c r="R2653" s="10">
        <f t="shared" si="100"/>
        <v>42327.805659722217</v>
      </c>
      <c r="S2653">
        <f t="shared" si="101"/>
        <v>42355.805659722217</v>
      </c>
    </row>
    <row r="2654" spans="1:19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 s="12">
        <v>1418183325</v>
      </c>
      <c r="J2654" s="12">
        <v>1415591325</v>
      </c>
      <c r="K2654" t="b">
        <v>0</v>
      </c>
      <c r="L2654">
        <v>11</v>
      </c>
      <c r="M2654" t="b">
        <v>0</v>
      </c>
      <c r="N2654" t="s">
        <v>8275</v>
      </c>
      <c r="O2654" t="s">
        <v>8311</v>
      </c>
      <c r="P2654">
        <f>ROUND((E2654/D2654)*100,0)</f>
        <v>1</v>
      </c>
      <c r="Q2654">
        <f>IFERROR(ROUND(E2654/L2654,2),0)</f>
        <v>80.45</v>
      </c>
      <c r="R2654" s="10">
        <f t="shared" si="100"/>
        <v>41953.158854166672</v>
      </c>
      <c r="S2654">
        <f t="shared" si="101"/>
        <v>41983.158854166672</v>
      </c>
    </row>
    <row r="2655" spans="1:19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 s="12">
        <v>1402632000</v>
      </c>
      <c r="J2655" s="12">
        <v>1399909127</v>
      </c>
      <c r="K2655" t="b">
        <v>0</v>
      </c>
      <c r="L2655">
        <v>70</v>
      </c>
      <c r="M2655" t="b">
        <v>0</v>
      </c>
      <c r="N2655" t="s">
        <v>8275</v>
      </c>
      <c r="O2655" t="s">
        <v>8311</v>
      </c>
      <c r="P2655">
        <f>ROUND((E2655/D2655)*100,0)</f>
        <v>12</v>
      </c>
      <c r="Q2655">
        <f>IFERROR(ROUND(E2655/L2655,2),0)</f>
        <v>83.94</v>
      </c>
      <c r="R2655" s="10">
        <f t="shared" si="100"/>
        <v>41771.651932870373</v>
      </c>
      <c r="S2655">
        <f t="shared" si="101"/>
        <v>41803.166666666664</v>
      </c>
    </row>
    <row r="2656" spans="1:19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 s="12">
        <v>1429622726</v>
      </c>
      <c r="J2656" s="12">
        <v>1424442326</v>
      </c>
      <c r="K2656" t="b">
        <v>0</v>
      </c>
      <c r="L2656">
        <v>6</v>
      </c>
      <c r="M2656" t="b">
        <v>0</v>
      </c>
      <c r="N2656" t="s">
        <v>8275</v>
      </c>
      <c r="O2656" t="s">
        <v>8311</v>
      </c>
      <c r="P2656">
        <f>ROUND((E2656/D2656)*100,0)</f>
        <v>0</v>
      </c>
      <c r="Q2656">
        <f>IFERROR(ROUND(E2656/L2656,2),0)</f>
        <v>8.5</v>
      </c>
      <c r="R2656" s="10">
        <f t="shared" si="100"/>
        <v>42055.600995370376</v>
      </c>
      <c r="S2656">
        <f t="shared" si="101"/>
        <v>42115.559328703705</v>
      </c>
    </row>
    <row r="2657" spans="1:19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 s="12">
        <v>1455048000</v>
      </c>
      <c r="J2657" s="12">
        <v>1452631647</v>
      </c>
      <c r="K2657" t="b">
        <v>0</v>
      </c>
      <c r="L2657">
        <v>43</v>
      </c>
      <c r="M2657" t="b">
        <v>0</v>
      </c>
      <c r="N2657" t="s">
        <v>8275</v>
      </c>
      <c r="O2657" t="s">
        <v>8311</v>
      </c>
      <c r="P2657">
        <f>ROUND((E2657/D2657)*100,0)</f>
        <v>21</v>
      </c>
      <c r="Q2657">
        <f>IFERROR(ROUND(E2657/L2657,2),0)</f>
        <v>73.37</v>
      </c>
      <c r="R2657" s="10">
        <f t="shared" si="100"/>
        <v>42381.866284722222</v>
      </c>
      <c r="S2657">
        <f t="shared" si="101"/>
        <v>42409.833333333328</v>
      </c>
    </row>
    <row r="2658" spans="1:19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 s="12">
        <v>1489345200</v>
      </c>
      <c r="J2658" s="12">
        <v>1485966688</v>
      </c>
      <c r="K2658" t="b">
        <v>0</v>
      </c>
      <c r="L2658">
        <v>152</v>
      </c>
      <c r="M2658" t="b">
        <v>0</v>
      </c>
      <c r="N2658" t="s">
        <v>8275</v>
      </c>
      <c r="O2658" t="s">
        <v>8311</v>
      </c>
      <c r="P2658">
        <f>ROUND((E2658/D2658)*100,0)</f>
        <v>11</v>
      </c>
      <c r="Q2658">
        <f>IFERROR(ROUND(E2658/L2658,2),0)</f>
        <v>112.86</v>
      </c>
      <c r="R2658" s="10">
        <f t="shared" si="100"/>
        <v>42767.688518518517</v>
      </c>
      <c r="S2658">
        <f t="shared" si="101"/>
        <v>42806.791666666672</v>
      </c>
    </row>
    <row r="2659" spans="1:19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 s="12">
        <v>1470187800</v>
      </c>
      <c r="J2659" s="12">
        <v>1467325053</v>
      </c>
      <c r="K2659" t="b">
        <v>0</v>
      </c>
      <c r="L2659">
        <v>59</v>
      </c>
      <c r="M2659" t="b">
        <v>0</v>
      </c>
      <c r="N2659" t="s">
        <v>8275</v>
      </c>
      <c r="O2659" t="s">
        <v>8311</v>
      </c>
      <c r="P2659">
        <f>ROUND((E2659/D2659)*100,0)</f>
        <v>19</v>
      </c>
      <c r="Q2659">
        <f>IFERROR(ROUND(E2659/L2659,2),0)</f>
        <v>95.28</v>
      </c>
      <c r="R2659" s="10">
        <f t="shared" si="100"/>
        <v>42551.928854166668</v>
      </c>
      <c r="S2659">
        <f t="shared" si="101"/>
        <v>42585.0625</v>
      </c>
    </row>
    <row r="2660" spans="1:19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 s="12">
        <v>1469913194</v>
      </c>
      <c r="J2660" s="12">
        <v>1467321194</v>
      </c>
      <c r="K2660" t="b">
        <v>0</v>
      </c>
      <c r="L2660">
        <v>4</v>
      </c>
      <c r="M2660" t="b">
        <v>0</v>
      </c>
      <c r="N2660" t="s">
        <v>8275</v>
      </c>
      <c r="O2660" t="s">
        <v>8311</v>
      </c>
      <c r="P2660">
        <f>ROUND((E2660/D2660)*100,0)</f>
        <v>0</v>
      </c>
      <c r="Q2660">
        <f>IFERROR(ROUND(E2660/L2660,2),0)</f>
        <v>22.75</v>
      </c>
      <c r="R2660" s="10">
        <f t="shared" si="100"/>
        <v>42551.884189814817</v>
      </c>
      <c r="S2660">
        <f t="shared" si="101"/>
        <v>42581.884189814817</v>
      </c>
    </row>
    <row r="2661" spans="1:19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 s="12">
        <v>1429321210</v>
      </c>
      <c r="J2661" s="12">
        <v>1426729210</v>
      </c>
      <c r="K2661" t="b">
        <v>0</v>
      </c>
      <c r="L2661">
        <v>10</v>
      </c>
      <c r="M2661" t="b">
        <v>0</v>
      </c>
      <c r="N2661" t="s">
        <v>8275</v>
      </c>
      <c r="O2661" t="s">
        <v>8311</v>
      </c>
      <c r="P2661">
        <f>ROUND((E2661/D2661)*100,0)</f>
        <v>3</v>
      </c>
      <c r="Q2661">
        <f>IFERROR(ROUND(E2661/L2661,2),0)</f>
        <v>133.30000000000001</v>
      </c>
      <c r="R2661" s="10">
        <f t="shared" si="100"/>
        <v>42082.069560185191</v>
      </c>
      <c r="S2661">
        <f t="shared" si="101"/>
        <v>42112.069560185191</v>
      </c>
    </row>
    <row r="2662" spans="1:19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 s="12">
        <v>1448388418</v>
      </c>
      <c r="J2662" s="12">
        <v>1443200818</v>
      </c>
      <c r="K2662" t="b">
        <v>0</v>
      </c>
      <c r="L2662">
        <v>5</v>
      </c>
      <c r="M2662" t="b">
        <v>0</v>
      </c>
      <c r="N2662" t="s">
        <v>8275</v>
      </c>
      <c r="O2662" t="s">
        <v>8311</v>
      </c>
      <c r="P2662">
        <f>ROUND((E2662/D2662)*100,0)</f>
        <v>0</v>
      </c>
      <c r="Q2662">
        <f>IFERROR(ROUND(E2662/L2662,2),0)</f>
        <v>3.8</v>
      </c>
      <c r="R2662" s="10">
        <f t="shared" si="100"/>
        <v>42272.713171296295</v>
      </c>
      <c r="S2662">
        <f t="shared" si="101"/>
        <v>42332.754837962959</v>
      </c>
    </row>
    <row r="2663" spans="1:19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 s="12">
        <v>1382742010</v>
      </c>
      <c r="J2663" s="12">
        <v>1380150010</v>
      </c>
      <c r="K2663" t="b">
        <v>0</v>
      </c>
      <c r="L2663">
        <v>60</v>
      </c>
      <c r="M2663" t="b">
        <v>1</v>
      </c>
      <c r="N2663" t="s">
        <v>8275</v>
      </c>
      <c r="O2663" t="s">
        <v>8312</v>
      </c>
      <c r="P2663">
        <f>ROUND((E2663/D2663)*100,0)</f>
        <v>103</v>
      </c>
      <c r="Q2663">
        <f>IFERROR(ROUND(E2663/L2663,2),0)</f>
        <v>85.75</v>
      </c>
      <c r="R2663" s="10">
        <f t="shared" si="100"/>
        <v>41542.958449074074</v>
      </c>
      <c r="S2663">
        <f t="shared" si="101"/>
        <v>41572.958449074074</v>
      </c>
    </row>
    <row r="2664" spans="1:19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 s="12">
        <v>1440179713</v>
      </c>
      <c r="J2664" s="12">
        <v>1437587713</v>
      </c>
      <c r="K2664" t="b">
        <v>0</v>
      </c>
      <c r="L2664">
        <v>80</v>
      </c>
      <c r="M2664" t="b">
        <v>1</v>
      </c>
      <c r="N2664" t="s">
        <v>8275</v>
      </c>
      <c r="O2664" t="s">
        <v>8312</v>
      </c>
      <c r="P2664">
        <f>ROUND((E2664/D2664)*100,0)</f>
        <v>107</v>
      </c>
      <c r="Q2664">
        <f>IFERROR(ROUND(E2664/L2664,2),0)</f>
        <v>267</v>
      </c>
      <c r="R2664" s="10">
        <f t="shared" si="100"/>
        <v>42207.746678240743</v>
      </c>
      <c r="S2664">
        <f t="shared" si="101"/>
        <v>42237.746678240743</v>
      </c>
    </row>
    <row r="2665" spans="1:19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 s="12">
        <v>1441378800</v>
      </c>
      <c r="J2665" s="12">
        <v>1438873007</v>
      </c>
      <c r="K2665" t="b">
        <v>0</v>
      </c>
      <c r="L2665">
        <v>56</v>
      </c>
      <c r="M2665" t="b">
        <v>1</v>
      </c>
      <c r="N2665" t="s">
        <v>8275</v>
      </c>
      <c r="O2665" t="s">
        <v>8312</v>
      </c>
      <c r="P2665">
        <f>ROUND((E2665/D2665)*100,0)</f>
        <v>105</v>
      </c>
      <c r="Q2665">
        <f>IFERROR(ROUND(E2665/L2665,2),0)</f>
        <v>373.56</v>
      </c>
      <c r="R2665" s="10">
        <f t="shared" si="100"/>
        <v>42222.622766203705</v>
      </c>
      <c r="S2665">
        <f t="shared" si="101"/>
        <v>42251.625</v>
      </c>
    </row>
    <row r="2666" spans="1:19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 s="12">
        <v>1449644340</v>
      </c>
      <c r="J2666" s="12">
        <v>1446683797</v>
      </c>
      <c r="K2666" t="b">
        <v>0</v>
      </c>
      <c r="L2666">
        <v>104</v>
      </c>
      <c r="M2666" t="b">
        <v>1</v>
      </c>
      <c r="N2666" t="s">
        <v>8275</v>
      </c>
      <c r="O2666" t="s">
        <v>8312</v>
      </c>
      <c r="P2666">
        <f>ROUND((E2666/D2666)*100,0)</f>
        <v>103</v>
      </c>
      <c r="Q2666">
        <f>IFERROR(ROUND(E2666/L2666,2),0)</f>
        <v>174.04</v>
      </c>
      <c r="R2666" s="10">
        <f t="shared" si="100"/>
        <v>42313.02542824074</v>
      </c>
      <c r="S2666">
        <f t="shared" si="101"/>
        <v>42347.290972222225</v>
      </c>
    </row>
    <row r="2667" spans="1:19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 s="12">
        <v>1430774974</v>
      </c>
      <c r="J2667" s="12">
        <v>1426886974</v>
      </c>
      <c r="K2667" t="b">
        <v>0</v>
      </c>
      <c r="L2667">
        <v>46</v>
      </c>
      <c r="M2667" t="b">
        <v>1</v>
      </c>
      <c r="N2667" t="s">
        <v>8275</v>
      </c>
      <c r="O2667" t="s">
        <v>8312</v>
      </c>
      <c r="P2667">
        <f>ROUND((E2667/D2667)*100,0)</f>
        <v>123</v>
      </c>
      <c r="Q2667">
        <f>IFERROR(ROUND(E2667/L2667,2),0)</f>
        <v>93.7</v>
      </c>
      <c r="R2667" s="10">
        <f t="shared" si="100"/>
        <v>42083.895532407405</v>
      </c>
      <c r="S2667">
        <f t="shared" si="101"/>
        <v>42128.895532407405</v>
      </c>
    </row>
    <row r="2668" spans="1:19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 s="12">
        <v>1443214800</v>
      </c>
      <c r="J2668" s="12">
        <v>1440008439</v>
      </c>
      <c r="K2668" t="b">
        <v>0</v>
      </c>
      <c r="L2668">
        <v>206</v>
      </c>
      <c r="M2668" t="b">
        <v>1</v>
      </c>
      <c r="N2668" t="s">
        <v>8275</v>
      </c>
      <c r="O2668" t="s">
        <v>8312</v>
      </c>
      <c r="P2668">
        <f>ROUND((E2668/D2668)*100,0)</f>
        <v>159</v>
      </c>
      <c r="Q2668">
        <f>IFERROR(ROUND(E2668/L2668,2),0)</f>
        <v>77.33</v>
      </c>
      <c r="R2668" s="10">
        <f t="shared" si="100"/>
        <v>42235.764340277776</v>
      </c>
      <c r="S2668">
        <f t="shared" si="101"/>
        <v>42272.875</v>
      </c>
    </row>
    <row r="2669" spans="1:19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 s="12">
        <v>1455142416</v>
      </c>
      <c r="J2669" s="12">
        <v>1452550416</v>
      </c>
      <c r="K2669" t="b">
        <v>0</v>
      </c>
      <c r="L2669">
        <v>18</v>
      </c>
      <c r="M2669" t="b">
        <v>1</v>
      </c>
      <c r="N2669" t="s">
        <v>8275</v>
      </c>
      <c r="O2669" t="s">
        <v>8312</v>
      </c>
      <c r="P2669">
        <f>ROUND((E2669/D2669)*100,0)</f>
        <v>111</v>
      </c>
      <c r="Q2669">
        <f>IFERROR(ROUND(E2669/L2669,2),0)</f>
        <v>92.22</v>
      </c>
      <c r="R2669" s="10">
        <f t="shared" si="100"/>
        <v>42380.926111111112</v>
      </c>
      <c r="S2669">
        <f t="shared" si="101"/>
        <v>42410.926111111112</v>
      </c>
    </row>
    <row r="2670" spans="1:19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 s="12">
        <v>1447079520</v>
      </c>
      <c r="J2670" s="12">
        <v>1443449265</v>
      </c>
      <c r="K2670" t="b">
        <v>0</v>
      </c>
      <c r="L2670">
        <v>28</v>
      </c>
      <c r="M2670" t="b">
        <v>1</v>
      </c>
      <c r="N2670" t="s">
        <v>8275</v>
      </c>
      <c r="O2670" t="s">
        <v>8312</v>
      </c>
      <c r="P2670">
        <f>ROUND((E2670/D2670)*100,0)</f>
        <v>171</v>
      </c>
      <c r="Q2670">
        <f>IFERROR(ROUND(E2670/L2670,2),0)</f>
        <v>60.96</v>
      </c>
      <c r="R2670" s="10">
        <f t="shared" si="100"/>
        <v>42275.588715277772</v>
      </c>
      <c r="S2670">
        <f t="shared" si="101"/>
        <v>42317.60555555555</v>
      </c>
    </row>
    <row r="2671" spans="1:19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 s="12">
        <v>1452387096</v>
      </c>
      <c r="J2671" s="12">
        <v>1447203096</v>
      </c>
      <c r="K2671" t="b">
        <v>0</v>
      </c>
      <c r="L2671">
        <v>11</v>
      </c>
      <c r="M2671" t="b">
        <v>1</v>
      </c>
      <c r="N2671" t="s">
        <v>8275</v>
      </c>
      <c r="O2671" t="s">
        <v>8312</v>
      </c>
      <c r="P2671">
        <f>ROUND((E2671/D2671)*100,0)</f>
        <v>125</v>
      </c>
      <c r="Q2671">
        <f>IFERROR(ROUND(E2671/L2671,2),0)</f>
        <v>91</v>
      </c>
      <c r="R2671" s="10">
        <f t="shared" si="100"/>
        <v>42319.035833333335</v>
      </c>
      <c r="S2671">
        <f t="shared" si="101"/>
        <v>42379.035833333335</v>
      </c>
    </row>
    <row r="2672" spans="1:19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 s="12">
        <v>1406593780</v>
      </c>
      <c r="J2672" s="12">
        <v>1404174580</v>
      </c>
      <c r="K2672" t="b">
        <v>1</v>
      </c>
      <c r="L2672">
        <v>60</v>
      </c>
      <c r="M2672" t="b">
        <v>0</v>
      </c>
      <c r="N2672" t="s">
        <v>8275</v>
      </c>
      <c r="O2672" t="s">
        <v>8312</v>
      </c>
      <c r="P2672">
        <f>ROUND((E2672/D2672)*100,0)</f>
        <v>6</v>
      </c>
      <c r="Q2672">
        <f>IFERROR(ROUND(E2672/L2672,2),0)</f>
        <v>41.58</v>
      </c>
      <c r="R2672" s="10">
        <f t="shared" si="100"/>
        <v>41821.020601851851</v>
      </c>
      <c r="S2672">
        <f t="shared" si="101"/>
        <v>41849.020601851851</v>
      </c>
    </row>
    <row r="2673" spans="1:19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 s="12">
        <v>1419017880</v>
      </c>
      <c r="J2673" s="12">
        <v>1416419916</v>
      </c>
      <c r="K2673" t="b">
        <v>1</v>
      </c>
      <c r="L2673">
        <v>84</v>
      </c>
      <c r="M2673" t="b">
        <v>0</v>
      </c>
      <c r="N2673" t="s">
        <v>8275</v>
      </c>
      <c r="O2673" t="s">
        <v>8312</v>
      </c>
      <c r="P2673">
        <f>ROUND((E2673/D2673)*100,0)</f>
        <v>11</v>
      </c>
      <c r="Q2673">
        <f>IFERROR(ROUND(E2673/L2673,2),0)</f>
        <v>33.76</v>
      </c>
      <c r="R2673" s="10">
        <f t="shared" si="100"/>
        <v>41962.749027777783</v>
      </c>
      <c r="S2673">
        <f t="shared" si="101"/>
        <v>41992.818055555559</v>
      </c>
    </row>
    <row r="2674" spans="1:19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 s="12">
        <v>1451282400</v>
      </c>
      <c r="J2674" s="12">
        <v>1449436390</v>
      </c>
      <c r="K2674" t="b">
        <v>1</v>
      </c>
      <c r="L2674">
        <v>47</v>
      </c>
      <c r="M2674" t="b">
        <v>0</v>
      </c>
      <c r="N2674" t="s">
        <v>8275</v>
      </c>
      <c r="O2674" t="s">
        <v>8312</v>
      </c>
      <c r="P2674">
        <f>ROUND((E2674/D2674)*100,0)</f>
        <v>33</v>
      </c>
      <c r="Q2674">
        <f>IFERROR(ROUND(E2674/L2674,2),0)</f>
        <v>70.62</v>
      </c>
      <c r="R2674" s="10">
        <f t="shared" si="100"/>
        <v>42344.884143518517</v>
      </c>
      <c r="S2674">
        <f t="shared" si="101"/>
        <v>42366.25</v>
      </c>
    </row>
    <row r="2675" spans="1:19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 s="12">
        <v>1414622700</v>
      </c>
      <c r="J2675" s="12">
        <v>1412081999</v>
      </c>
      <c r="K2675" t="b">
        <v>1</v>
      </c>
      <c r="L2675">
        <v>66</v>
      </c>
      <c r="M2675" t="b">
        <v>0</v>
      </c>
      <c r="N2675" t="s">
        <v>8275</v>
      </c>
      <c r="O2675" t="s">
        <v>8312</v>
      </c>
      <c r="P2675">
        <f>ROUND((E2675/D2675)*100,0)</f>
        <v>28</v>
      </c>
      <c r="Q2675">
        <f>IFERROR(ROUND(E2675/L2675,2),0)</f>
        <v>167.15</v>
      </c>
      <c r="R2675" s="10">
        <f t="shared" si="100"/>
        <v>41912.541655092595</v>
      </c>
      <c r="S2675">
        <f t="shared" si="101"/>
        <v>41941.947916666664</v>
      </c>
    </row>
    <row r="2676" spans="1:19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 s="12">
        <v>1467694740</v>
      </c>
      <c r="J2676" s="12">
        <v>1465398670</v>
      </c>
      <c r="K2676" t="b">
        <v>1</v>
      </c>
      <c r="L2676">
        <v>171</v>
      </c>
      <c r="M2676" t="b">
        <v>0</v>
      </c>
      <c r="N2676" t="s">
        <v>8275</v>
      </c>
      <c r="O2676" t="s">
        <v>8312</v>
      </c>
      <c r="P2676">
        <f>ROUND((E2676/D2676)*100,0)</f>
        <v>63</v>
      </c>
      <c r="Q2676">
        <f>IFERROR(ROUND(E2676/L2676,2),0)</f>
        <v>128.62</v>
      </c>
      <c r="R2676" s="10">
        <f t="shared" si="100"/>
        <v>42529.632754629631</v>
      </c>
      <c r="S2676">
        <f t="shared" si="101"/>
        <v>42556.207638888889</v>
      </c>
    </row>
    <row r="2677" spans="1:19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 s="12">
        <v>1415655289</v>
      </c>
      <c r="J2677" s="12">
        <v>1413059689</v>
      </c>
      <c r="K2677" t="b">
        <v>1</v>
      </c>
      <c r="L2677">
        <v>29</v>
      </c>
      <c r="M2677" t="b">
        <v>0</v>
      </c>
      <c r="N2677" t="s">
        <v>8275</v>
      </c>
      <c r="O2677" t="s">
        <v>8312</v>
      </c>
      <c r="P2677">
        <f>ROUND((E2677/D2677)*100,0)</f>
        <v>8</v>
      </c>
      <c r="Q2677">
        <f>IFERROR(ROUND(E2677/L2677,2),0)</f>
        <v>65.41</v>
      </c>
      <c r="R2677" s="10">
        <f t="shared" si="100"/>
        <v>41923.857511574075</v>
      </c>
      <c r="S2677">
        <f t="shared" si="101"/>
        <v>41953.899178240739</v>
      </c>
    </row>
    <row r="2678" spans="1:19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 s="12">
        <v>1463929174</v>
      </c>
      <c r="J2678" s="12">
        <v>1461337174</v>
      </c>
      <c r="K2678" t="b">
        <v>0</v>
      </c>
      <c r="L2678">
        <v>9</v>
      </c>
      <c r="M2678" t="b">
        <v>0</v>
      </c>
      <c r="N2678" t="s">
        <v>8275</v>
      </c>
      <c r="O2678" t="s">
        <v>8312</v>
      </c>
      <c r="P2678">
        <f>ROUND((E2678/D2678)*100,0)</f>
        <v>50</v>
      </c>
      <c r="Q2678">
        <f>IFERROR(ROUND(E2678/L2678,2),0)</f>
        <v>117.56</v>
      </c>
      <c r="R2678" s="10">
        <f t="shared" si="100"/>
        <v>42482.624699074076</v>
      </c>
      <c r="S2678">
        <f t="shared" si="101"/>
        <v>42512.624699074076</v>
      </c>
    </row>
    <row r="2679" spans="1:19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 s="12">
        <v>1404348143</v>
      </c>
      <c r="J2679" s="12">
        <v>1401756143</v>
      </c>
      <c r="K2679" t="b">
        <v>0</v>
      </c>
      <c r="L2679">
        <v>27</v>
      </c>
      <c r="M2679" t="b">
        <v>0</v>
      </c>
      <c r="N2679" t="s">
        <v>8275</v>
      </c>
      <c r="O2679" t="s">
        <v>8312</v>
      </c>
      <c r="P2679">
        <f>ROUND((E2679/D2679)*100,0)</f>
        <v>18</v>
      </c>
      <c r="Q2679">
        <f>IFERROR(ROUND(E2679/L2679,2),0)</f>
        <v>126.48</v>
      </c>
      <c r="R2679" s="10">
        <f t="shared" si="100"/>
        <v>41793.029432870368</v>
      </c>
      <c r="S2679">
        <f t="shared" si="101"/>
        <v>41823.029432870368</v>
      </c>
    </row>
    <row r="2680" spans="1:19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 s="12">
        <v>1443121765</v>
      </c>
      <c r="J2680" s="12">
        <v>1440529765</v>
      </c>
      <c r="K2680" t="b">
        <v>0</v>
      </c>
      <c r="L2680">
        <v>2</v>
      </c>
      <c r="M2680" t="b">
        <v>0</v>
      </c>
      <c r="N2680" t="s">
        <v>8275</v>
      </c>
      <c r="O2680" t="s">
        <v>8312</v>
      </c>
      <c r="P2680">
        <f>ROUND((E2680/D2680)*100,0)</f>
        <v>0</v>
      </c>
      <c r="Q2680">
        <f>IFERROR(ROUND(E2680/L2680,2),0)</f>
        <v>550</v>
      </c>
      <c r="R2680" s="10">
        <f t="shared" si="100"/>
        <v>42241.798206018517</v>
      </c>
      <c r="S2680">
        <f t="shared" si="101"/>
        <v>42271.798206018517</v>
      </c>
    </row>
    <row r="2681" spans="1:19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 s="12">
        <v>1425081694</v>
      </c>
      <c r="J2681" s="12">
        <v>1422489694</v>
      </c>
      <c r="K2681" t="b">
        <v>0</v>
      </c>
      <c r="L2681">
        <v>3</v>
      </c>
      <c r="M2681" t="b">
        <v>0</v>
      </c>
      <c r="N2681" t="s">
        <v>8275</v>
      </c>
      <c r="O2681" t="s">
        <v>8312</v>
      </c>
      <c r="P2681">
        <f>ROUND((E2681/D2681)*100,0)</f>
        <v>0</v>
      </c>
      <c r="Q2681">
        <f>IFERROR(ROUND(E2681/L2681,2),0)</f>
        <v>44</v>
      </c>
      <c r="R2681" s="10">
        <f t="shared" si="100"/>
        <v>42033.001087962963</v>
      </c>
      <c r="S2681">
        <f t="shared" si="101"/>
        <v>42063.001087962963</v>
      </c>
    </row>
    <row r="2682" spans="1:19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 s="12">
        <v>1459915491</v>
      </c>
      <c r="J2682" s="12">
        <v>1457327091</v>
      </c>
      <c r="K2682" t="b">
        <v>0</v>
      </c>
      <c r="L2682">
        <v>4</v>
      </c>
      <c r="M2682" t="b">
        <v>0</v>
      </c>
      <c r="N2682" t="s">
        <v>8275</v>
      </c>
      <c r="O2682" t="s">
        <v>8312</v>
      </c>
      <c r="P2682">
        <f>ROUND((E2682/D2682)*100,0)</f>
        <v>1</v>
      </c>
      <c r="Q2682">
        <f>IFERROR(ROUND(E2682/L2682,2),0)</f>
        <v>69</v>
      </c>
      <c r="R2682" s="10">
        <f t="shared" si="100"/>
        <v>42436.211701388893</v>
      </c>
      <c r="S2682">
        <f t="shared" si="101"/>
        <v>42466.170034722221</v>
      </c>
    </row>
    <row r="2683" spans="1:19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 s="12">
        <v>1405027750</v>
      </c>
      <c r="J2683" s="12">
        <v>1402867750</v>
      </c>
      <c r="K2683" t="b">
        <v>0</v>
      </c>
      <c r="L2683">
        <v>2</v>
      </c>
      <c r="M2683" t="b">
        <v>0</v>
      </c>
      <c r="N2683" t="s">
        <v>8292</v>
      </c>
      <c r="O2683" t="s">
        <v>8293</v>
      </c>
      <c r="P2683">
        <f>ROUND((E2683/D2683)*100,0)</f>
        <v>1</v>
      </c>
      <c r="Q2683">
        <f>IFERROR(ROUND(E2683/L2683,2),0)</f>
        <v>27.5</v>
      </c>
      <c r="R2683" s="10">
        <f t="shared" si="100"/>
        <v>41805.895254629628</v>
      </c>
      <c r="S2683">
        <f t="shared" si="101"/>
        <v>41830.895254629628</v>
      </c>
    </row>
    <row r="2684" spans="1:19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 s="12">
        <v>1416635940</v>
      </c>
      <c r="J2684" s="12">
        <v>1413838540</v>
      </c>
      <c r="K2684" t="b">
        <v>0</v>
      </c>
      <c r="L2684">
        <v>20</v>
      </c>
      <c r="M2684" t="b">
        <v>0</v>
      </c>
      <c r="N2684" t="s">
        <v>8292</v>
      </c>
      <c r="O2684" t="s">
        <v>8293</v>
      </c>
      <c r="P2684">
        <f>ROUND((E2684/D2684)*100,0)</f>
        <v>28</v>
      </c>
      <c r="Q2684">
        <f>IFERROR(ROUND(E2684/L2684,2),0)</f>
        <v>84.9</v>
      </c>
      <c r="R2684" s="10">
        <f t="shared" si="100"/>
        <v>41932.871990740743</v>
      </c>
      <c r="S2684">
        <f t="shared" si="101"/>
        <v>41965.249305555553</v>
      </c>
    </row>
    <row r="2685" spans="1:19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 s="12">
        <v>1425233240</v>
      </c>
      <c r="J2685" s="12">
        <v>1422641240</v>
      </c>
      <c r="K2685" t="b">
        <v>0</v>
      </c>
      <c r="L2685">
        <v>3</v>
      </c>
      <c r="M2685" t="b">
        <v>0</v>
      </c>
      <c r="N2685" t="s">
        <v>8292</v>
      </c>
      <c r="O2685" t="s">
        <v>8293</v>
      </c>
      <c r="P2685">
        <f>ROUND((E2685/D2685)*100,0)</f>
        <v>0</v>
      </c>
      <c r="Q2685">
        <f>IFERROR(ROUND(E2685/L2685,2),0)</f>
        <v>12</v>
      </c>
      <c r="R2685" s="10">
        <f t="shared" si="100"/>
        <v>42034.75509259259</v>
      </c>
      <c r="S2685">
        <f t="shared" si="101"/>
        <v>42064.75509259259</v>
      </c>
    </row>
    <row r="2686" spans="1:19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 s="12">
        <v>1407621425</v>
      </c>
      <c r="J2686" s="12">
        <v>1404165425</v>
      </c>
      <c r="K2686" t="b">
        <v>0</v>
      </c>
      <c r="L2686">
        <v>4</v>
      </c>
      <c r="M2686" t="b">
        <v>0</v>
      </c>
      <c r="N2686" t="s">
        <v>8292</v>
      </c>
      <c r="O2686" t="s">
        <v>8293</v>
      </c>
      <c r="P2686">
        <f>ROUND((E2686/D2686)*100,0)</f>
        <v>1</v>
      </c>
      <c r="Q2686">
        <f>IFERROR(ROUND(E2686/L2686,2),0)</f>
        <v>200</v>
      </c>
      <c r="R2686" s="10">
        <f t="shared" si="100"/>
        <v>41820.914641203701</v>
      </c>
      <c r="S2686">
        <f t="shared" si="101"/>
        <v>41860.914641203701</v>
      </c>
    </row>
    <row r="2687" spans="1:19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 s="12">
        <v>1430149330</v>
      </c>
      <c r="J2687" s="12">
        <v>1424968930</v>
      </c>
      <c r="K2687" t="b">
        <v>0</v>
      </c>
      <c r="L2687">
        <v>1</v>
      </c>
      <c r="M2687" t="b">
        <v>0</v>
      </c>
      <c r="N2687" t="s">
        <v>8292</v>
      </c>
      <c r="O2687" t="s">
        <v>8293</v>
      </c>
      <c r="P2687">
        <f>ROUND((E2687/D2687)*100,0)</f>
        <v>0</v>
      </c>
      <c r="Q2687">
        <f>IFERROR(ROUND(E2687/L2687,2),0)</f>
        <v>10</v>
      </c>
      <c r="R2687" s="10">
        <f t="shared" si="100"/>
        <v>42061.69594907407</v>
      </c>
      <c r="S2687">
        <f t="shared" si="101"/>
        <v>42121.654282407413</v>
      </c>
    </row>
    <row r="2688" spans="1:19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 s="12">
        <v>1412119423</v>
      </c>
      <c r="J2688" s="12">
        <v>1410391423</v>
      </c>
      <c r="K2688" t="b">
        <v>0</v>
      </c>
      <c r="L2688">
        <v>0</v>
      </c>
      <c r="M2688" t="b">
        <v>0</v>
      </c>
      <c r="N2688" t="s">
        <v>8292</v>
      </c>
      <c r="O2688" t="s">
        <v>8293</v>
      </c>
      <c r="P2688">
        <f>ROUND((E2688/D2688)*100,0)</f>
        <v>0</v>
      </c>
      <c r="Q2688">
        <f>IFERROR(ROUND(E2688/L2688,2),0)</f>
        <v>0</v>
      </c>
      <c r="R2688" s="10">
        <f t="shared" si="100"/>
        <v>41892.974803240737</v>
      </c>
      <c r="S2688">
        <f t="shared" si="101"/>
        <v>41912.974803240737</v>
      </c>
    </row>
    <row r="2689" spans="1:19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s="12">
        <v>1435591318</v>
      </c>
      <c r="J2689" s="12">
        <v>1432999318</v>
      </c>
      <c r="K2689" t="b">
        <v>0</v>
      </c>
      <c r="L2689">
        <v>0</v>
      </c>
      <c r="M2689" t="b">
        <v>0</v>
      </c>
      <c r="N2689" t="s">
        <v>8292</v>
      </c>
      <c r="O2689" t="s">
        <v>8293</v>
      </c>
      <c r="P2689">
        <f>ROUND((E2689/D2689)*100,0)</f>
        <v>0</v>
      </c>
      <c r="Q2689">
        <f>IFERROR(ROUND(E2689/L2689,2),0)</f>
        <v>0</v>
      </c>
      <c r="R2689" s="10">
        <f t="shared" si="100"/>
        <v>42154.64025462963</v>
      </c>
      <c r="S2689">
        <f t="shared" si="101"/>
        <v>42184.64025462963</v>
      </c>
    </row>
    <row r="2690" spans="1:19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 s="12">
        <v>1424746800</v>
      </c>
      <c r="J2690" s="12">
        <v>1422067870</v>
      </c>
      <c r="K2690" t="b">
        <v>0</v>
      </c>
      <c r="L2690">
        <v>14</v>
      </c>
      <c r="M2690" t="b">
        <v>0</v>
      </c>
      <c r="N2690" t="s">
        <v>8292</v>
      </c>
      <c r="O2690" t="s">
        <v>8293</v>
      </c>
      <c r="P2690">
        <f>ROUND((E2690/D2690)*100,0)</f>
        <v>0</v>
      </c>
      <c r="Q2690">
        <f>IFERROR(ROUND(E2690/L2690,2),0)</f>
        <v>5.29</v>
      </c>
      <c r="R2690" s="10">
        <f t="shared" si="100"/>
        <v>42028.118865740747</v>
      </c>
      <c r="S2690">
        <f t="shared" si="101"/>
        <v>42059.125</v>
      </c>
    </row>
    <row r="2691" spans="1:19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 s="12">
        <v>1469919890</v>
      </c>
      <c r="J2691" s="12">
        <v>1467327890</v>
      </c>
      <c r="K2691" t="b">
        <v>0</v>
      </c>
      <c r="L2691">
        <v>1</v>
      </c>
      <c r="M2691" t="b">
        <v>0</v>
      </c>
      <c r="N2691" t="s">
        <v>8292</v>
      </c>
      <c r="O2691" t="s">
        <v>8293</v>
      </c>
      <c r="P2691">
        <f>ROUND((E2691/D2691)*100,0)</f>
        <v>0</v>
      </c>
      <c r="Q2691">
        <f>IFERROR(ROUND(E2691/L2691,2),0)</f>
        <v>1</v>
      </c>
      <c r="R2691" s="10">
        <f t="shared" ref="R2691:R2754" si="102">(((J2691/60)/60)/24)+DATE(1970,1,1)</f>
        <v>42551.961689814809</v>
      </c>
      <c r="S2691">
        <f t="shared" ref="S2691:S2754" si="103">(((I2691/60)/60)/24)+DATE(1970,1,1)</f>
        <v>42581.961689814809</v>
      </c>
    </row>
    <row r="2692" spans="1:19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 s="12">
        <v>1433298676</v>
      </c>
      <c r="J2692" s="12">
        <v>1429410676</v>
      </c>
      <c r="K2692" t="b">
        <v>0</v>
      </c>
      <c r="L2692">
        <v>118</v>
      </c>
      <c r="M2692" t="b">
        <v>0</v>
      </c>
      <c r="N2692" t="s">
        <v>8292</v>
      </c>
      <c r="O2692" t="s">
        <v>8293</v>
      </c>
      <c r="P2692">
        <f>ROUND((E2692/D2692)*100,0)</f>
        <v>11</v>
      </c>
      <c r="Q2692">
        <f>IFERROR(ROUND(E2692/L2692,2),0)</f>
        <v>72.760000000000005</v>
      </c>
      <c r="R2692" s="10">
        <f t="shared" si="102"/>
        <v>42113.105046296296</v>
      </c>
      <c r="S2692">
        <f t="shared" si="103"/>
        <v>42158.105046296296</v>
      </c>
    </row>
    <row r="2693" spans="1:19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 s="12">
        <v>1431278557</v>
      </c>
      <c r="J2693" s="12">
        <v>1427390557</v>
      </c>
      <c r="K2693" t="b">
        <v>0</v>
      </c>
      <c r="L2693">
        <v>2</v>
      </c>
      <c r="M2693" t="b">
        <v>0</v>
      </c>
      <c r="N2693" t="s">
        <v>8292</v>
      </c>
      <c r="O2693" t="s">
        <v>8293</v>
      </c>
      <c r="P2693">
        <f>ROUND((E2693/D2693)*100,0)</f>
        <v>0</v>
      </c>
      <c r="Q2693">
        <f>IFERROR(ROUND(E2693/L2693,2),0)</f>
        <v>17.5</v>
      </c>
      <c r="R2693" s="10">
        <f t="shared" si="102"/>
        <v>42089.724039351851</v>
      </c>
      <c r="S2693">
        <f t="shared" si="103"/>
        <v>42134.724039351851</v>
      </c>
    </row>
    <row r="2694" spans="1:19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 s="12">
        <v>1427266860</v>
      </c>
      <c r="J2694" s="12">
        <v>1424678460</v>
      </c>
      <c r="K2694" t="b">
        <v>0</v>
      </c>
      <c r="L2694">
        <v>1</v>
      </c>
      <c r="M2694" t="b">
        <v>0</v>
      </c>
      <c r="N2694" t="s">
        <v>8292</v>
      </c>
      <c r="O2694" t="s">
        <v>8293</v>
      </c>
      <c r="P2694">
        <f>ROUND((E2694/D2694)*100,0)</f>
        <v>1</v>
      </c>
      <c r="Q2694">
        <f>IFERROR(ROUND(E2694/L2694,2),0)</f>
        <v>25</v>
      </c>
      <c r="R2694" s="10">
        <f t="shared" si="102"/>
        <v>42058.334027777775</v>
      </c>
      <c r="S2694">
        <f t="shared" si="103"/>
        <v>42088.292361111111</v>
      </c>
    </row>
    <row r="2695" spans="1:19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 s="12">
        <v>1407899966</v>
      </c>
      <c r="J2695" s="12">
        <v>1405307966</v>
      </c>
      <c r="K2695" t="b">
        <v>0</v>
      </c>
      <c r="L2695">
        <v>3</v>
      </c>
      <c r="M2695" t="b">
        <v>0</v>
      </c>
      <c r="N2695" t="s">
        <v>8292</v>
      </c>
      <c r="O2695" t="s">
        <v>8293</v>
      </c>
      <c r="P2695">
        <f>ROUND((E2695/D2695)*100,0)</f>
        <v>1</v>
      </c>
      <c r="Q2695">
        <f>IFERROR(ROUND(E2695/L2695,2),0)</f>
        <v>13.33</v>
      </c>
      <c r="R2695" s="10">
        <f t="shared" si="102"/>
        <v>41834.138495370367</v>
      </c>
      <c r="S2695">
        <f t="shared" si="103"/>
        <v>41864.138495370367</v>
      </c>
    </row>
    <row r="2696" spans="1:19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 s="12">
        <v>1411701739</v>
      </c>
      <c r="J2696" s="12">
        <v>1409109739</v>
      </c>
      <c r="K2696" t="b">
        <v>0</v>
      </c>
      <c r="L2696">
        <v>1</v>
      </c>
      <c r="M2696" t="b">
        <v>0</v>
      </c>
      <c r="N2696" t="s">
        <v>8292</v>
      </c>
      <c r="O2696" t="s">
        <v>8293</v>
      </c>
      <c r="P2696">
        <f>ROUND((E2696/D2696)*100,0)</f>
        <v>0</v>
      </c>
      <c r="Q2696">
        <f>IFERROR(ROUND(E2696/L2696,2),0)</f>
        <v>1</v>
      </c>
      <c r="R2696" s="10">
        <f t="shared" si="102"/>
        <v>41878.140497685185</v>
      </c>
      <c r="S2696">
        <f t="shared" si="103"/>
        <v>41908.140497685185</v>
      </c>
    </row>
    <row r="2697" spans="1:19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 s="12">
        <v>1428981718</v>
      </c>
      <c r="J2697" s="12">
        <v>1423801318</v>
      </c>
      <c r="K2697" t="b">
        <v>0</v>
      </c>
      <c r="L2697">
        <v>3</v>
      </c>
      <c r="M2697" t="b">
        <v>0</v>
      </c>
      <c r="N2697" t="s">
        <v>8292</v>
      </c>
      <c r="O2697" t="s">
        <v>8293</v>
      </c>
      <c r="P2697">
        <f>ROUND((E2697/D2697)*100,0)</f>
        <v>0</v>
      </c>
      <c r="Q2697">
        <f>IFERROR(ROUND(E2697/L2697,2),0)</f>
        <v>23.67</v>
      </c>
      <c r="R2697" s="10">
        <f t="shared" si="102"/>
        <v>42048.181921296295</v>
      </c>
      <c r="S2697">
        <f t="shared" si="103"/>
        <v>42108.14025462963</v>
      </c>
    </row>
    <row r="2698" spans="1:19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 s="12">
        <v>1419538560</v>
      </c>
      <c r="J2698" s="12">
        <v>1416600960</v>
      </c>
      <c r="K2698" t="b">
        <v>0</v>
      </c>
      <c r="L2698">
        <v>38</v>
      </c>
      <c r="M2698" t="b">
        <v>0</v>
      </c>
      <c r="N2698" t="s">
        <v>8292</v>
      </c>
      <c r="O2698" t="s">
        <v>8293</v>
      </c>
      <c r="P2698">
        <f>ROUND((E2698/D2698)*100,0)</f>
        <v>6</v>
      </c>
      <c r="Q2698">
        <f>IFERROR(ROUND(E2698/L2698,2),0)</f>
        <v>89.21</v>
      </c>
      <c r="R2698" s="10">
        <f t="shared" si="102"/>
        <v>41964.844444444447</v>
      </c>
      <c r="S2698">
        <f t="shared" si="103"/>
        <v>41998.844444444447</v>
      </c>
    </row>
    <row r="2699" spans="1:19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 s="12">
        <v>1438552800</v>
      </c>
      <c r="J2699" s="12">
        <v>1435876423</v>
      </c>
      <c r="K2699" t="b">
        <v>0</v>
      </c>
      <c r="L2699">
        <v>52</v>
      </c>
      <c r="M2699" t="b">
        <v>0</v>
      </c>
      <c r="N2699" t="s">
        <v>8292</v>
      </c>
      <c r="O2699" t="s">
        <v>8293</v>
      </c>
      <c r="P2699">
        <f>ROUND((E2699/D2699)*100,0)</f>
        <v>26</v>
      </c>
      <c r="Q2699">
        <f>IFERROR(ROUND(E2699/L2699,2),0)</f>
        <v>116.56</v>
      </c>
      <c r="R2699" s="10">
        <f t="shared" si="102"/>
        <v>42187.940081018518</v>
      </c>
      <c r="S2699">
        <f t="shared" si="103"/>
        <v>42218.916666666672</v>
      </c>
    </row>
    <row r="2700" spans="1:19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 s="12">
        <v>1403904808</v>
      </c>
      <c r="J2700" s="12">
        <v>1401312808</v>
      </c>
      <c r="K2700" t="b">
        <v>0</v>
      </c>
      <c r="L2700">
        <v>2</v>
      </c>
      <c r="M2700" t="b">
        <v>0</v>
      </c>
      <c r="N2700" t="s">
        <v>8292</v>
      </c>
      <c r="O2700" t="s">
        <v>8293</v>
      </c>
      <c r="P2700">
        <f>ROUND((E2700/D2700)*100,0)</f>
        <v>0</v>
      </c>
      <c r="Q2700">
        <f>IFERROR(ROUND(E2700/L2700,2),0)</f>
        <v>13.01</v>
      </c>
      <c r="R2700" s="10">
        <f t="shared" si="102"/>
        <v>41787.898240740738</v>
      </c>
      <c r="S2700">
        <f t="shared" si="103"/>
        <v>41817.898240740738</v>
      </c>
    </row>
    <row r="2701" spans="1:19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 s="12">
        <v>1407533463</v>
      </c>
      <c r="J2701" s="12">
        <v>1404941463</v>
      </c>
      <c r="K2701" t="b">
        <v>0</v>
      </c>
      <c r="L2701">
        <v>0</v>
      </c>
      <c r="M2701" t="b">
        <v>0</v>
      </c>
      <c r="N2701" t="s">
        <v>8292</v>
      </c>
      <c r="O2701" t="s">
        <v>8293</v>
      </c>
      <c r="P2701">
        <f>ROUND((E2701/D2701)*100,0)</f>
        <v>0</v>
      </c>
      <c r="Q2701">
        <f>IFERROR(ROUND(E2701/L2701,2),0)</f>
        <v>0</v>
      </c>
      <c r="R2701" s="10">
        <f t="shared" si="102"/>
        <v>41829.896562499998</v>
      </c>
      <c r="S2701">
        <f t="shared" si="103"/>
        <v>41859.896562499998</v>
      </c>
    </row>
    <row r="2702" spans="1:19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 s="12">
        <v>1411073972</v>
      </c>
      <c r="J2702" s="12">
        <v>1408481972</v>
      </c>
      <c r="K2702" t="b">
        <v>0</v>
      </c>
      <c r="L2702">
        <v>4</v>
      </c>
      <c r="M2702" t="b">
        <v>0</v>
      </c>
      <c r="N2702" t="s">
        <v>8292</v>
      </c>
      <c r="O2702" t="s">
        <v>8293</v>
      </c>
      <c r="P2702">
        <f>ROUND((E2702/D2702)*100,0)</f>
        <v>1</v>
      </c>
      <c r="Q2702">
        <f>IFERROR(ROUND(E2702/L2702,2),0)</f>
        <v>17.5</v>
      </c>
      <c r="R2702" s="10">
        <f t="shared" si="102"/>
        <v>41870.87467592593</v>
      </c>
      <c r="S2702">
        <f t="shared" si="103"/>
        <v>41900.87467592593</v>
      </c>
    </row>
    <row r="2703" spans="1:19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 s="12">
        <v>1491586534</v>
      </c>
      <c r="J2703" s="12">
        <v>1488911734</v>
      </c>
      <c r="K2703" t="b">
        <v>0</v>
      </c>
      <c r="L2703">
        <v>46</v>
      </c>
      <c r="M2703" t="b">
        <v>0</v>
      </c>
      <c r="N2703" t="s">
        <v>8273</v>
      </c>
      <c r="O2703" t="s">
        <v>8313</v>
      </c>
      <c r="P2703">
        <f>ROUND((E2703/D2703)*100,0)</f>
        <v>46</v>
      </c>
      <c r="Q2703">
        <f>IFERROR(ROUND(E2703/L2703,2),0)</f>
        <v>34.130000000000003</v>
      </c>
      <c r="R2703" s="10">
        <f t="shared" si="102"/>
        <v>42801.774699074071</v>
      </c>
      <c r="S2703">
        <f t="shared" si="103"/>
        <v>42832.733032407406</v>
      </c>
    </row>
    <row r="2704" spans="1:19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 s="12">
        <v>1491416077</v>
      </c>
      <c r="J2704" s="12">
        <v>1488827677</v>
      </c>
      <c r="K2704" t="b">
        <v>1</v>
      </c>
      <c r="L2704">
        <v>26</v>
      </c>
      <c r="M2704" t="b">
        <v>0</v>
      </c>
      <c r="N2704" t="s">
        <v>8273</v>
      </c>
      <c r="O2704" t="s">
        <v>8313</v>
      </c>
      <c r="P2704">
        <f>ROUND((E2704/D2704)*100,0)</f>
        <v>34</v>
      </c>
      <c r="Q2704">
        <f>IFERROR(ROUND(E2704/L2704,2),0)</f>
        <v>132.35</v>
      </c>
      <c r="R2704" s="10">
        <f t="shared" si="102"/>
        <v>42800.801817129628</v>
      </c>
      <c r="S2704">
        <f t="shared" si="103"/>
        <v>42830.760150462964</v>
      </c>
    </row>
    <row r="2705" spans="1:19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 s="12">
        <v>1490196830</v>
      </c>
      <c r="J2705" s="12">
        <v>1485016430</v>
      </c>
      <c r="K2705" t="b">
        <v>0</v>
      </c>
      <c r="L2705">
        <v>45</v>
      </c>
      <c r="M2705" t="b">
        <v>0</v>
      </c>
      <c r="N2705" t="s">
        <v>8273</v>
      </c>
      <c r="O2705" t="s">
        <v>8313</v>
      </c>
      <c r="P2705">
        <f>ROUND((E2705/D2705)*100,0)</f>
        <v>104</v>
      </c>
      <c r="Q2705">
        <f>IFERROR(ROUND(E2705/L2705,2),0)</f>
        <v>922.22</v>
      </c>
      <c r="R2705" s="10">
        <f t="shared" si="102"/>
        <v>42756.690162037034</v>
      </c>
      <c r="S2705">
        <f t="shared" si="103"/>
        <v>42816.648495370369</v>
      </c>
    </row>
    <row r="2706" spans="1:19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 s="12">
        <v>1491421314</v>
      </c>
      <c r="J2706" s="12">
        <v>1487709714</v>
      </c>
      <c r="K2706" t="b">
        <v>0</v>
      </c>
      <c r="L2706">
        <v>7</v>
      </c>
      <c r="M2706" t="b">
        <v>0</v>
      </c>
      <c r="N2706" t="s">
        <v>8273</v>
      </c>
      <c r="O2706" t="s">
        <v>8313</v>
      </c>
      <c r="P2706">
        <f>ROUND((E2706/D2706)*100,0)</f>
        <v>6</v>
      </c>
      <c r="Q2706">
        <f>IFERROR(ROUND(E2706/L2706,2),0)</f>
        <v>163.57</v>
      </c>
      <c r="R2706" s="10">
        <f t="shared" si="102"/>
        <v>42787.862430555557</v>
      </c>
      <c r="S2706">
        <f t="shared" si="103"/>
        <v>42830.820763888885</v>
      </c>
    </row>
    <row r="2707" spans="1:19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 s="12">
        <v>1490389158</v>
      </c>
      <c r="J2707" s="12">
        <v>1486504758</v>
      </c>
      <c r="K2707" t="b">
        <v>0</v>
      </c>
      <c r="L2707">
        <v>8</v>
      </c>
      <c r="M2707" t="b">
        <v>0</v>
      </c>
      <c r="N2707" t="s">
        <v>8273</v>
      </c>
      <c r="O2707" t="s">
        <v>8313</v>
      </c>
      <c r="P2707">
        <f>ROUND((E2707/D2707)*100,0)</f>
        <v>11</v>
      </c>
      <c r="Q2707">
        <f>IFERROR(ROUND(E2707/L2707,2),0)</f>
        <v>217.38</v>
      </c>
      <c r="R2707" s="10">
        <f t="shared" si="102"/>
        <v>42773.916180555556</v>
      </c>
      <c r="S2707">
        <f t="shared" si="103"/>
        <v>42818.874513888892</v>
      </c>
    </row>
    <row r="2708" spans="1:19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 s="12">
        <v>1413442740</v>
      </c>
      <c r="J2708" s="12">
        <v>1410937483</v>
      </c>
      <c r="K2708" t="b">
        <v>1</v>
      </c>
      <c r="L2708">
        <v>263</v>
      </c>
      <c r="M2708" t="b">
        <v>1</v>
      </c>
      <c r="N2708" t="s">
        <v>8273</v>
      </c>
      <c r="O2708" t="s">
        <v>8313</v>
      </c>
      <c r="P2708">
        <f>ROUND((E2708/D2708)*100,0)</f>
        <v>112</v>
      </c>
      <c r="Q2708">
        <f>IFERROR(ROUND(E2708/L2708,2),0)</f>
        <v>149.44</v>
      </c>
      <c r="R2708" s="10">
        <f t="shared" si="102"/>
        <v>41899.294942129629</v>
      </c>
      <c r="S2708">
        <f t="shared" si="103"/>
        <v>41928.290972222225</v>
      </c>
    </row>
    <row r="2709" spans="1:19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 s="12">
        <v>1369637940</v>
      </c>
      <c r="J2709" s="12">
        <v>1367088443</v>
      </c>
      <c r="K2709" t="b">
        <v>1</v>
      </c>
      <c r="L2709">
        <v>394</v>
      </c>
      <c r="M2709" t="b">
        <v>1</v>
      </c>
      <c r="N2709" t="s">
        <v>8273</v>
      </c>
      <c r="O2709" t="s">
        <v>8313</v>
      </c>
      <c r="P2709">
        <f>ROUND((E2709/D2709)*100,0)</f>
        <v>351</v>
      </c>
      <c r="Q2709">
        <f>IFERROR(ROUND(E2709/L2709,2),0)</f>
        <v>71.239999999999995</v>
      </c>
      <c r="R2709" s="10">
        <f t="shared" si="102"/>
        <v>41391.782905092594</v>
      </c>
      <c r="S2709">
        <f t="shared" si="103"/>
        <v>41421.290972222225</v>
      </c>
    </row>
    <row r="2710" spans="1:19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 s="12">
        <v>1469119526</v>
      </c>
      <c r="J2710" s="12">
        <v>1463935526</v>
      </c>
      <c r="K2710" t="b">
        <v>1</v>
      </c>
      <c r="L2710">
        <v>1049</v>
      </c>
      <c r="M2710" t="b">
        <v>1</v>
      </c>
      <c r="N2710" t="s">
        <v>8273</v>
      </c>
      <c r="O2710" t="s">
        <v>8313</v>
      </c>
      <c r="P2710">
        <f>ROUND((E2710/D2710)*100,0)</f>
        <v>233</v>
      </c>
      <c r="Q2710">
        <f>IFERROR(ROUND(E2710/L2710,2),0)</f>
        <v>44.46</v>
      </c>
      <c r="R2710" s="10">
        <f t="shared" si="102"/>
        <v>42512.698217592595</v>
      </c>
      <c r="S2710">
        <f t="shared" si="103"/>
        <v>42572.698217592595</v>
      </c>
    </row>
    <row r="2711" spans="1:19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 s="12">
        <v>1475553540</v>
      </c>
      <c r="J2711" s="12">
        <v>1472528141</v>
      </c>
      <c r="K2711" t="b">
        <v>1</v>
      </c>
      <c r="L2711">
        <v>308</v>
      </c>
      <c r="M2711" t="b">
        <v>1</v>
      </c>
      <c r="N2711" t="s">
        <v>8273</v>
      </c>
      <c r="O2711" t="s">
        <v>8313</v>
      </c>
      <c r="P2711">
        <f>ROUND((E2711/D2711)*100,0)</f>
        <v>102</v>
      </c>
      <c r="Q2711">
        <f>IFERROR(ROUND(E2711/L2711,2),0)</f>
        <v>164.94</v>
      </c>
      <c r="R2711" s="10">
        <f t="shared" si="102"/>
        <v>42612.149780092594</v>
      </c>
      <c r="S2711">
        <f t="shared" si="103"/>
        <v>42647.165972222225</v>
      </c>
    </row>
    <row r="2712" spans="1:19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 s="12">
        <v>1407549600</v>
      </c>
      <c r="J2712" s="12">
        <v>1404797428</v>
      </c>
      <c r="K2712" t="b">
        <v>1</v>
      </c>
      <c r="L2712">
        <v>1088</v>
      </c>
      <c r="M2712" t="b">
        <v>1</v>
      </c>
      <c r="N2712" t="s">
        <v>8273</v>
      </c>
      <c r="O2712" t="s">
        <v>8313</v>
      </c>
      <c r="P2712">
        <f>ROUND((E2712/D2712)*100,0)</f>
        <v>154</v>
      </c>
      <c r="Q2712">
        <f>IFERROR(ROUND(E2712/L2712,2),0)</f>
        <v>84.87</v>
      </c>
      <c r="R2712" s="10">
        <f t="shared" si="102"/>
        <v>41828.229490740741</v>
      </c>
      <c r="S2712">
        <f t="shared" si="103"/>
        <v>41860.083333333336</v>
      </c>
    </row>
    <row r="2713" spans="1:19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 s="12">
        <v>1403301660</v>
      </c>
      <c r="J2713" s="12">
        <v>1400694790</v>
      </c>
      <c r="K2713" t="b">
        <v>1</v>
      </c>
      <c r="L2713">
        <v>73</v>
      </c>
      <c r="M2713" t="b">
        <v>1</v>
      </c>
      <c r="N2713" t="s">
        <v>8273</v>
      </c>
      <c r="O2713" t="s">
        <v>8313</v>
      </c>
      <c r="P2713">
        <f>ROUND((E2713/D2713)*100,0)</f>
        <v>101</v>
      </c>
      <c r="Q2713">
        <f>IFERROR(ROUND(E2713/L2713,2),0)</f>
        <v>53.95</v>
      </c>
      <c r="R2713" s="10">
        <f t="shared" si="102"/>
        <v>41780.745254629634</v>
      </c>
      <c r="S2713">
        <f t="shared" si="103"/>
        <v>41810.917361111111</v>
      </c>
    </row>
    <row r="2714" spans="1:19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 s="12">
        <v>1373738400</v>
      </c>
      <c r="J2714" s="12">
        <v>1370568560</v>
      </c>
      <c r="K2714" t="b">
        <v>1</v>
      </c>
      <c r="L2714">
        <v>143</v>
      </c>
      <c r="M2714" t="b">
        <v>1</v>
      </c>
      <c r="N2714" t="s">
        <v>8273</v>
      </c>
      <c r="O2714" t="s">
        <v>8313</v>
      </c>
      <c r="P2714">
        <f>ROUND((E2714/D2714)*100,0)</f>
        <v>131</v>
      </c>
      <c r="Q2714">
        <f>IFERROR(ROUND(E2714/L2714,2),0)</f>
        <v>50.53</v>
      </c>
      <c r="R2714" s="10">
        <f t="shared" si="102"/>
        <v>41432.062037037038</v>
      </c>
      <c r="S2714">
        <f t="shared" si="103"/>
        <v>41468.75</v>
      </c>
    </row>
    <row r="2715" spans="1:19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 s="12">
        <v>1450971684</v>
      </c>
      <c r="J2715" s="12">
        <v>1447515684</v>
      </c>
      <c r="K2715" t="b">
        <v>1</v>
      </c>
      <c r="L2715">
        <v>1420</v>
      </c>
      <c r="M2715" t="b">
        <v>1</v>
      </c>
      <c r="N2715" t="s">
        <v>8273</v>
      </c>
      <c r="O2715" t="s">
        <v>8313</v>
      </c>
      <c r="P2715">
        <f>ROUND((E2715/D2715)*100,0)</f>
        <v>102</v>
      </c>
      <c r="Q2715">
        <f>IFERROR(ROUND(E2715/L2715,2),0)</f>
        <v>108</v>
      </c>
      <c r="R2715" s="10">
        <f t="shared" si="102"/>
        <v>42322.653749999998</v>
      </c>
      <c r="S2715">
        <f t="shared" si="103"/>
        <v>42362.653749999998</v>
      </c>
    </row>
    <row r="2716" spans="1:19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 s="12">
        <v>1476486000</v>
      </c>
      <c r="J2716" s="12">
        <v>1474040596</v>
      </c>
      <c r="K2716" t="b">
        <v>1</v>
      </c>
      <c r="L2716">
        <v>305</v>
      </c>
      <c r="M2716" t="b">
        <v>1</v>
      </c>
      <c r="N2716" t="s">
        <v>8273</v>
      </c>
      <c r="O2716" t="s">
        <v>8313</v>
      </c>
      <c r="P2716">
        <f>ROUND((E2716/D2716)*100,0)</f>
        <v>116</v>
      </c>
      <c r="Q2716">
        <f>IFERROR(ROUND(E2716/L2716,2),0)</f>
        <v>95.37</v>
      </c>
      <c r="R2716" s="10">
        <f t="shared" si="102"/>
        <v>42629.655046296291</v>
      </c>
      <c r="S2716">
        <f t="shared" si="103"/>
        <v>42657.958333333328</v>
      </c>
    </row>
    <row r="2717" spans="1:19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 s="12">
        <v>1456047228</v>
      </c>
      <c r="J2717" s="12">
        <v>1453109628</v>
      </c>
      <c r="K2717" t="b">
        <v>1</v>
      </c>
      <c r="L2717">
        <v>551</v>
      </c>
      <c r="M2717" t="b">
        <v>1</v>
      </c>
      <c r="N2717" t="s">
        <v>8273</v>
      </c>
      <c r="O2717" t="s">
        <v>8313</v>
      </c>
      <c r="P2717">
        <f>ROUND((E2717/D2717)*100,0)</f>
        <v>265</v>
      </c>
      <c r="Q2717">
        <f>IFERROR(ROUND(E2717/L2717,2),0)</f>
        <v>57.63</v>
      </c>
      <c r="R2717" s="10">
        <f t="shared" si="102"/>
        <v>42387.398472222223</v>
      </c>
      <c r="S2717">
        <f t="shared" si="103"/>
        <v>42421.398472222223</v>
      </c>
    </row>
    <row r="2718" spans="1:19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 s="12">
        <v>1444291193</v>
      </c>
      <c r="J2718" s="12">
        <v>1441699193</v>
      </c>
      <c r="K2718" t="b">
        <v>1</v>
      </c>
      <c r="L2718">
        <v>187</v>
      </c>
      <c r="M2718" t="b">
        <v>1</v>
      </c>
      <c r="N2718" t="s">
        <v>8273</v>
      </c>
      <c r="O2718" t="s">
        <v>8313</v>
      </c>
      <c r="P2718">
        <f>ROUND((E2718/D2718)*100,0)</f>
        <v>120</v>
      </c>
      <c r="Q2718">
        <f>IFERROR(ROUND(E2718/L2718,2),0)</f>
        <v>64.16</v>
      </c>
      <c r="R2718" s="10">
        <f t="shared" si="102"/>
        <v>42255.333252314813</v>
      </c>
      <c r="S2718">
        <f t="shared" si="103"/>
        <v>42285.333252314813</v>
      </c>
    </row>
    <row r="2719" spans="1:19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 s="12">
        <v>1417906649</v>
      </c>
      <c r="J2719" s="12">
        <v>1414015049</v>
      </c>
      <c r="K2719" t="b">
        <v>1</v>
      </c>
      <c r="L2719">
        <v>325</v>
      </c>
      <c r="M2719" t="b">
        <v>1</v>
      </c>
      <c r="N2719" t="s">
        <v>8273</v>
      </c>
      <c r="O2719" t="s">
        <v>8313</v>
      </c>
      <c r="P2719">
        <f>ROUND((E2719/D2719)*100,0)</f>
        <v>120</v>
      </c>
      <c r="Q2719">
        <f>IFERROR(ROUND(E2719/L2719,2),0)</f>
        <v>92.39</v>
      </c>
      <c r="R2719" s="10">
        <f t="shared" si="102"/>
        <v>41934.914918981485</v>
      </c>
      <c r="S2719">
        <f t="shared" si="103"/>
        <v>41979.956585648149</v>
      </c>
    </row>
    <row r="2720" spans="1:19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 s="12">
        <v>1462316400</v>
      </c>
      <c r="J2720" s="12">
        <v>1459865945</v>
      </c>
      <c r="K2720" t="b">
        <v>1</v>
      </c>
      <c r="L2720">
        <v>148</v>
      </c>
      <c r="M2720" t="b">
        <v>1</v>
      </c>
      <c r="N2720" t="s">
        <v>8273</v>
      </c>
      <c r="O2720" t="s">
        <v>8313</v>
      </c>
      <c r="P2720">
        <f>ROUND((E2720/D2720)*100,0)</f>
        <v>104</v>
      </c>
      <c r="Q2720">
        <f>IFERROR(ROUND(E2720/L2720,2),0)</f>
        <v>125.98</v>
      </c>
      <c r="R2720" s="10">
        <f t="shared" si="102"/>
        <v>42465.596585648149</v>
      </c>
      <c r="S2720">
        <f t="shared" si="103"/>
        <v>42493.958333333328</v>
      </c>
    </row>
    <row r="2721" spans="1:19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 s="12">
        <v>1460936694</v>
      </c>
      <c r="J2721" s="12">
        <v>1455756294</v>
      </c>
      <c r="K2721" t="b">
        <v>0</v>
      </c>
      <c r="L2721">
        <v>69</v>
      </c>
      <c r="M2721" t="b">
        <v>1</v>
      </c>
      <c r="N2721" t="s">
        <v>8273</v>
      </c>
      <c r="O2721" t="s">
        <v>8313</v>
      </c>
      <c r="P2721">
        <f>ROUND((E2721/D2721)*100,0)</f>
        <v>109</v>
      </c>
      <c r="Q2721">
        <f>IFERROR(ROUND(E2721/L2721,2),0)</f>
        <v>94.64</v>
      </c>
      <c r="R2721" s="10">
        <f t="shared" si="102"/>
        <v>42418.031180555554</v>
      </c>
      <c r="S2721">
        <f t="shared" si="103"/>
        <v>42477.989513888882</v>
      </c>
    </row>
    <row r="2722" spans="1:19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 s="12">
        <v>1478866253</v>
      </c>
      <c r="J2722" s="12">
        <v>1476270653</v>
      </c>
      <c r="K2722" t="b">
        <v>0</v>
      </c>
      <c r="L2722">
        <v>173</v>
      </c>
      <c r="M2722" t="b">
        <v>1</v>
      </c>
      <c r="N2722" t="s">
        <v>8273</v>
      </c>
      <c r="O2722" t="s">
        <v>8313</v>
      </c>
      <c r="P2722">
        <f>ROUND((E2722/D2722)*100,0)</f>
        <v>118</v>
      </c>
      <c r="Q2722">
        <f>IFERROR(ROUND(E2722/L2722,2),0)</f>
        <v>170.7</v>
      </c>
      <c r="R2722" s="10">
        <f t="shared" si="102"/>
        <v>42655.465891203698</v>
      </c>
      <c r="S2722">
        <f t="shared" si="103"/>
        <v>42685.507557870369</v>
      </c>
    </row>
    <row r="2723" spans="1:19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 s="12">
        <v>1378494000</v>
      </c>
      <c r="J2723" s="12">
        <v>1375880598</v>
      </c>
      <c r="K2723" t="b">
        <v>0</v>
      </c>
      <c r="L2723">
        <v>269</v>
      </c>
      <c r="M2723" t="b">
        <v>1</v>
      </c>
      <c r="N2723" t="s">
        <v>8275</v>
      </c>
      <c r="O2723" t="s">
        <v>8305</v>
      </c>
      <c r="P2723">
        <f>ROUND((E2723/D2723)*100,0)</f>
        <v>1462</v>
      </c>
      <c r="Q2723">
        <f>IFERROR(ROUND(E2723/L2723,2),0)</f>
        <v>40.76</v>
      </c>
      <c r="R2723" s="10">
        <f t="shared" si="102"/>
        <v>41493.543958333335</v>
      </c>
      <c r="S2723">
        <f t="shared" si="103"/>
        <v>41523.791666666664</v>
      </c>
    </row>
    <row r="2724" spans="1:19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 s="12">
        <v>1485722053</v>
      </c>
      <c r="J2724" s="12">
        <v>1480538053</v>
      </c>
      <c r="K2724" t="b">
        <v>0</v>
      </c>
      <c r="L2724">
        <v>185</v>
      </c>
      <c r="M2724" t="b">
        <v>1</v>
      </c>
      <c r="N2724" t="s">
        <v>8275</v>
      </c>
      <c r="O2724" t="s">
        <v>8305</v>
      </c>
      <c r="P2724">
        <f>ROUND((E2724/D2724)*100,0)</f>
        <v>253</v>
      </c>
      <c r="Q2724">
        <f>IFERROR(ROUND(E2724/L2724,2),0)</f>
        <v>68.25</v>
      </c>
      <c r="R2724" s="10">
        <f t="shared" si="102"/>
        <v>42704.857094907406</v>
      </c>
      <c r="S2724">
        <f t="shared" si="103"/>
        <v>42764.857094907406</v>
      </c>
    </row>
    <row r="2725" spans="1:19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 s="12">
        <v>1420060088</v>
      </c>
      <c r="J2725" s="12">
        <v>1414872488</v>
      </c>
      <c r="K2725" t="b">
        <v>0</v>
      </c>
      <c r="L2725">
        <v>176</v>
      </c>
      <c r="M2725" t="b">
        <v>1</v>
      </c>
      <c r="N2725" t="s">
        <v>8275</v>
      </c>
      <c r="O2725" t="s">
        <v>8305</v>
      </c>
      <c r="P2725">
        <f>ROUND((E2725/D2725)*100,0)</f>
        <v>140</v>
      </c>
      <c r="Q2725">
        <f>IFERROR(ROUND(E2725/L2725,2),0)</f>
        <v>95.49</v>
      </c>
      <c r="R2725" s="10">
        <f t="shared" si="102"/>
        <v>41944.83898148148</v>
      </c>
      <c r="S2725">
        <f t="shared" si="103"/>
        <v>42004.880648148144</v>
      </c>
    </row>
    <row r="2726" spans="1:19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 s="12">
        <v>1439625059</v>
      </c>
      <c r="J2726" s="12">
        <v>1436860259</v>
      </c>
      <c r="K2726" t="b">
        <v>0</v>
      </c>
      <c r="L2726">
        <v>1019</v>
      </c>
      <c r="M2726" t="b">
        <v>1</v>
      </c>
      <c r="N2726" t="s">
        <v>8275</v>
      </c>
      <c r="O2726" t="s">
        <v>8305</v>
      </c>
      <c r="P2726">
        <f>ROUND((E2726/D2726)*100,0)</f>
        <v>297</v>
      </c>
      <c r="Q2726">
        <f>IFERROR(ROUND(E2726/L2726,2),0)</f>
        <v>7.19</v>
      </c>
      <c r="R2726" s="10">
        <f t="shared" si="102"/>
        <v>42199.32707175926</v>
      </c>
      <c r="S2726">
        <f t="shared" si="103"/>
        <v>42231.32707175926</v>
      </c>
    </row>
    <row r="2727" spans="1:19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 s="12">
        <v>1488390735</v>
      </c>
      <c r="J2727" s="12">
        <v>1484070735</v>
      </c>
      <c r="K2727" t="b">
        <v>0</v>
      </c>
      <c r="L2727">
        <v>113</v>
      </c>
      <c r="M2727" t="b">
        <v>1</v>
      </c>
      <c r="N2727" t="s">
        <v>8275</v>
      </c>
      <c r="O2727" t="s">
        <v>8305</v>
      </c>
      <c r="P2727">
        <f>ROUND((E2727/D2727)*100,0)</f>
        <v>145</v>
      </c>
      <c r="Q2727">
        <f>IFERROR(ROUND(E2727/L2727,2),0)</f>
        <v>511.65</v>
      </c>
      <c r="R2727" s="10">
        <f t="shared" si="102"/>
        <v>42745.744618055556</v>
      </c>
      <c r="S2727">
        <f t="shared" si="103"/>
        <v>42795.744618055556</v>
      </c>
    </row>
    <row r="2728" spans="1:19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 s="12">
        <v>1461333311</v>
      </c>
      <c r="J2728" s="12">
        <v>1458741311</v>
      </c>
      <c r="K2728" t="b">
        <v>0</v>
      </c>
      <c r="L2728">
        <v>404</v>
      </c>
      <c r="M2728" t="b">
        <v>1</v>
      </c>
      <c r="N2728" t="s">
        <v>8275</v>
      </c>
      <c r="O2728" t="s">
        <v>8305</v>
      </c>
      <c r="P2728">
        <f>ROUND((E2728/D2728)*100,0)</f>
        <v>106</v>
      </c>
      <c r="Q2728">
        <f>IFERROR(ROUND(E2728/L2728,2),0)</f>
        <v>261.75</v>
      </c>
      <c r="R2728" s="10">
        <f t="shared" si="102"/>
        <v>42452.579988425925</v>
      </c>
      <c r="S2728">
        <f t="shared" si="103"/>
        <v>42482.579988425925</v>
      </c>
    </row>
    <row r="2729" spans="1:19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 s="12">
        <v>1438964063</v>
      </c>
      <c r="J2729" s="12">
        <v>1436804063</v>
      </c>
      <c r="K2729" t="b">
        <v>0</v>
      </c>
      <c r="L2729">
        <v>707</v>
      </c>
      <c r="M2729" t="b">
        <v>1</v>
      </c>
      <c r="N2729" t="s">
        <v>8275</v>
      </c>
      <c r="O2729" t="s">
        <v>8305</v>
      </c>
      <c r="P2729">
        <f>ROUND((E2729/D2729)*100,0)</f>
        <v>493</v>
      </c>
      <c r="Q2729">
        <f>IFERROR(ROUND(E2729/L2729,2),0)</f>
        <v>69.760000000000005</v>
      </c>
      <c r="R2729" s="10">
        <f t="shared" si="102"/>
        <v>42198.676655092597</v>
      </c>
      <c r="S2729">
        <f t="shared" si="103"/>
        <v>42223.676655092597</v>
      </c>
    </row>
    <row r="2730" spans="1:19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 s="12">
        <v>1451485434</v>
      </c>
      <c r="J2730" s="12">
        <v>1448461434</v>
      </c>
      <c r="K2730" t="b">
        <v>0</v>
      </c>
      <c r="L2730">
        <v>392</v>
      </c>
      <c r="M2730" t="b">
        <v>1</v>
      </c>
      <c r="N2730" t="s">
        <v>8275</v>
      </c>
      <c r="O2730" t="s">
        <v>8305</v>
      </c>
      <c r="P2730">
        <f>ROUND((E2730/D2730)*100,0)</f>
        <v>202</v>
      </c>
      <c r="Q2730">
        <f>IFERROR(ROUND(E2730/L2730,2),0)</f>
        <v>77.23</v>
      </c>
      <c r="R2730" s="10">
        <f t="shared" si="102"/>
        <v>42333.59993055556</v>
      </c>
      <c r="S2730">
        <f t="shared" si="103"/>
        <v>42368.59993055556</v>
      </c>
    </row>
    <row r="2731" spans="1:19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 s="12">
        <v>1430459197</v>
      </c>
      <c r="J2731" s="12">
        <v>1427867197</v>
      </c>
      <c r="K2731" t="b">
        <v>0</v>
      </c>
      <c r="L2731">
        <v>23</v>
      </c>
      <c r="M2731" t="b">
        <v>1</v>
      </c>
      <c r="N2731" t="s">
        <v>8275</v>
      </c>
      <c r="O2731" t="s">
        <v>8305</v>
      </c>
      <c r="P2731">
        <f>ROUND((E2731/D2731)*100,0)</f>
        <v>104</v>
      </c>
      <c r="Q2731">
        <f>IFERROR(ROUND(E2731/L2731,2),0)</f>
        <v>340.57</v>
      </c>
      <c r="R2731" s="10">
        <f t="shared" si="102"/>
        <v>42095.240706018521</v>
      </c>
      <c r="S2731">
        <f t="shared" si="103"/>
        <v>42125.240706018521</v>
      </c>
    </row>
    <row r="2732" spans="1:19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 s="12">
        <v>1366635575</v>
      </c>
      <c r="J2732" s="12">
        <v>1363611575</v>
      </c>
      <c r="K2732" t="b">
        <v>0</v>
      </c>
      <c r="L2732">
        <v>682</v>
      </c>
      <c r="M2732" t="b">
        <v>1</v>
      </c>
      <c r="N2732" t="s">
        <v>8275</v>
      </c>
      <c r="O2732" t="s">
        <v>8305</v>
      </c>
      <c r="P2732">
        <f>ROUND((E2732/D2732)*100,0)</f>
        <v>170</v>
      </c>
      <c r="Q2732">
        <f>IFERROR(ROUND(E2732/L2732,2),0)</f>
        <v>67.42</v>
      </c>
      <c r="R2732" s="10">
        <f t="shared" si="102"/>
        <v>41351.541377314818</v>
      </c>
      <c r="S2732">
        <f t="shared" si="103"/>
        <v>41386.541377314818</v>
      </c>
    </row>
    <row r="2733" spans="1:19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 s="12">
        <v>1413604800</v>
      </c>
      <c r="J2733" s="12">
        <v>1408624622</v>
      </c>
      <c r="K2733" t="b">
        <v>0</v>
      </c>
      <c r="L2733">
        <v>37</v>
      </c>
      <c r="M2733" t="b">
        <v>1</v>
      </c>
      <c r="N2733" t="s">
        <v>8275</v>
      </c>
      <c r="O2733" t="s">
        <v>8305</v>
      </c>
      <c r="P2733">
        <f>ROUND((E2733/D2733)*100,0)</f>
        <v>104</v>
      </c>
      <c r="Q2733">
        <f>IFERROR(ROUND(E2733/L2733,2),0)</f>
        <v>845.7</v>
      </c>
      <c r="R2733" s="10">
        <f t="shared" si="102"/>
        <v>41872.525717592594</v>
      </c>
      <c r="S2733">
        <f t="shared" si="103"/>
        <v>41930.166666666664</v>
      </c>
    </row>
    <row r="2734" spans="1:19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 s="12">
        <v>1369699200</v>
      </c>
      <c r="J2734" s="12">
        <v>1366917828</v>
      </c>
      <c r="K2734" t="b">
        <v>0</v>
      </c>
      <c r="L2734">
        <v>146</v>
      </c>
      <c r="M2734" t="b">
        <v>1</v>
      </c>
      <c r="N2734" t="s">
        <v>8275</v>
      </c>
      <c r="O2734" t="s">
        <v>8305</v>
      </c>
      <c r="P2734">
        <f>ROUND((E2734/D2734)*100,0)</f>
        <v>118</v>
      </c>
      <c r="Q2734">
        <f>IFERROR(ROUND(E2734/L2734,2),0)</f>
        <v>97.19</v>
      </c>
      <c r="R2734" s="10">
        <f t="shared" si="102"/>
        <v>41389.808194444442</v>
      </c>
      <c r="S2734">
        <f t="shared" si="103"/>
        <v>41422</v>
      </c>
    </row>
    <row r="2735" spans="1:19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 s="12">
        <v>1428643974</v>
      </c>
      <c r="J2735" s="12">
        <v>1423463574</v>
      </c>
      <c r="K2735" t="b">
        <v>0</v>
      </c>
      <c r="L2735">
        <v>119</v>
      </c>
      <c r="M2735" t="b">
        <v>1</v>
      </c>
      <c r="N2735" t="s">
        <v>8275</v>
      </c>
      <c r="O2735" t="s">
        <v>8305</v>
      </c>
      <c r="P2735">
        <f>ROUND((E2735/D2735)*100,0)</f>
        <v>108</v>
      </c>
      <c r="Q2735">
        <f>IFERROR(ROUND(E2735/L2735,2),0)</f>
        <v>451.84</v>
      </c>
      <c r="R2735" s="10">
        <f t="shared" si="102"/>
        <v>42044.272847222222</v>
      </c>
      <c r="S2735">
        <f t="shared" si="103"/>
        <v>42104.231180555551</v>
      </c>
    </row>
    <row r="2736" spans="1:19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 s="12">
        <v>1476395940</v>
      </c>
      <c r="J2736" s="12">
        <v>1473782592</v>
      </c>
      <c r="K2736" t="b">
        <v>0</v>
      </c>
      <c r="L2736">
        <v>163</v>
      </c>
      <c r="M2736" t="b">
        <v>1</v>
      </c>
      <c r="N2736" t="s">
        <v>8275</v>
      </c>
      <c r="O2736" t="s">
        <v>8305</v>
      </c>
      <c r="P2736">
        <f>ROUND((E2736/D2736)*100,0)</f>
        <v>2260300</v>
      </c>
      <c r="Q2736">
        <f>IFERROR(ROUND(E2736/L2736,2),0)</f>
        <v>138.66999999999999</v>
      </c>
      <c r="R2736" s="10">
        <f t="shared" si="102"/>
        <v>42626.668888888889</v>
      </c>
      <c r="S2736">
        <f t="shared" si="103"/>
        <v>42656.915972222225</v>
      </c>
    </row>
    <row r="2737" spans="1:19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 s="12">
        <v>1363204800</v>
      </c>
      <c r="J2737" s="12">
        <v>1360551250</v>
      </c>
      <c r="K2737" t="b">
        <v>0</v>
      </c>
      <c r="L2737">
        <v>339</v>
      </c>
      <c r="M2737" t="b">
        <v>1</v>
      </c>
      <c r="N2737" t="s">
        <v>8275</v>
      </c>
      <c r="O2737" t="s">
        <v>8305</v>
      </c>
      <c r="P2737">
        <f>ROUND((E2737/D2737)*100,0)</f>
        <v>978</v>
      </c>
      <c r="Q2737">
        <f>IFERROR(ROUND(E2737/L2737,2),0)</f>
        <v>21.64</v>
      </c>
      <c r="R2737" s="10">
        <f t="shared" si="102"/>
        <v>41316.120949074073</v>
      </c>
      <c r="S2737">
        <f t="shared" si="103"/>
        <v>41346.833333333336</v>
      </c>
    </row>
    <row r="2738" spans="1:19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 s="12">
        <v>1398268773</v>
      </c>
      <c r="J2738" s="12">
        <v>1395676773</v>
      </c>
      <c r="K2738" t="b">
        <v>0</v>
      </c>
      <c r="L2738">
        <v>58</v>
      </c>
      <c r="M2738" t="b">
        <v>1</v>
      </c>
      <c r="N2738" t="s">
        <v>8275</v>
      </c>
      <c r="O2738" t="s">
        <v>8305</v>
      </c>
      <c r="P2738">
        <f>ROUND((E2738/D2738)*100,0)</f>
        <v>123</v>
      </c>
      <c r="Q2738">
        <f>IFERROR(ROUND(E2738/L2738,2),0)</f>
        <v>169.52</v>
      </c>
      <c r="R2738" s="10">
        <f t="shared" si="102"/>
        <v>41722.666354166664</v>
      </c>
      <c r="S2738">
        <f t="shared" si="103"/>
        <v>41752.666354166664</v>
      </c>
    </row>
    <row r="2739" spans="1:19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 s="12">
        <v>1389812400</v>
      </c>
      <c r="J2739" s="12">
        <v>1386108087</v>
      </c>
      <c r="K2739" t="b">
        <v>0</v>
      </c>
      <c r="L2739">
        <v>456</v>
      </c>
      <c r="M2739" t="b">
        <v>1</v>
      </c>
      <c r="N2739" t="s">
        <v>8275</v>
      </c>
      <c r="O2739" t="s">
        <v>8305</v>
      </c>
      <c r="P2739">
        <f>ROUND((E2739/D2739)*100,0)</f>
        <v>246</v>
      </c>
      <c r="Q2739">
        <f>IFERROR(ROUND(E2739/L2739,2),0)</f>
        <v>161.88</v>
      </c>
      <c r="R2739" s="10">
        <f t="shared" si="102"/>
        <v>41611.917673611111</v>
      </c>
      <c r="S2739">
        <f t="shared" si="103"/>
        <v>41654.791666666664</v>
      </c>
    </row>
    <row r="2740" spans="1:19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 s="12">
        <v>1478402804</v>
      </c>
      <c r="J2740" s="12">
        <v>1473218804</v>
      </c>
      <c r="K2740" t="b">
        <v>0</v>
      </c>
      <c r="L2740">
        <v>15</v>
      </c>
      <c r="M2740" t="b">
        <v>1</v>
      </c>
      <c r="N2740" t="s">
        <v>8275</v>
      </c>
      <c r="O2740" t="s">
        <v>8305</v>
      </c>
      <c r="P2740">
        <f>ROUND((E2740/D2740)*100,0)</f>
        <v>148</v>
      </c>
      <c r="Q2740">
        <f>IFERROR(ROUND(E2740/L2740,2),0)</f>
        <v>493.13</v>
      </c>
      <c r="R2740" s="10">
        <f t="shared" si="102"/>
        <v>42620.143564814818</v>
      </c>
      <c r="S2740">
        <f t="shared" si="103"/>
        <v>42680.143564814818</v>
      </c>
    </row>
    <row r="2741" spans="1:19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 s="12">
        <v>1399324717</v>
      </c>
      <c r="J2741" s="12">
        <v>1395436717</v>
      </c>
      <c r="K2741" t="b">
        <v>0</v>
      </c>
      <c r="L2741">
        <v>191</v>
      </c>
      <c r="M2741" t="b">
        <v>1</v>
      </c>
      <c r="N2741" t="s">
        <v>8275</v>
      </c>
      <c r="O2741" t="s">
        <v>8305</v>
      </c>
      <c r="P2741">
        <f>ROUND((E2741/D2741)*100,0)</f>
        <v>384</v>
      </c>
      <c r="Q2741">
        <f>IFERROR(ROUND(E2741/L2741,2),0)</f>
        <v>22.12</v>
      </c>
      <c r="R2741" s="10">
        <f t="shared" si="102"/>
        <v>41719.887928240743</v>
      </c>
      <c r="S2741">
        <f t="shared" si="103"/>
        <v>41764.887928240743</v>
      </c>
    </row>
    <row r="2742" spans="1:19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 s="12">
        <v>1426117552</v>
      </c>
      <c r="J2742" s="12">
        <v>1423529152</v>
      </c>
      <c r="K2742" t="b">
        <v>0</v>
      </c>
      <c r="L2742">
        <v>17</v>
      </c>
      <c r="M2742" t="b">
        <v>1</v>
      </c>
      <c r="N2742" t="s">
        <v>8275</v>
      </c>
      <c r="O2742" t="s">
        <v>8305</v>
      </c>
      <c r="P2742">
        <f>ROUND((E2742/D2742)*100,0)</f>
        <v>103</v>
      </c>
      <c r="Q2742">
        <f>IFERROR(ROUND(E2742/L2742,2),0)</f>
        <v>18.239999999999998</v>
      </c>
      <c r="R2742" s="10">
        <f t="shared" si="102"/>
        <v>42045.031851851847</v>
      </c>
      <c r="S2742">
        <f t="shared" si="103"/>
        <v>42074.99018518519</v>
      </c>
    </row>
    <row r="2743" spans="1:19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 s="12">
        <v>1413770820</v>
      </c>
      <c r="J2743" s="12">
        <v>1412005602</v>
      </c>
      <c r="K2743" t="b">
        <v>0</v>
      </c>
      <c r="L2743">
        <v>4</v>
      </c>
      <c r="M2743" t="b">
        <v>0</v>
      </c>
      <c r="N2743" t="s">
        <v>8278</v>
      </c>
      <c r="O2743" t="s">
        <v>8314</v>
      </c>
      <c r="P2743">
        <f>ROUND((E2743/D2743)*100,0)</f>
        <v>0</v>
      </c>
      <c r="Q2743">
        <f>IFERROR(ROUND(E2743/L2743,2),0)</f>
        <v>8.75</v>
      </c>
      <c r="R2743" s="10">
        <f t="shared" si="102"/>
        <v>41911.657430555555</v>
      </c>
      <c r="S2743">
        <f t="shared" si="103"/>
        <v>41932.088194444441</v>
      </c>
    </row>
    <row r="2744" spans="1:19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 s="12">
        <v>1337102187</v>
      </c>
      <c r="J2744" s="12">
        <v>1335892587</v>
      </c>
      <c r="K2744" t="b">
        <v>0</v>
      </c>
      <c r="L2744">
        <v>18</v>
      </c>
      <c r="M2744" t="b">
        <v>0</v>
      </c>
      <c r="N2744" t="s">
        <v>8278</v>
      </c>
      <c r="O2744" t="s">
        <v>8314</v>
      </c>
      <c r="P2744">
        <f>ROUND((E2744/D2744)*100,0)</f>
        <v>29</v>
      </c>
      <c r="Q2744">
        <f>IFERROR(ROUND(E2744/L2744,2),0)</f>
        <v>40.61</v>
      </c>
      <c r="R2744" s="10">
        <f t="shared" si="102"/>
        <v>41030.719756944447</v>
      </c>
      <c r="S2744">
        <f t="shared" si="103"/>
        <v>41044.719756944447</v>
      </c>
    </row>
    <row r="2745" spans="1:19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 s="12">
        <v>1476863607</v>
      </c>
      <c r="J2745" s="12">
        <v>1474271607</v>
      </c>
      <c r="K2745" t="b">
        <v>0</v>
      </c>
      <c r="L2745">
        <v>0</v>
      </c>
      <c r="M2745" t="b">
        <v>0</v>
      </c>
      <c r="N2745" t="s">
        <v>8278</v>
      </c>
      <c r="O2745" t="s">
        <v>8314</v>
      </c>
      <c r="P2745">
        <f>ROUND((E2745/D2745)*100,0)</f>
        <v>0</v>
      </c>
      <c r="Q2745">
        <f>IFERROR(ROUND(E2745/L2745,2),0)</f>
        <v>0</v>
      </c>
      <c r="R2745" s="10">
        <f t="shared" si="102"/>
        <v>42632.328784722224</v>
      </c>
      <c r="S2745">
        <f t="shared" si="103"/>
        <v>42662.328784722224</v>
      </c>
    </row>
    <row r="2746" spans="1:19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 s="12">
        <v>1330478998</v>
      </c>
      <c r="J2746" s="12">
        <v>1327886998</v>
      </c>
      <c r="K2746" t="b">
        <v>0</v>
      </c>
      <c r="L2746">
        <v>22</v>
      </c>
      <c r="M2746" t="b">
        <v>0</v>
      </c>
      <c r="N2746" t="s">
        <v>8278</v>
      </c>
      <c r="O2746" t="s">
        <v>8314</v>
      </c>
      <c r="P2746">
        <f>ROUND((E2746/D2746)*100,0)</f>
        <v>5</v>
      </c>
      <c r="Q2746">
        <f>IFERROR(ROUND(E2746/L2746,2),0)</f>
        <v>37.950000000000003</v>
      </c>
      <c r="R2746" s="10">
        <f t="shared" si="102"/>
        <v>40938.062476851854</v>
      </c>
      <c r="S2746">
        <f t="shared" si="103"/>
        <v>40968.062476851854</v>
      </c>
    </row>
    <row r="2747" spans="1:19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 s="12">
        <v>1342309368</v>
      </c>
      <c r="J2747" s="12">
        <v>1337125368</v>
      </c>
      <c r="K2747" t="b">
        <v>0</v>
      </c>
      <c r="L2747">
        <v>49</v>
      </c>
      <c r="M2747" t="b">
        <v>0</v>
      </c>
      <c r="N2747" t="s">
        <v>8278</v>
      </c>
      <c r="O2747" t="s">
        <v>8314</v>
      </c>
      <c r="P2747">
        <f>ROUND((E2747/D2747)*100,0)</f>
        <v>22</v>
      </c>
      <c r="Q2747">
        <f>IFERROR(ROUND(E2747/L2747,2),0)</f>
        <v>35.729999999999997</v>
      </c>
      <c r="R2747" s="10">
        <f t="shared" si="102"/>
        <v>41044.988055555557</v>
      </c>
      <c r="S2747">
        <f t="shared" si="103"/>
        <v>41104.988055555557</v>
      </c>
    </row>
    <row r="2748" spans="1:19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 s="12">
        <v>1409337911</v>
      </c>
      <c r="J2748" s="12">
        <v>1406745911</v>
      </c>
      <c r="K2748" t="b">
        <v>0</v>
      </c>
      <c r="L2748">
        <v>19</v>
      </c>
      <c r="M2748" t="b">
        <v>0</v>
      </c>
      <c r="N2748" t="s">
        <v>8278</v>
      </c>
      <c r="O2748" t="s">
        <v>8314</v>
      </c>
      <c r="P2748">
        <f>ROUND((E2748/D2748)*100,0)</f>
        <v>27</v>
      </c>
      <c r="Q2748">
        <f>IFERROR(ROUND(E2748/L2748,2),0)</f>
        <v>42.16</v>
      </c>
      <c r="R2748" s="10">
        <f t="shared" si="102"/>
        <v>41850.781377314815</v>
      </c>
      <c r="S2748">
        <f t="shared" si="103"/>
        <v>41880.781377314815</v>
      </c>
    </row>
    <row r="2749" spans="1:19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 s="12">
        <v>1339816200</v>
      </c>
      <c r="J2749" s="12">
        <v>1337095997</v>
      </c>
      <c r="K2749" t="b">
        <v>0</v>
      </c>
      <c r="L2749">
        <v>4</v>
      </c>
      <c r="M2749" t="b">
        <v>0</v>
      </c>
      <c r="N2749" t="s">
        <v>8278</v>
      </c>
      <c r="O2749" t="s">
        <v>8314</v>
      </c>
      <c r="P2749">
        <f>ROUND((E2749/D2749)*100,0)</f>
        <v>28</v>
      </c>
      <c r="Q2749">
        <f>IFERROR(ROUND(E2749/L2749,2),0)</f>
        <v>35</v>
      </c>
      <c r="R2749" s="10">
        <f t="shared" si="102"/>
        <v>41044.64811342593</v>
      </c>
      <c r="S2749">
        <f t="shared" si="103"/>
        <v>41076.131944444445</v>
      </c>
    </row>
    <row r="2750" spans="1:19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 s="12">
        <v>1472835802</v>
      </c>
      <c r="J2750" s="12">
        <v>1470243802</v>
      </c>
      <c r="K2750" t="b">
        <v>0</v>
      </c>
      <c r="L2750">
        <v>4</v>
      </c>
      <c r="M2750" t="b">
        <v>0</v>
      </c>
      <c r="N2750" t="s">
        <v>8278</v>
      </c>
      <c r="O2750" t="s">
        <v>8314</v>
      </c>
      <c r="P2750">
        <f>ROUND((E2750/D2750)*100,0)</f>
        <v>1</v>
      </c>
      <c r="Q2750">
        <f>IFERROR(ROUND(E2750/L2750,2),0)</f>
        <v>13.25</v>
      </c>
      <c r="R2750" s="10">
        <f t="shared" si="102"/>
        <v>42585.7106712963</v>
      </c>
      <c r="S2750">
        <f t="shared" si="103"/>
        <v>42615.7106712963</v>
      </c>
    </row>
    <row r="2751" spans="1:19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 s="12">
        <v>1428171037</v>
      </c>
      <c r="J2751" s="12">
        <v>1425582637</v>
      </c>
      <c r="K2751" t="b">
        <v>0</v>
      </c>
      <c r="L2751">
        <v>2</v>
      </c>
      <c r="M2751" t="b">
        <v>0</v>
      </c>
      <c r="N2751" t="s">
        <v>8278</v>
      </c>
      <c r="O2751" t="s">
        <v>8314</v>
      </c>
      <c r="P2751">
        <f>ROUND((E2751/D2751)*100,0)</f>
        <v>1</v>
      </c>
      <c r="Q2751">
        <f>IFERROR(ROUND(E2751/L2751,2),0)</f>
        <v>55</v>
      </c>
      <c r="R2751" s="10">
        <f t="shared" si="102"/>
        <v>42068.799039351856</v>
      </c>
      <c r="S2751">
        <f t="shared" si="103"/>
        <v>42098.757372685184</v>
      </c>
    </row>
    <row r="2752" spans="1:19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 s="12">
        <v>1341086400</v>
      </c>
      <c r="J2752" s="12">
        <v>1340055345</v>
      </c>
      <c r="K2752" t="b">
        <v>0</v>
      </c>
      <c r="L2752">
        <v>0</v>
      </c>
      <c r="M2752" t="b">
        <v>0</v>
      </c>
      <c r="N2752" t="s">
        <v>8278</v>
      </c>
      <c r="O2752" t="s">
        <v>8314</v>
      </c>
      <c r="P2752">
        <f>ROUND((E2752/D2752)*100,0)</f>
        <v>0</v>
      </c>
      <c r="Q2752">
        <f>IFERROR(ROUND(E2752/L2752,2),0)</f>
        <v>0</v>
      </c>
      <c r="R2752" s="10">
        <f t="shared" si="102"/>
        <v>41078.899826388886</v>
      </c>
      <c r="S2752">
        <f t="shared" si="103"/>
        <v>41090.833333333336</v>
      </c>
    </row>
    <row r="2753" spans="1:19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 s="12">
        <v>1403039842</v>
      </c>
      <c r="J2753" s="12">
        <v>1397855842</v>
      </c>
      <c r="K2753" t="b">
        <v>0</v>
      </c>
      <c r="L2753">
        <v>0</v>
      </c>
      <c r="M2753" t="b">
        <v>0</v>
      </c>
      <c r="N2753" t="s">
        <v>8278</v>
      </c>
      <c r="O2753" t="s">
        <v>8314</v>
      </c>
      <c r="P2753">
        <f>ROUND((E2753/D2753)*100,0)</f>
        <v>0</v>
      </c>
      <c r="Q2753">
        <f>IFERROR(ROUND(E2753/L2753,2),0)</f>
        <v>0</v>
      </c>
      <c r="R2753" s="10">
        <f t="shared" si="102"/>
        <v>41747.887060185189</v>
      </c>
      <c r="S2753">
        <f t="shared" si="103"/>
        <v>41807.887060185189</v>
      </c>
    </row>
    <row r="2754" spans="1:19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 s="12">
        <v>1324232504</v>
      </c>
      <c r="J2754" s="12">
        <v>1320776504</v>
      </c>
      <c r="K2754" t="b">
        <v>0</v>
      </c>
      <c r="L2754">
        <v>14</v>
      </c>
      <c r="M2754" t="b">
        <v>0</v>
      </c>
      <c r="N2754" t="s">
        <v>8278</v>
      </c>
      <c r="O2754" t="s">
        <v>8314</v>
      </c>
      <c r="P2754">
        <f>ROUND((E2754/D2754)*100,0)</f>
        <v>11</v>
      </c>
      <c r="Q2754">
        <f>IFERROR(ROUND(E2754/L2754,2),0)</f>
        <v>39.29</v>
      </c>
      <c r="R2754" s="10">
        <f t="shared" si="102"/>
        <v>40855.765092592592</v>
      </c>
      <c r="S2754">
        <f t="shared" si="103"/>
        <v>40895.765092592592</v>
      </c>
    </row>
    <row r="2755" spans="1:19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 s="12">
        <v>1346017023</v>
      </c>
      <c r="J2755" s="12">
        <v>1343425023</v>
      </c>
      <c r="K2755" t="b">
        <v>0</v>
      </c>
      <c r="L2755">
        <v>8</v>
      </c>
      <c r="M2755" t="b">
        <v>0</v>
      </c>
      <c r="N2755" t="s">
        <v>8278</v>
      </c>
      <c r="O2755" t="s">
        <v>8314</v>
      </c>
      <c r="P2755">
        <f>ROUND((E2755/D2755)*100,0)</f>
        <v>19</v>
      </c>
      <c r="Q2755">
        <f>IFERROR(ROUND(E2755/L2755,2),0)</f>
        <v>47.5</v>
      </c>
      <c r="R2755" s="10">
        <f t="shared" ref="R2755:R2818" si="104">(((J2755/60)/60)/24)+DATE(1970,1,1)</f>
        <v>41117.900729166664</v>
      </c>
      <c r="S2755">
        <f t="shared" ref="S2755:S2818" si="105">(((I2755/60)/60)/24)+DATE(1970,1,1)</f>
        <v>41147.900729166664</v>
      </c>
    </row>
    <row r="2756" spans="1:19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 s="12">
        <v>1410448551</v>
      </c>
      <c r="J2756" s="12">
        <v>1407856551</v>
      </c>
      <c r="K2756" t="b">
        <v>0</v>
      </c>
      <c r="L2756">
        <v>0</v>
      </c>
      <c r="M2756" t="b">
        <v>0</v>
      </c>
      <c r="N2756" t="s">
        <v>8278</v>
      </c>
      <c r="O2756" t="s">
        <v>8314</v>
      </c>
      <c r="P2756">
        <f>ROUND((E2756/D2756)*100,0)</f>
        <v>0</v>
      </c>
      <c r="Q2756">
        <f>IFERROR(ROUND(E2756/L2756,2),0)</f>
        <v>0</v>
      </c>
      <c r="R2756" s="10">
        <f t="shared" si="104"/>
        <v>41863.636006944449</v>
      </c>
      <c r="S2756">
        <f t="shared" si="105"/>
        <v>41893.636006944449</v>
      </c>
    </row>
    <row r="2757" spans="1:19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 s="12">
        <v>1428519527</v>
      </c>
      <c r="J2757" s="12">
        <v>1425927527</v>
      </c>
      <c r="K2757" t="b">
        <v>0</v>
      </c>
      <c r="L2757">
        <v>15</v>
      </c>
      <c r="M2757" t="b">
        <v>0</v>
      </c>
      <c r="N2757" t="s">
        <v>8278</v>
      </c>
      <c r="O2757" t="s">
        <v>8314</v>
      </c>
      <c r="P2757">
        <f>ROUND((E2757/D2757)*100,0)</f>
        <v>52</v>
      </c>
      <c r="Q2757">
        <f>IFERROR(ROUND(E2757/L2757,2),0)</f>
        <v>17.329999999999998</v>
      </c>
      <c r="R2757" s="10">
        <f t="shared" si="104"/>
        <v>42072.790821759263</v>
      </c>
      <c r="S2757">
        <f t="shared" si="105"/>
        <v>42102.790821759263</v>
      </c>
    </row>
    <row r="2758" spans="1:19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 s="12">
        <v>1389476201</v>
      </c>
      <c r="J2758" s="12">
        <v>1386884201</v>
      </c>
      <c r="K2758" t="b">
        <v>0</v>
      </c>
      <c r="L2758">
        <v>33</v>
      </c>
      <c r="M2758" t="b">
        <v>0</v>
      </c>
      <c r="N2758" t="s">
        <v>8278</v>
      </c>
      <c r="O2758" t="s">
        <v>8314</v>
      </c>
      <c r="P2758">
        <f>ROUND((E2758/D2758)*100,0)</f>
        <v>10</v>
      </c>
      <c r="Q2758">
        <f>IFERROR(ROUND(E2758/L2758,2),0)</f>
        <v>31.76</v>
      </c>
      <c r="R2758" s="10">
        <f t="shared" si="104"/>
        <v>41620.90047453704</v>
      </c>
      <c r="S2758">
        <f t="shared" si="105"/>
        <v>41650.90047453704</v>
      </c>
    </row>
    <row r="2759" spans="1:19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 s="12">
        <v>1470498332</v>
      </c>
      <c r="J2759" s="12">
        <v>1469202332</v>
      </c>
      <c r="K2759" t="b">
        <v>0</v>
      </c>
      <c r="L2759">
        <v>2</v>
      </c>
      <c r="M2759" t="b">
        <v>0</v>
      </c>
      <c r="N2759" t="s">
        <v>8278</v>
      </c>
      <c r="O2759" t="s">
        <v>8314</v>
      </c>
      <c r="P2759">
        <f>ROUND((E2759/D2759)*100,0)</f>
        <v>1</v>
      </c>
      <c r="Q2759">
        <f>IFERROR(ROUND(E2759/L2759,2),0)</f>
        <v>5</v>
      </c>
      <c r="R2759" s="10">
        <f t="shared" si="104"/>
        <v>42573.65662037037</v>
      </c>
      <c r="S2759">
        <f t="shared" si="105"/>
        <v>42588.65662037037</v>
      </c>
    </row>
    <row r="2760" spans="1:19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 s="12">
        <v>1476095783</v>
      </c>
      <c r="J2760" s="12">
        <v>1474886183</v>
      </c>
      <c r="K2760" t="b">
        <v>0</v>
      </c>
      <c r="L2760">
        <v>6</v>
      </c>
      <c r="M2760" t="b">
        <v>0</v>
      </c>
      <c r="N2760" t="s">
        <v>8278</v>
      </c>
      <c r="O2760" t="s">
        <v>8314</v>
      </c>
      <c r="P2760">
        <f>ROUND((E2760/D2760)*100,0)</f>
        <v>12</v>
      </c>
      <c r="Q2760">
        <f>IFERROR(ROUND(E2760/L2760,2),0)</f>
        <v>39</v>
      </c>
      <c r="R2760" s="10">
        <f t="shared" si="104"/>
        <v>42639.441932870366</v>
      </c>
      <c r="S2760">
        <f t="shared" si="105"/>
        <v>42653.441932870366</v>
      </c>
    </row>
    <row r="2761" spans="1:19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 s="12">
        <v>1468658866</v>
      </c>
      <c r="J2761" s="12">
        <v>1464943666</v>
      </c>
      <c r="K2761" t="b">
        <v>0</v>
      </c>
      <c r="L2761">
        <v>2</v>
      </c>
      <c r="M2761" t="b">
        <v>0</v>
      </c>
      <c r="N2761" t="s">
        <v>8278</v>
      </c>
      <c r="O2761" t="s">
        <v>8314</v>
      </c>
      <c r="P2761">
        <f>ROUND((E2761/D2761)*100,0)</f>
        <v>11</v>
      </c>
      <c r="Q2761">
        <f>IFERROR(ROUND(E2761/L2761,2),0)</f>
        <v>52.5</v>
      </c>
      <c r="R2761" s="10">
        <f t="shared" si="104"/>
        <v>42524.36650462963</v>
      </c>
      <c r="S2761">
        <f t="shared" si="105"/>
        <v>42567.36650462963</v>
      </c>
    </row>
    <row r="2762" spans="1:19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 s="12">
        <v>1371726258</v>
      </c>
      <c r="J2762" s="12">
        <v>1369134258</v>
      </c>
      <c r="K2762" t="b">
        <v>0</v>
      </c>
      <c r="L2762">
        <v>0</v>
      </c>
      <c r="M2762" t="b">
        <v>0</v>
      </c>
      <c r="N2762" t="s">
        <v>8278</v>
      </c>
      <c r="O2762" t="s">
        <v>8314</v>
      </c>
      <c r="P2762">
        <f>ROUND((E2762/D2762)*100,0)</f>
        <v>0</v>
      </c>
      <c r="Q2762">
        <f>IFERROR(ROUND(E2762/L2762,2),0)</f>
        <v>0</v>
      </c>
      <c r="R2762" s="10">
        <f t="shared" si="104"/>
        <v>41415.461319444446</v>
      </c>
      <c r="S2762">
        <f t="shared" si="105"/>
        <v>41445.461319444446</v>
      </c>
    </row>
    <row r="2763" spans="1:19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 s="12">
        <v>1357176693</v>
      </c>
      <c r="J2763" s="12">
        <v>1354584693</v>
      </c>
      <c r="K2763" t="b">
        <v>0</v>
      </c>
      <c r="L2763">
        <v>4</v>
      </c>
      <c r="M2763" t="b">
        <v>0</v>
      </c>
      <c r="N2763" t="s">
        <v>8278</v>
      </c>
      <c r="O2763" t="s">
        <v>8314</v>
      </c>
      <c r="P2763">
        <f>ROUND((E2763/D2763)*100,0)</f>
        <v>1</v>
      </c>
      <c r="Q2763">
        <f>IFERROR(ROUND(E2763/L2763,2),0)</f>
        <v>9</v>
      </c>
      <c r="R2763" s="10">
        <f t="shared" si="104"/>
        <v>41247.063576388886</v>
      </c>
      <c r="S2763">
        <f t="shared" si="105"/>
        <v>41277.063576388886</v>
      </c>
    </row>
    <row r="2764" spans="1:19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 s="12">
        <v>1332114795</v>
      </c>
      <c r="J2764" s="12">
        <v>1326934395</v>
      </c>
      <c r="K2764" t="b">
        <v>0</v>
      </c>
      <c r="L2764">
        <v>1</v>
      </c>
      <c r="M2764" t="b">
        <v>0</v>
      </c>
      <c r="N2764" t="s">
        <v>8278</v>
      </c>
      <c r="O2764" t="s">
        <v>8314</v>
      </c>
      <c r="P2764">
        <f>ROUND((E2764/D2764)*100,0)</f>
        <v>1</v>
      </c>
      <c r="Q2764">
        <f>IFERROR(ROUND(E2764/L2764,2),0)</f>
        <v>25</v>
      </c>
      <c r="R2764" s="10">
        <f t="shared" si="104"/>
        <v>40927.036979166667</v>
      </c>
      <c r="S2764">
        <f t="shared" si="105"/>
        <v>40986.995312500003</v>
      </c>
    </row>
    <row r="2765" spans="1:19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 s="12">
        <v>1369403684</v>
      </c>
      <c r="J2765" s="12">
        <v>1365515684</v>
      </c>
      <c r="K2765" t="b">
        <v>0</v>
      </c>
      <c r="L2765">
        <v>3</v>
      </c>
      <c r="M2765" t="b">
        <v>0</v>
      </c>
      <c r="N2765" t="s">
        <v>8278</v>
      </c>
      <c r="O2765" t="s">
        <v>8314</v>
      </c>
      <c r="P2765">
        <f>ROUND((E2765/D2765)*100,0)</f>
        <v>0</v>
      </c>
      <c r="Q2765">
        <f>IFERROR(ROUND(E2765/L2765,2),0)</f>
        <v>30</v>
      </c>
      <c r="R2765" s="10">
        <f t="shared" si="104"/>
        <v>41373.579675925925</v>
      </c>
      <c r="S2765">
        <f t="shared" si="105"/>
        <v>41418.579675925925</v>
      </c>
    </row>
    <row r="2766" spans="1:19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 s="12">
        <v>1338404400</v>
      </c>
      <c r="J2766" s="12">
        <v>1335855631</v>
      </c>
      <c r="K2766" t="b">
        <v>0</v>
      </c>
      <c r="L2766">
        <v>4</v>
      </c>
      <c r="M2766" t="b">
        <v>0</v>
      </c>
      <c r="N2766" t="s">
        <v>8278</v>
      </c>
      <c r="O2766" t="s">
        <v>8314</v>
      </c>
      <c r="P2766">
        <f>ROUND((E2766/D2766)*100,0)</f>
        <v>1</v>
      </c>
      <c r="Q2766">
        <f>IFERROR(ROUND(E2766/L2766,2),0)</f>
        <v>11.25</v>
      </c>
      <c r="R2766" s="10">
        <f t="shared" si="104"/>
        <v>41030.292025462964</v>
      </c>
      <c r="S2766">
        <f t="shared" si="105"/>
        <v>41059.791666666664</v>
      </c>
    </row>
    <row r="2767" spans="1:19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s="12">
        <v>1351432428</v>
      </c>
      <c r="J2767" s="12">
        <v>1350050028</v>
      </c>
      <c r="K2767" t="b">
        <v>0</v>
      </c>
      <c r="L2767">
        <v>0</v>
      </c>
      <c r="M2767" t="b">
        <v>0</v>
      </c>
      <c r="N2767" t="s">
        <v>8278</v>
      </c>
      <c r="O2767" t="s">
        <v>8314</v>
      </c>
      <c r="P2767">
        <f>ROUND((E2767/D2767)*100,0)</f>
        <v>0</v>
      </c>
      <c r="Q2767">
        <f>IFERROR(ROUND(E2767/L2767,2),0)</f>
        <v>0</v>
      </c>
      <c r="R2767" s="10">
        <f t="shared" si="104"/>
        <v>41194.579027777778</v>
      </c>
      <c r="S2767">
        <f t="shared" si="105"/>
        <v>41210.579027777778</v>
      </c>
    </row>
    <row r="2768" spans="1:19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 s="12">
        <v>1313078518</v>
      </c>
      <c r="J2768" s="12">
        <v>1310486518</v>
      </c>
      <c r="K2768" t="b">
        <v>0</v>
      </c>
      <c r="L2768">
        <v>4</v>
      </c>
      <c r="M2768" t="b">
        <v>0</v>
      </c>
      <c r="N2768" t="s">
        <v>8278</v>
      </c>
      <c r="O2768" t="s">
        <v>8314</v>
      </c>
      <c r="P2768">
        <f>ROUND((E2768/D2768)*100,0)</f>
        <v>2</v>
      </c>
      <c r="Q2768">
        <f>IFERROR(ROUND(E2768/L2768,2),0)</f>
        <v>25</v>
      </c>
      <c r="R2768" s="10">
        <f t="shared" si="104"/>
        <v>40736.668032407404</v>
      </c>
      <c r="S2768">
        <f t="shared" si="105"/>
        <v>40766.668032407404</v>
      </c>
    </row>
    <row r="2769" spans="1:19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 s="12">
        <v>1439766050</v>
      </c>
      <c r="J2769" s="12">
        <v>1434582050</v>
      </c>
      <c r="K2769" t="b">
        <v>0</v>
      </c>
      <c r="L2769">
        <v>3</v>
      </c>
      <c r="M2769" t="b">
        <v>0</v>
      </c>
      <c r="N2769" t="s">
        <v>8278</v>
      </c>
      <c r="O2769" t="s">
        <v>8314</v>
      </c>
      <c r="P2769">
        <f>ROUND((E2769/D2769)*100,0)</f>
        <v>1</v>
      </c>
      <c r="Q2769">
        <f>IFERROR(ROUND(E2769/L2769,2),0)</f>
        <v>11.33</v>
      </c>
      <c r="R2769" s="10">
        <f t="shared" si="104"/>
        <v>42172.958912037036</v>
      </c>
      <c r="S2769">
        <f t="shared" si="105"/>
        <v>42232.958912037036</v>
      </c>
    </row>
    <row r="2770" spans="1:19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 s="12">
        <v>1333028723</v>
      </c>
      <c r="J2770" s="12">
        <v>1330440323</v>
      </c>
      <c r="K2770" t="b">
        <v>0</v>
      </c>
      <c r="L2770">
        <v>34</v>
      </c>
      <c r="M2770" t="b">
        <v>0</v>
      </c>
      <c r="N2770" t="s">
        <v>8278</v>
      </c>
      <c r="O2770" t="s">
        <v>8314</v>
      </c>
      <c r="P2770">
        <f>ROUND((E2770/D2770)*100,0)</f>
        <v>14</v>
      </c>
      <c r="Q2770">
        <f>IFERROR(ROUND(E2770/L2770,2),0)</f>
        <v>29.47</v>
      </c>
      <c r="R2770" s="10">
        <f t="shared" si="104"/>
        <v>40967.614849537036</v>
      </c>
      <c r="S2770">
        <f t="shared" si="105"/>
        <v>40997.573182870372</v>
      </c>
    </row>
    <row r="2771" spans="1:19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 s="12">
        <v>1401997790</v>
      </c>
      <c r="J2771" s="12">
        <v>1397677790</v>
      </c>
      <c r="K2771" t="b">
        <v>0</v>
      </c>
      <c r="L2771">
        <v>2</v>
      </c>
      <c r="M2771" t="b">
        <v>0</v>
      </c>
      <c r="N2771" t="s">
        <v>8278</v>
      </c>
      <c r="O2771" t="s">
        <v>8314</v>
      </c>
      <c r="P2771">
        <f>ROUND((E2771/D2771)*100,0)</f>
        <v>0</v>
      </c>
      <c r="Q2771">
        <f>IFERROR(ROUND(E2771/L2771,2),0)</f>
        <v>1</v>
      </c>
      <c r="R2771" s="10">
        <f t="shared" si="104"/>
        <v>41745.826273148145</v>
      </c>
      <c r="S2771">
        <f t="shared" si="105"/>
        <v>41795.826273148145</v>
      </c>
    </row>
    <row r="2772" spans="1:19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 s="12">
        <v>1395158130</v>
      </c>
      <c r="J2772" s="12">
        <v>1392569730</v>
      </c>
      <c r="K2772" t="b">
        <v>0</v>
      </c>
      <c r="L2772">
        <v>33</v>
      </c>
      <c r="M2772" t="b">
        <v>0</v>
      </c>
      <c r="N2772" t="s">
        <v>8278</v>
      </c>
      <c r="O2772" t="s">
        <v>8314</v>
      </c>
      <c r="P2772">
        <f>ROUND((E2772/D2772)*100,0)</f>
        <v>10</v>
      </c>
      <c r="Q2772">
        <f>IFERROR(ROUND(E2772/L2772,2),0)</f>
        <v>63.1</v>
      </c>
      <c r="R2772" s="10">
        <f t="shared" si="104"/>
        <v>41686.705208333333</v>
      </c>
      <c r="S2772">
        <f t="shared" si="105"/>
        <v>41716.663541666669</v>
      </c>
    </row>
    <row r="2773" spans="1:19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 s="12">
        <v>1359738000</v>
      </c>
      <c r="J2773" s="12">
        <v>1355489140</v>
      </c>
      <c r="K2773" t="b">
        <v>0</v>
      </c>
      <c r="L2773">
        <v>0</v>
      </c>
      <c r="M2773" t="b">
        <v>0</v>
      </c>
      <c r="N2773" t="s">
        <v>8278</v>
      </c>
      <c r="O2773" t="s">
        <v>8314</v>
      </c>
      <c r="P2773">
        <f>ROUND((E2773/D2773)*100,0)</f>
        <v>0</v>
      </c>
      <c r="Q2773">
        <f>IFERROR(ROUND(E2773/L2773,2),0)</f>
        <v>0</v>
      </c>
      <c r="R2773" s="10">
        <f t="shared" si="104"/>
        <v>41257.531712962962</v>
      </c>
      <c r="S2773">
        <f t="shared" si="105"/>
        <v>41306.708333333336</v>
      </c>
    </row>
    <row r="2774" spans="1:19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 s="12">
        <v>1381006294</v>
      </c>
      <c r="J2774" s="12">
        <v>1379710294</v>
      </c>
      <c r="K2774" t="b">
        <v>0</v>
      </c>
      <c r="L2774">
        <v>0</v>
      </c>
      <c r="M2774" t="b">
        <v>0</v>
      </c>
      <c r="N2774" t="s">
        <v>8278</v>
      </c>
      <c r="O2774" t="s">
        <v>8314</v>
      </c>
      <c r="P2774">
        <f>ROUND((E2774/D2774)*100,0)</f>
        <v>0</v>
      </c>
      <c r="Q2774">
        <f>IFERROR(ROUND(E2774/L2774,2),0)</f>
        <v>0</v>
      </c>
      <c r="R2774" s="10">
        <f t="shared" si="104"/>
        <v>41537.869143518517</v>
      </c>
      <c r="S2774">
        <f t="shared" si="105"/>
        <v>41552.869143518517</v>
      </c>
    </row>
    <row r="2775" spans="1:19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 s="12">
        <v>1461530721</v>
      </c>
      <c r="J2775" s="12">
        <v>1460666721</v>
      </c>
      <c r="K2775" t="b">
        <v>0</v>
      </c>
      <c r="L2775">
        <v>1</v>
      </c>
      <c r="M2775" t="b">
        <v>0</v>
      </c>
      <c r="N2775" t="s">
        <v>8278</v>
      </c>
      <c r="O2775" t="s">
        <v>8314</v>
      </c>
      <c r="P2775">
        <f>ROUND((E2775/D2775)*100,0)</f>
        <v>0</v>
      </c>
      <c r="Q2775">
        <f>IFERROR(ROUND(E2775/L2775,2),0)</f>
        <v>1</v>
      </c>
      <c r="R2775" s="10">
        <f t="shared" si="104"/>
        <v>42474.86482638889</v>
      </c>
      <c r="S2775">
        <f t="shared" si="105"/>
        <v>42484.86482638889</v>
      </c>
    </row>
    <row r="2776" spans="1:19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 s="12">
        <v>1362711728</v>
      </c>
      <c r="J2776" s="12">
        <v>1360119728</v>
      </c>
      <c r="K2776" t="b">
        <v>0</v>
      </c>
      <c r="L2776">
        <v>13</v>
      </c>
      <c r="M2776" t="b">
        <v>0</v>
      </c>
      <c r="N2776" t="s">
        <v>8278</v>
      </c>
      <c r="O2776" t="s">
        <v>8314</v>
      </c>
      <c r="P2776">
        <f>ROUND((E2776/D2776)*100,0)</f>
        <v>14</v>
      </c>
      <c r="Q2776">
        <f>IFERROR(ROUND(E2776/L2776,2),0)</f>
        <v>43.85</v>
      </c>
      <c r="R2776" s="10">
        <f t="shared" si="104"/>
        <v>41311.126481481479</v>
      </c>
      <c r="S2776">
        <f t="shared" si="105"/>
        <v>41341.126481481479</v>
      </c>
    </row>
    <row r="2777" spans="1:19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 s="12">
        <v>1323994754</v>
      </c>
      <c r="J2777" s="12">
        <v>1321402754</v>
      </c>
      <c r="K2777" t="b">
        <v>0</v>
      </c>
      <c r="L2777">
        <v>2</v>
      </c>
      <c r="M2777" t="b">
        <v>0</v>
      </c>
      <c r="N2777" t="s">
        <v>8278</v>
      </c>
      <c r="O2777" t="s">
        <v>8314</v>
      </c>
      <c r="P2777">
        <f>ROUND((E2777/D2777)*100,0)</f>
        <v>3</v>
      </c>
      <c r="Q2777">
        <f>IFERROR(ROUND(E2777/L2777,2),0)</f>
        <v>75</v>
      </c>
      <c r="R2777" s="10">
        <f t="shared" si="104"/>
        <v>40863.013356481482</v>
      </c>
      <c r="S2777">
        <f t="shared" si="105"/>
        <v>40893.013356481482</v>
      </c>
    </row>
    <row r="2778" spans="1:19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 s="12">
        <v>1434092876</v>
      </c>
      <c r="J2778" s="12">
        <v>1431414476</v>
      </c>
      <c r="K2778" t="b">
        <v>0</v>
      </c>
      <c r="L2778">
        <v>36</v>
      </c>
      <c r="M2778" t="b">
        <v>0</v>
      </c>
      <c r="N2778" t="s">
        <v>8278</v>
      </c>
      <c r="O2778" t="s">
        <v>8314</v>
      </c>
      <c r="P2778">
        <f>ROUND((E2778/D2778)*100,0)</f>
        <v>8</v>
      </c>
      <c r="Q2778">
        <f>IFERROR(ROUND(E2778/L2778,2),0)</f>
        <v>45.97</v>
      </c>
      <c r="R2778" s="10">
        <f t="shared" si="104"/>
        <v>42136.297175925924</v>
      </c>
      <c r="S2778">
        <f t="shared" si="105"/>
        <v>42167.297175925924</v>
      </c>
    </row>
    <row r="2779" spans="1:19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 s="12">
        <v>1437149004</v>
      </c>
      <c r="J2779" s="12">
        <v>1434557004</v>
      </c>
      <c r="K2779" t="b">
        <v>0</v>
      </c>
      <c r="L2779">
        <v>1</v>
      </c>
      <c r="M2779" t="b">
        <v>0</v>
      </c>
      <c r="N2779" t="s">
        <v>8278</v>
      </c>
      <c r="O2779" t="s">
        <v>8314</v>
      </c>
      <c r="P2779">
        <f>ROUND((E2779/D2779)*100,0)</f>
        <v>0</v>
      </c>
      <c r="Q2779">
        <f>IFERROR(ROUND(E2779/L2779,2),0)</f>
        <v>10</v>
      </c>
      <c r="R2779" s="10">
        <f t="shared" si="104"/>
        <v>42172.669027777782</v>
      </c>
      <c r="S2779">
        <f t="shared" si="105"/>
        <v>42202.669027777782</v>
      </c>
    </row>
    <row r="2780" spans="1:19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 s="12">
        <v>1409009306</v>
      </c>
      <c r="J2780" s="12">
        <v>1406417306</v>
      </c>
      <c r="K2780" t="b">
        <v>0</v>
      </c>
      <c r="L2780">
        <v>15</v>
      </c>
      <c r="M2780" t="b">
        <v>0</v>
      </c>
      <c r="N2780" t="s">
        <v>8278</v>
      </c>
      <c r="O2780" t="s">
        <v>8314</v>
      </c>
      <c r="P2780">
        <f>ROUND((E2780/D2780)*100,0)</f>
        <v>26</v>
      </c>
      <c r="Q2780">
        <f>IFERROR(ROUND(E2780/L2780,2),0)</f>
        <v>93.67</v>
      </c>
      <c r="R2780" s="10">
        <f t="shared" si="104"/>
        <v>41846.978078703702</v>
      </c>
      <c r="S2780">
        <f t="shared" si="105"/>
        <v>41876.978078703702</v>
      </c>
    </row>
    <row r="2781" spans="1:19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 s="12">
        <v>1448204621</v>
      </c>
      <c r="J2781" s="12">
        <v>1445609021</v>
      </c>
      <c r="K2781" t="b">
        <v>0</v>
      </c>
      <c r="L2781">
        <v>1</v>
      </c>
      <c r="M2781" t="b">
        <v>0</v>
      </c>
      <c r="N2781" t="s">
        <v>8278</v>
      </c>
      <c r="O2781" t="s">
        <v>8314</v>
      </c>
      <c r="P2781">
        <f>ROUND((E2781/D2781)*100,0)</f>
        <v>2</v>
      </c>
      <c r="Q2781">
        <f>IFERROR(ROUND(E2781/L2781,2),0)</f>
        <v>53</v>
      </c>
      <c r="R2781" s="10">
        <f t="shared" si="104"/>
        <v>42300.585891203707</v>
      </c>
      <c r="S2781">
        <f t="shared" si="105"/>
        <v>42330.627557870372</v>
      </c>
    </row>
    <row r="2782" spans="1:19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 s="12">
        <v>1489142688</v>
      </c>
      <c r="J2782" s="12">
        <v>1486550688</v>
      </c>
      <c r="K2782" t="b">
        <v>0</v>
      </c>
      <c r="L2782">
        <v>0</v>
      </c>
      <c r="M2782" t="b">
        <v>0</v>
      </c>
      <c r="N2782" t="s">
        <v>8278</v>
      </c>
      <c r="O2782" t="s">
        <v>8314</v>
      </c>
      <c r="P2782">
        <f>ROUND((E2782/D2782)*100,0)</f>
        <v>0</v>
      </c>
      <c r="Q2782">
        <f>IFERROR(ROUND(E2782/L2782,2),0)</f>
        <v>0</v>
      </c>
      <c r="R2782" s="10">
        <f t="shared" si="104"/>
        <v>42774.447777777779</v>
      </c>
      <c r="S2782">
        <f t="shared" si="105"/>
        <v>42804.447777777779</v>
      </c>
    </row>
    <row r="2783" spans="1:19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 s="12">
        <v>1423724400</v>
      </c>
      <c r="J2783" s="12">
        <v>1421274954</v>
      </c>
      <c r="K2783" t="b">
        <v>0</v>
      </c>
      <c r="L2783">
        <v>28</v>
      </c>
      <c r="M2783" t="b">
        <v>1</v>
      </c>
      <c r="N2783" t="s">
        <v>8273</v>
      </c>
      <c r="O2783" t="s">
        <v>8274</v>
      </c>
      <c r="P2783">
        <f>ROUND((E2783/D2783)*100,0)</f>
        <v>105</v>
      </c>
      <c r="Q2783">
        <f>IFERROR(ROUND(E2783/L2783,2),0)</f>
        <v>47</v>
      </c>
      <c r="R2783" s="10">
        <f t="shared" si="104"/>
        <v>42018.94159722222</v>
      </c>
      <c r="S2783">
        <f t="shared" si="105"/>
        <v>42047.291666666672</v>
      </c>
    </row>
    <row r="2784" spans="1:19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 s="12">
        <v>1424149140</v>
      </c>
      <c r="J2784" s="12">
        <v>1421964718</v>
      </c>
      <c r="K2784" t="b">
        <v>0</v>
      </c>
      <c r="L2784">
        <v>18</v>
      </c>
      <c r="M2784" t="b">
        <v>1</v>
      </c>
      <c r="N2784" t="s">
        <v>8273</v>
      </c>
      <c r="O2784" t="s">
        <v>8274</v>
      </c>
      <c r="P2784">
        <f>ROUND((E2784/D2784)*100,0)</f>
        <v>120</v>
      </c>
      <c r="Q2784">
        <f>IFERROR(ROUND(E2784/L2784,2),0)</f>
        <v>66.67</v>
      </c>
      <c r="R2784" s="10">
        <f t="shared" si="104"/>
        <v>42026.924976851849</v>
      </c>
      <c r="S2784">
        <f t="shared" si="105"/>
        <v>42052.207638888889</v>
      </c>
    </row>
    <row r="2785" spans="1:19" ht="48" x14ac:dyDescent="0.2">
      <c r="A2785">
        <v>3336</v>
      </c>
      <c r="B2785" s="3" t="s">
        <v>3336</v>
      </c>
      <c r="C2785" s="3" t="s">
        <v>7446</v>
      </c>
      <c r="D2785" s="6">
        <v>250</v>
      </c>
      <c r="E2785" s="8">
        <v>250</v>
      </c>
      <c r="F2785" t="s">
        <v>8218</v>
      </c>
      <c r="G2785" t="s">
        <v>8224</v>
      </c>
      <c r="H2785" t="s">
        <v>8246</v>
      </c>
      <c r="I2785" s="12">
        <v>1459845246</v>
      </c>
      <c r="J2785" s="12">
        <v>1457429646</v>
      </c>
      <c r="K2785" t="b">
        <v>0</v>
      </c>
      <c r="L2785">
        <v>9</v>
      </c>
      <c r="M2785" t="b">
        <v>1</v>
      </c>
      <c r="N2785" t="s">
        <v>8273</v>
      </c>
      <c r="O2785" t="s">
        <v>8274</v>
      </c>
      <c r="P2785">
        <f>ROUND((E2785/D2785)*100,0)</f>
        <v>100</v>
      </c>
      <c r="Q2785">
        <f>IFERROR(ROUND(E2785/L2785,2),0)</f>
        <v>27.78</v>
      </c>
      <c r="R2785" s="10">
        <f t="shared" si="104"/>
        <v>42437.398680555561</v>
      </c>
      <c r="S2785">
        <f t="shared" si="105"/>
        <v>42465.35701388889</v>
      </c>
    </row>
    <row r="2786" spans="1:19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 s="12">
        <v>1414608843</v>
      </c>
      <c r="J2786" s="12">
        <v>1412794443</v>
      </c>
      <c r="K2786" t="b">
        <v>0</v>
      </c>
      <c r="L2786">
        <v>108</v>
      </c>
      <c r="M2786" t="b">
        <v>1</v>
      </c>
      <c r="N2786" t="s">
        <v>8273</v>
      </c>
      <c r="O2786" t="s">
        <v>8274</v>
      </c>
      <c r="P2786">
        <f>ROUND((E2786/D2786)*100,0)</f>
        <v>119</v>
      </c>
      <c r="Q2786">
        <f>IFERROR(ROUND(E2786/L2786,2),0)</f>
        <v>66.11</v>
      </c>
      <c r="R2786" s="10">
        <f t="shared" si="104"/>
        <v>41920.787534722222</v>
      </c>
      <c r="S2786">
        <f t="shared" si="105"/>
        <v>41941.787534722222</v>
      </c>
    </row>
    <row r="2787" spans="1:19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 s="12">
        <v>1470430800</v>
      </c>
      <c r="J2787" s="12">
        <v>1467865967</v>
      </c>
      <c r="K2787" t="b">
        <v>0</v>
      </c>
      <c r="L2787">
        <v>142</v>
      </c>
      <c r="M2787" t="b">
        <v>1</v>
      </c>
      <c r="N2787" t="s">
        <v>8273</v>
      </c>
      <c r="O2787" t="s">
        <v>8274</v>
      </c>
      <c r="P2787">
        <f>ROUND((E2787/D2787)*100,0)</f>
        <v>105</v>
      </c>
      <c r="Q2787">
        <f>IFERROR(ROUND(E2787/L2787,2),0)</f>
        <v>36.86</v>
      </c>
      <c r="R2787" s="10">
        <f t="shared" si="104"/>
        <v>42558.189432870371</v>
      </c>
      <c r="S2787">
        <f t="shared" si="105"/>
        <v>42587.875</v>
      </c>
    </row>
    <row r="2788" spans="1:19" ht="32" x14ac:dyDescent="0.2">
      <c r="A2788">
        <v>3397</v>
      </c>
      <c r="B2788" s="3" t="s">
        <v>3396</v>
      </c>
      <c r="C2788" s="3" t="s">
        <v>7507</v>
      </c>
      <c r="D2788" s="6">
        <v>250</v>
      </c>
      <c r="E2788" s="8">
        <v>280</v>
      </c>
      <c r="F2788" t="s">
        <v>8218</v>
      </c>
      <c r="G2788" t="s">
        <v>8224</v>
      </c>
      <c r="H2788" t="s">
        <v>8246</v>
      </c>
      <c r="I2788" s="12">
        <v>1455832800</v>
      </c>
      <c r="J2788" s="12">
        <v>1452338929</v>
      </c>
      <c r="K2788" t="b">
        <v>0</v>
      </c>
      <c r="L2788">
        <v>24</v>
      </c>
      <c r="M2788" t="b">
        <v>1</v>
      </c>
      <c r="N2788" t="s">
        <v>8273</v>
      </c>
      <c r="O2788" t="s">
        <v>8274</v>
      </c>
      <c r="P2788">
        <f>ROUND((E2788/D2788)*100,0)</f>
        <v>112</v>
      </c>
      <c r="Q2788">
        <f>IFERROR(ROUND(E2788/L2788,2),0)</f>
        <v>11.67</v>
      </c>
      <c r="R2788" s="10">
        <f t="shared" si="104"/>
        <v>42378.478344907402</v>
      </c>
      <c r="S2788">
        <f t="shared" si="105"/>
        <v>42418.916666666672</v>
      </c>
    </row>
    <row r="2789" spans="1:19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 s="12">
        <v>1405658752</v>
      </c>
      <c r="J2789" s="12">
        <v>1403066752</v>
      </c>
      <c r="K2789" t="b">
        <v>0</v>
      </c>
      <c r="L2789">
        <v>38</v>
      </c>
      <c r="M2789" t="b">
        <v>1</v>
      </c>
      <c r="N2789" t="s">
        <v>8273</v>
      </c>
      <c r="O2789" t="s">
        <v>8274</v>
      </c>
      <c r="P2789">
        <f>ROUND((E2789/D2789)*100,0)</f>
        <v>120</v>
      </c>
      <c r="Q2789">
        <f>IFERROR(ROUND(E2789/L2789,2),0)</f>
        <v>31.5</v>
      </c>
      <c r="R2789" s="10">
        <f t="shared" si="104"/>
        <v>41808.198518518519</v>
      </c>
      <c r="S2789">
        <f t="shared" si="105"/>
        <v>41838.198518518519</v>
      </c>
    </row>
    <row r="2790" spans="1:19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 s="12">
        <v>1469811043</v>
      </c>
      <c r="J2790" s="12">
        <v>1467219043</v>
      </c>
      <c r="K2790" t="b">
        <v>0</v>
      </c>
      <c r="L2790">
        <v>20</v>
      </c>
      <c r="M2790" t="b">
        <v>1</v>
      </c>
      <c r="N2790" t="s">
        <v>8273</v>
      </c>
      <c r="O2790" t="s">
        <v>8274</v>
      </c>
      <c r="P2790">
        <f>ROUND((E2790/D2790)*100,0)</f>
        <v>103</v>
      </c>
      <c r="Q2790">
        <f>IFERROR(ROUND(E2790/L2790,2),0)</f>
        <v>102.5</v>
      </c>
      <c r="R2790" s="10">
        <f t="shared" si="104"/>
        <v>42550.701886574068</v>
      </c>
      <c r="S2790">
        <f t="shared" si="105"/>
        <v>42580.701886574068</v>
      </c>
    </row>
    <row r="2791" spans="1:19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 s="12">
        <v>1426132800</v>
      </c>
      <c r="J2791" s="12">
        <v>1424477934</v>
      </c>
      <c r="K2791" t="b">
        <v>0</v>
      </c>
      <c r="L2791">
        <v>24</v>
      </c>
      <c r="M2791" t="b">
        <v>1</v>
      </c>
      <c r="N2791" t="s">
        <v>8273</v>
      </c>
      <c r="O2791" t="s">
        <v>8274</v>
      </c>
      <c r="P2791">
        <f>ROUND((E2791/D2791)*100,0)</f>
        <v>101</v>
      </c>
      <c r="Q2791">
        <f>IFERROR(ROUND(E2791/L2791,2),0)</f>
        <v>126.46</v>
      </c>
      <c r="R2791" s="10">
        <f t="shared" si="104"/>
        <v>42056.013124999998</v>
      </c>
      <c r="S2791">
        <f t="shared" si="105"/>
        <v>42075.166666666672</v>
      </c>
    </row>
    <row r="2792" spans="1:19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 s="12">
        <v>1423693903</v>
      </c>
      <c r="J2792" s="12">
        <v>1421101903</v>
      </c>
      <c r="K2792" t="b">
        <v>0</v>
      </c>
      <c r="L2792">
        <v>66</v>
      </c>
      <c r="M2792" t="b">
        <v>1</v>
      </c>
      <c r="N2792" t="s">
        <v>8273</v>
      </c>
      <c r="O2792" t="s">
        <v>8274</v>
      </c>
      <c r="P2792">
        <f>ROUND((E2792/D2792)*100,0)</f>
        <v>105</v>
      </c>
      <c r="Q2792">
        <f>IFERROR(ROUND(E2792/L2792,2),0)</f>
        <v>47.88</v>
      </c>
      <c r="R2792" s="10">
        <f t="shared" si="104"/>
        <v>42016.938692129625</v>
      </c>
      <c r="S2792">
        <f t="shared" si="105"/>
        <v>42046.938692129625</v>
      </c>
    </row>
    <row r="2793" spans="1:19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 s="12">
        <v>1473393600</v>
      </c>
      <c r="J2793" s="12">
        <v>1470778559</v>
      </c>
      <c r="K2793" t="b">
        <v>0</v>
      </c>
      <c r="L2793">
        <v>28</v>
      </c>
      <c r="M2793" t="b">
        <v>1</v>
      </c>
      <c r="N2793" t="s">
        <v>8273</v>
      </c>
      <c r="O2793" t="s">
        <v>8274</v>
      </c>
      <c r="P2793">
        <f>ROUND((E2793/D2793)*100,0)</f>
        <v>103</v>
      </c>
      <c r="Q2793">
        <f>IFERROR(ROUND(E2793/L2793,2),0)</f>
        <v>73.209999999999994</v>
      </c>
      <c r="R2793" s="10">
        <f t="shared" si="104"/>
        <v>42591.899988425925</v>
      </c>
      <c r="S2793">
        <f t="shared" si="105"/>
        <v>42622.166666666672</v>
      </c>
    </row>
    <row r="2794" spans="1:19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 s="12">
        <v>1439357559</v>
      </c>
      <c r="J2794" s="12">
        <v>1435469559</v>
      </c>
      <c r="K2794" t="b">
        <v>0</v>
      </c>
      <c r="L2794">
        <v>24</v>
      </c>
      <c r="M2794" t="b">
        <v>1</v>
      </c>
      <c r="N2794" t="s">
        <v>8273</v>
      </c>
      <c r="O2794" t="s">
        <v>8274</v>
      </c>
      <c r="P2794">
        <f>ROUND((E2794/D2794)*100,0)</f>
        <v>108</v>
      </c>
      <c r="Q2794">
        <f>IFERROR(ROUND(E2794/L2794,2),0)</f>
        <v>89.67</v>
      </c>
      <c r="R2794" s="10">
        <f t="shared" si="104"/>
        <v>42183.231006944443</v>
      </c>
      <c r="S2794">
        <f t="shared" si="105"/>
        <v>42228.231006944443</v>
      </c>
    </row>
    <row r="2795" spans="1:19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 s="12">
        <v>1437473005</v>
      </c>
      <c r="J2795" s="12">
        <v>1434881005</v>
      </c>
      <c r="K2795" t="b">
        <v>0</v>
      </c>
      <c r="L2795">
        <v>73</v>
      </c>
      <c r="M2795" t="b">
        <v>1</v>
      </c>
      <c r="N2795" t="s">
        <v>8273</v>
      </c>
      <c r="O2795" t="s">
        <v>8274</v>
      </c>
      <c r="P2795">
        <f>ROUND((E2795/D2795)*100,0)</f>
        <v>111</v>
      </c>
      <c r="Q2795">
        <f>IFERROR(ROUND(E2795/L2795,2),0)</f>
        <v>151.46</v>
      </c>
      <c r="R2795" s="10">
        <f t="shared" si="104"/>
        <v>42176.419039351851</v>
      </c>
      <c r="S2795">
        <f t="shared" si="105"/>
        <v>42206.419039351851</v>
      </c>
    </row>
    <row r="2796" spans="1:19" ht="48" x14ac:dyDescent="0.2">
      <c r="A2796">
        <v>3605</v>
      </c>
      <c r="B2796" s="3" t="s">
        <v>3604</v>
      </c>
      <c r="C2796" s="3" t="s">
        <v>7715</v>
      </c>
      <c r="D2796" s="6">
        <v>250</v>
      </c>
      <c r="E2796" s="8">
        <v>460</v>
      </c>
      <c r="F2796" t="s">
        <v>8218</v>
      </c>
      <c r="G2796" t="s">
        <v>8224</v>
      </c>
      <c r="H2796" t="s">
        <v>8246</v>
      </c>
      <c r="I2796" s="12">
        <v>1455390126</v>
      </c>
      <c r="J2796" s="12">
        <v>1452798126</v>
      </c>
      <c r="K2796" t="b">
        <v>0</v>
      </c>
      <c r="L2796">
        <v>15</v>
      </c>
      <c r="M2796" t="b">
        <v>1</v>
      </c>
      <c r="N2796" t="s">
        <v>8273</v>
      </c>
      <c r="O2796" t="s">
        <v>8274</v>
      </c>
      <c r="P2796">
        <f>ROUND((E2796/D2796)*100,0)</f>
        <v>184</v>
      </c>
      <c r="Q2796">
        <f>IFERROR(ROUND(E2796/L2796,2),0)</f>
        <v>30.67</v>
      </c>
      <c r="R2796" s="10">
        <f t="shared" si="104"/>
        <v>42383.793124999997</v>
      </c>
      <c r="S2796">
        <f t="shared" si="105"/>
        <v>42413.793124999997</v>
      </c>
    </row>
    <row r="2797" spans="1:19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 s="12">
        <v>1402095600</v>
      </c>
      <c r="J2797" s="12">
        <v>1400675841</v>
      </c>
      <c r="K2797" t="b">
        <v>0</v>
      </c>
      <c r="L2797">
        <v>20</v>
      </c>
      <c r="M2797" t="b">
        <v>1</v>
      </c>
      <c r="N2797" t="s">
        <v>8273</v>
      </c>
      <c r="O2797" t="s">
        <v>8274</v>
      </c>
      <c r="P2797">
        <f>ROUND((E2797/D2797)*100,0)</f>
        <v>104</v>
      </c>
      <c r="Q2797">
        <f>IFERROR(ROUND(E2797/L2797,2),0)</f>
        <v>36.5</v>
      </c>
      <c r="R2797" s="10">
        <f t="shared" si="104"/>
        <v>41780.525937500002</v>
      </c>
      <c r="S2797">
        <f t="shared" si="105"/>
        <v>41796.958333333336</v>
      </c>
    </row>
    <row r="2798" spans="1:19" ht="48" x14ac:dyDescent="0.2">
      <c r="A2798">
        <v>3660</v>
      </c>
      <c r="B2798" s="3" t="s">
        <v>3657</v>
      </c>
      <c r="C2798" s="3" t="s">
        <v>7770</v>
      </c>
      <c r="D2798" s="6">
        <v>250</v>
      </c>
      <c r="E2798" s="8">
        <v>250</v>
      </c>
      <c r="F2798" t="s">
        <v>8218</v>
      </c>
      <c r="G2798" t="s">
        <v>8224</v>
      </c>
      <c r="H2798" t="s">
        <v>8246</v>
      </c>
      <c r="I2798" s="12">
        <v>1419368925</v>
      </c>
      <c r="J2798" s="12">
        <v>1417208925</v>
      </c>
      <c r="K2798" t="b">
        <v>0</v>
      </c>
      <c r="L2798">
        <v>22</v>
      </c>
      <c r="M2798" t="b">
        <v>1</v>
      </c>
      <c r="N2798" t="s">
        <v>8273</v>
      </c>
      <c r="O2798" t="s">
        <v>8274</v>
      </c>
      <c r="P2798">
        <f>ROUND((E2798/D2798)*100,0)</f>
        <v>100</v>
      </c>
      <c r="Q2798">
        <f>IFERROR(ROUND(E2798/L2798,2),0)</f>
        <v>11.36</v>
      </c>
      <c r="R2798" s="10">
        <f t="shared" si="104"/>
        <v>41971.881076388891</v>
      </c>
      <c r="S2798">
        <f t="shared" si="105"/>
        <v>41996.881076388891</v>
      </c>
    </row>
    <row r="2799" spans="1:19" ht="48" x14ac:dyDescent="0.2">
      <c r="A2799">
        <v>3811</v>
      </c>
      <c r="B2799" s="3" t="s">
        <v>3808</v>
      </c>
      <c r="C2799" s="3" t="s">
        <v>7921</v>
      </c>
      <c r="D2799" s="6">
        <v>250</v>
      </c>
      <c r="E2799" s="8">
        <v>825</v>
      </c>
      <c r="F2799" t="s">
        <v>8218</v>
      </c>
      <c r="G2799" t="s">
        <v>8224</v>
      </c>
      <c r="H2799" t="s">
        <v>8246</v>
      </c>
      <c r="I2799" s="12">
        <v>1464692400</v>
      </c>
      <c r="J2799" s="12">
        <v>1461769373</v>
      </c>
      <c r="K2799" t="b">
        <v>0</v>
      </c>
      <c r="L2799">
        <v>19</v>
      </c>
      <c r="M2799" t="b">
        <v>1</v>
      </c>
      <c r="N2799" t="s">
        <v>8273</v>
      </c>
      <c r="O2799" t="s">
        <v>8274</v>
      </c>
      <c r="P2799">
        <f>ROUND((E2799/D2799)*100,0)</f>
        <v>330</v>
      </c>
      <c r="Q2799">
        <f>IFERROR(ROUND(E2799/L2799,2),0)</f>
        <v>43.42</v>
      </c>
      <c r="R2799" s="10">
        <f t="shared" si="104"/>
        <v>42487.62700231481</v>
      </c>
      <c r="S2799">
        <f t="shared" si="105"/>
        <v>42521.458333333328</v>
      </c>
    </row>
    <row r="2800" spans="1:19" ht="48" x14ac:dyDescent="0.2">
      <c r="A2800">
        <v>3824</v>
      </c>
      <c r="B2800" s="3" t="s">
        <v>3821</v>
      </c>
      <c r="C2800" s="3" t="s">
        <v>7933</v>
      </c>
      <c r="D2800" s="6">
        <v>250</v>
      </c>
      <c r="E2800" s="8">
        <v>270</v>
      </c>
      <c r="F2800" t="s">
        <v>8218</v>
      </c>
      <c r="G2800" t="s">
        <v>8224</v>
      </c>
      <c r="H2800" t="s">
        <v>8246</v>
      </c>
      <c r="I2800" s="12">
        <v>1470058860</v>
      </c>
      <c r="J2800" s="12">
        <v>1469026903</v>
      </c>
      <c r="K2800" t="b">
        <v>0</v>
      </c>
      <c r="L2800">
        <v>7</v>
      </c>
      <c r="M2800" t="b">
        <v>1</v>
      </c>
      <c r="N2800" t="s">
        <v>8273</v>
      </c>
      <c r="O2800" t="s">
        <v>8274</v>
      </c>
      <c r="P2800">
        <f>ROUND((E2800/D2800)*100,0)</f>
        <v>108</v>
      </c>
      <c r="Q2800">
        <f>IFERROR(ROUND(E2800/L2800,2),0)</f>
        <v>38.57</v>
      </c>
      <c r="R2800" s="10">
        <f t="shared" si="104"/>
        <v>42571.626192129625</v>
      </c>
      <c r="S2800">
        <f t="shared" si="105"/>
        <v>42583.570138888885</v>
      </c>
    </row>
    <row r="2801" spans="1:19" ht="48" x14ac:dyDescent="0.2">
      <c r="A2801">
        <v>3255</v>
      </c>
      <c r="B2801" s="3" t="s">
        <v>3255</v>
      </c>
      <c r="C2801" s="3" t="s">
        <v>7365</v>
      </c>
      <c r="D2801" s="6">
        <v>300</v>
      </c>
      <c r="E2801" s="8">
        <v>525</v>
      </c>
      <c r="F2801" t="s">
        <v>8218</v>
      </c>
      <c r="G2801" t="s">
        <v>8224</v>
      </c>
      <c r="H2801" t="s">
        <v>8246</v>
      </c>
      <c r="I2801" s="12">
        <v>1412706375</v>
      </c>
      <c r="J2801" s="12">
        <v>1410114375</v>
      </c>
      <c r="K2801" t="b">
        <v>1</v>
      </c>
      <c r="L2801">
        <v>18</v>
      </c>
      <c r="M2801" t="b">
        <v>1</v>
      </c>
      <c r="N2801" t="s">
        <v>8273</v>
      </c>
      <c r="O2801" t="s">
        <v>8274</v>
      </c>
      <c r="P2801">
        <f>ROUND((E2801/D2801)*100,0)</f>
        <v>175</v>
      </c>
      <c r="Q2801">
        <f>IFERROR(ROUND(E2801/L2801,2),0)</f>
        <v>29.17</v>
      </c>
      <c r="R2801" s="10">
        <f t="shared" si="104"/>
        <v>41889.768229166664</v>
      </c>
      <c r="S2801">
        <f t="shared" si="105"/>
        <v>41919.768229166664</v>
      </c>
    </row>
    <row r="2802" spans="1:19" ht="48" x14ac:dyDescent="0.2">
      <c r="A2802">
        <v>3453</v>
      </c>
      <c r="B2802" s="3" t="s">
        <v>3452</v>
      </c>
      <c r="C2802" s="3" t="s">
        <v>7563</v>
      </c>
      <c r="D2802" s="6">
        <v>300</v>
      </c>
      <c r="E2802" s="8">
        <v>385</v>
      </c>
      <c r="F2802" t="s">
        <v>8218</v>
      </c>
      <c r="G2802" t="s">
        <v>8224</v>
      </c>
      <c r="H2802" t="s">
        <v>8246</v>
      </c>
      <c r="I2802" s="12">
        <v>1471130956</v>
      </c>
      <c r="J2802" s="12">
        <v>1465946956</v>
      </c>
      <c r="K2802" t="b">
        <v>0</v>
      </c>
      <c r="L2802">
        <v>14</v>
      </c>
      <c r="M2802" t="b">
        <v>1</v>
      </c>
      <c r="N2802" t="s">
        <v>8273</v>
      </c>
      <c r="O2802" t="s">
        <v>8274</v>
      </c>
      <c r="P2802">
        <f>ROUND((E2802/D2802)*100,0)</f>
        <v>128</v>
      </c>
      <c r="Q2802">
        <f>IFERROR(ROUND(E2802/L2802,2),0)</f>
        <v>27.5</v>
      </c>
      <c r="R2802" s="10">
        <f t="shared" si="104"/>
        <v>42535.97865740741</v>
      </c>
      <c r="S2802">
        <f t="shared" si="105"/>
        <v>42595.97865740741</v>
      </c>
    </row>
    <row r="2803" spans="1:19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 s="12">
        <v>1412938800</v>
      </c>
      <c r="J2803" s="12">
        <v>1411019409</v>
      </c>
      <c r="K2803" t="b">
        <v>0</v>
      </c>
      <c r="L2803">
        <v>13</v>
      </c>
      <c r="M2803" t="b">
        <v>1</v>
      </c>
      <c r="N2803" t="s">
        <v>8273</v>
      </c>
      <c r="O2803" t="s">
        <v>8274</v>
      </c>
      <c r="P2803">
        <f>ROUND((E2803/D2803)*100,0)</f>
        <v>133</v>
      </c>
      <c r="Q2803">
        <f>IFERROR(ROUND(E2803/L2803,2),0)</f>
        <v>51.23</v>
      </c>
      <c r="R2803" s="10">
        <f t="shared" si="104"/>
        <v>41900.243159722224</v>
      </c>
      <c r="S2803">
        <f t="shared" si="105"/>
        <v>41922.458333333336</v>
      </c>
    </row>
    <row r="2804" spans="1:19" ht="48" x14ac:dyDescent="0.2">
      <c r="A2804">
        <v>3475</v>
      </c>
      <c r="B2804" s="3" t="s">
        <v>3474</v>
      </c>
      <c r="C2804" s="3" t="s">
        <v>7585</v>
      </c>
      <c r="D2804" s="6">
        <v>300</v>
      </c>
      <c r="E2804" s="8">
        <v>340</v>
      </c>
      <c r="F2804" t="s">
        <v>8218</v>
      </c>
      <c r="G2804" t="s">
        <v>8224</v>
      </c>
      <c r="H2804" t="s">
        <v>8246</v>
      </c>
      <c r="I2804" s="12">
        <v>1414972800</v>
      </c>
      <c r="J2804" s="12">
        <v>1412629704</v>
      </c>
      <c r="K2804" t="b">
        <v>0</v>
      </c>
      <c r="L2804">
        <v>17</v>
      </c>
      <c r="M2804" t="b">
        <v>1</v>
      </c>
      <c r="N2804" t="s">
        <v>8273</v>
      </c>
      <c r="O2804" t="s">
        <v>8274</v>
      </c>
      <c r="P2804">
        <f>ROUND((E2804/D2804)*100,0)</f>
        <v>113</v>
      </c>
      <c r="Q2804">
        <f>IFERROR(ROUND(E2804/L2804,2),0)</f>
        <v>20</v>
      </c>
      <c r="R2804" s="10">
        <f t="shared" si="104"/>
        <v>41918.880833333329</v>
      </c>
      <c r="S2804">
        <f t="shared" si="105"/>
        <v>41946</v>
      </c>
    </row>
    <row r="2805" spans="1:19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 s="12">
        <v>1437004800</v>
      </c>
      <c r="J2805" s="12">
        <v>1433295276</v>
      </c>
      <c r="K2805" t="b">
        <v>0</v>
      </c>
      <c r="L2805">
        <v>141</v>
      </c>
      <c r="M2805" t="b">
        <v>1</v>
      </c>
      <c r="N2805" t="s">
        <v>8273</v>
      </c>
      <c r="O2805" t="s">
        <v>8274</v>
      </c>
      <c r="P2805">
        <f>ROUND((E2805/D2805)*100,0)</f>
        <v>128</v>
      </c>
      <c r="Q2805">
        <f>IFERROR(ROUND(E2805/L2805,2),0)</f>
        <v>90.74</v>
      </c>
      <c r="R2805" s="10">
        <f t="shared" si="104"/>
        <v>42158.065694444449</v>
      </c>
      <c r="S2805">
        <f t="shared" si="105"/>
        <v>42201</v>
      </c>
    </row>
    <row r="2806" spans="1:19" ht="48" x14ac:dyDescent="0.2">
      <c r="A2806">
        <v>3540</v>
      </c>
      <c r="B2806" s="3" t="s">
        <v>3539</v>
      </c>
      <c r="C2806" s="3" t="s">
        <v>7650</v>
      </c>
      <c r="D2806" s="6">
        <v>300</v>
      </c>
      <c r="E2806" s="8">
        <v>369</v>
      </c>
      <c r="F2806" t="s">
        <v>8218</v>
      </c>
      <c r="G2806" t="s">
        <v>8224</v>
      </c>
      <c r="H2806" t="s">
        <v>8246</v>
      </c>
      <c r="I2806" s="12">
        <v>1466899491</v>
      </c>
      <c r="J2806" s="12">
        <v>1464307491</v>
      </c>
      <c r="K2806" t="b">
        <v>0</v>
      </c>
      <c r="L2806">
        <v>8</v>
      </c>
      <c r="M2806" t="b">
        <v>1</v>
      </c>
      <c r="N2806" t="s">
        <v>8273</v>
      </c>
      <c r="O2806" t="s">
        <v>8274</v>
      </c>
      <c r="P2806">
        <f>ROUND((E2806/D2806)*100,0)</f>
        <v>123</v>
      </c>
      <c r="Q2806">
        <f>IFERROR(ROUND(E2806/L2806,2),0)</f>
        <v>46.13</v>
      </c>
      <c r="R2806" s="10">
        <f t="shared" si="104"/>
        <v>42517.003368055557</v>
      </c>
      <c r="S2806">
        <f t="shared" si="105"/>
        <v>42547.003368055557</v>
      </c>
    </row>
    <row r="2807" spans="1:19" ht="48" x14ac:dyDescent="0.2">
      <c r="A2807">
        <v>3704</v>
      </c>
      <c r="B2807" s="3" t="s">
        <v>3701</v>
      </c>
      <c r="C2807" s="3" t="s">
        <v>7814</v>
      </c>
      <c r="D2807" s="6">
        <v>300</v>
      </c>
      <c r="E2807" s="8">
        <v>409.01</v>
      </c>
      <c r="F2807" t="s">
        <v>8218</v>
      </c>
      <c r="G2807" t="s">
        <v>8224</v>
      </c>
      <c r="H2807" t="s">
        <v>8246</v>
      </c>
      <c r="I2807" s="12">
        <v>1464712394</v>
      </c>
      <c r="J2807" s="12">
        <v>1459528394</v>
      </c>
      <c r="K2807" t="b">
        <v>0</v>
      </c>
      <c r="L2807">
        <v>27</v>
      </c>
      <c r="M2807" t="b">
        <v>1</v>
      </c>
      <c r="N2807" t="s">
        <v>8273</v>
      </c>
      <c r="O2807" t="s">
        <v>8274</v>
      </c>
      <c r="P2807">
        <f>ROUND((E2807/D2807)*100,0)</f>
        <v>136</v>
      </c>
      <c r="Q2807">
        <f>IFERROR(ROUND(E2807/L2807,2),0)</f>
        <v>15.15</v>
      </c>
      <c r="R2807" s="10">
        <f t="shared" si="104"/>
        <v>42461.689745370371</v>
      </c>
      <c r="S2807">
        <f t="shared" si="105"/>
        <v>42521.689745370371</v>
      </c>
    </row>
    <row r="2808" spans="1:19" ht="48" x14ac:dyDescent="0.2">
      <c r="A2808">
        <v>3725</v>
      </c>
      <c r="B2808" s="3" t="s">
        <v>3722</v>
      </c>
      <c r="C2808" s="3" t="s">
        <v>7835</v>
      </c>
      <c r="D2808" s="6">
        <v>300</v>
      </c>
      <c r="E2808" s="8">
        <v>381</v>
      </c>
      <c r="F2808" t="s">
        <v>8218</v>
      </c>
      <c r="G2808" t="s">
        <v>8224</v>
      </c>
      <c r="H2808" t="s">
        <v>8246</v>
      </c>
      <c r="I2808" s="12">
        <v>1455831000</v>
      </c>
      <c r="J2808" s="12">
        <v>1454366467</v>
      </c>
      <c r="K2808" t="b">
        <v>0</v>
      </c>
      <c r="L2808">
        <v>15</v>
      </c>
      <c r="M2808" t="b">
        <v>1</v>
      </c>
      <c r="N2808" t="s">
        <v>8273</v>
      </c>
      <c r="O2808" t="s">
        <v>8274</v>
      </c>
      <c r="P2808">
        <f>ROUND((E2808/D2808)*100,0)</f>
        <v>127</v>
      </c>
      <c r="Q2808">
        <f>IFERROR(ROUND(E2808/L2808,2),0)</f>
        <v>25.4</v>
      </c>
      <c r="R2808" s="10">
        <f t="shared" si="104"/>
        <v>42401.945219907408</v>
      </c>
      <c r="S2808">
        <f t="shared" si="105"/>
        <v>42418.895833333328</v>
      </c>
    </row>
    <row r="2809" spans="1:19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 s="12">
        <v>1435611438</v>
      </c>
      <c r="J2809" s="12">
        <v>1433019438</v>
      </c>
      <c r="K2809" t="b">
        <v>0</v>
      </c>
      <c r="L2809">
        <v>93</v>
      </c>
      <c r="M2809" t="b">
        <v>1</v>
      </c>
      <c r="N2809" t="s">
        <v>8273</v>
      </c>
      <c r="O2809" t="s">
        <v>8274</v>
      </c>
      <c r="P2809">
        <f>ROUND((E2809/D2809)*100,0)</f>
        <v>126</v>
      </c>
      <c r="Q2809">
        <f>IFERROR(ROUND(E2809/L2809,2),0)</f>
        <v>67.739999999999995</v>
      </c>
      <c r="R2809" s="10">
        <f t="shared" si="104"/>
        <v>42154.873124999998</v>
      </c>
      <c r="S2809">
        <f t="shared" si="105"/>
        <v>42184.873124999998</v>
      </c>
    </row>
    <row r="2810" spans="1:19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 s="12">
        <v>1440274735</v>
      </c>
      <c r="J2810" s="12">
        <v>1437682735</v>
      </c>
      <c r="K2810" t="b">
        <v>0</v>
      </c>
      <c r="L2810">
        <v>69</v>
      </c>
      <c r="M2810" t="b">
        <v>1</v>
      </c>
      <c r="N2810" t="s">
        <v>8273</v>
      </c>
      <c r="O2810" t="s">
        <v>8274</v>
      </c>
      <c r="P2810">
        <f>ROUND((E2810/D2810)*100,0)</f>
        <v>100</v>
      </c>
      <c r="Q2810">
        <f>IFERROR(ROUND(E2810/L2810,2),0)</f>
        <v>65.38</v>
      </c>
      <c r="R2810" s="10">
        <f t="shared" si="104"/>
        <v>42208.84646990741</v>
      </c>
      <c r="S2810">
        <f t="shared" si="105"/>
        <v>42238.84646990741</v>
      </c>
    </row>
    <row r="2811" spans="1:19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 s="12">
        <v>1459348740</v>
      </c>
      <c r="J2811" s="12">
        <v>1458647725</v>
      </c>
      <c r="K2811" t="b">
        <v>0</v>
      </c>
      <c r="L2811">
        <v>21</v>
      </c>
      <c r="M2811" t="b">
        <v>1</v>
      </c>
      <c r="N2811" t="s">
        <v>8273</v>
      </c>
      <c r="O2811" t="s">
        <v>8274</v>
      </c>
      <c r="P2811">
        <f>ROUND((E2811/D2811)*100,0)</f>
        <v>102</v>
      </c>
      <c r="Q2811">
        <f>IFERROR(ROUND(E2811/L2811,2),0)</f>
        <v>121.9</v>
      </c>
      <c r="R2811" s="10">
        <f t="shared" si="104"/>
        <v>42451.496817129635</v>
      </c>
      <c r="S2811">
        <f t="shared" si="105"/>
        <v>42459.610416666663</v>
      </c>
    </row>
    <row r="2812" spans="1:19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 s="12">
        <v>1401595140</v>
      </c>
      <c r="J2812" s="12">
        <v>1398828064</v>
      </c>
      <c r="K2812" t="b">
        <v>0</v>
      </c>
      <c r="L2812">
        <v>57</v>
      </c>
      <c r="M2812" t="b">
        <v>1</v>
      </c>
      <c r="N2812" t="s">
        <v>8273</v>
      </c>
      <c r="O2812" t="s">
        <v>8274</v>
      </c>
      <c r="P2812">
        <f>ROUND((E2812/D2812)*100,0)</f>
        <v>108</v>
      </c>
      <c r="Q2812">
        <f>IFERROR(ROUND(E2812/L2812,2),0)</f>
        <v>47.46</v>
      </c>
      <c r="R2812" s="10">
        <f t="shared" si="104"/>
        <v>41759.13962962963</v>
      </c>
      <c r="S2812">
        <f t="shared" si="105"/>
        <v>41791.165972222225</v>
      </c>
    </row>
    <row r="2813" spans="1:19" ht="48" x14ac:dyDescent="0.2">
      <c r="A2813">
        <v>3820</v>
      </c>
      <c r="B2813" s="3" t="s">
        <v>3817</v>
      </c>
      <c r="C2813" s="3" t="s">
        <v>7929</v>
      </c>
      <c r="D2813" s="6">
        <v>300</v>
      </c>
      <c r="E2813" s="8">
        <v>430</v>
      </c>
      <c r="F2813" t="s">
        <v>8218</v>
      </c>
      <c r="G2813" t="s">
        <v>8224</v>
      </c>
      <c r="H2813" t="s">
        <v>8246</v>
      </c>
      <c r="I2813" s="12">
        <v>1436110717</v>
      </c>
      <c r="J2813" s="12">
        <v>1433518717</v>
      </c>
      <c r="K2813" t="b">
        <v>0</v>
      </c>
      <c r="L2813">
        <v>20</v>
      </c>
      <c r="M2813" t="b">
        <v>1</v>
      </c>
      <c r="N2813" t="s">
        <v>8273</v>
      </c>
      <c r="O2813" t="s">
        <v>8274</v>
      </c>
      <c r="P2813">
        <f>ROUND((E2813/D2813)*100,0)</f>
        <v>143</v>
      </c>
      <c r="Q2813">
        <f>IFERROR(ROUND(E2813/L2813,2),0)</f>
        <v>21.5</v>
      </c>
      <c r="R2813" s="10">
        <f t="shared" si="104"/>
        <v>42160.651817129634</v>
      </c>
      <c r="S2813">
        <f t="shared" si="105"/>
        <v>42190.651817129634</v>
      </c>
    </row>
    <row r="2814" spans="1:19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 s="12">
        <v>1428292800</v>
      </c>
      <c r="J2814" s="12">
        <v>1424368298</v>
      </c>
      <c r="K2814" t="b">
        <v>0</v>
      </c>
      <c r="L2814">
        <v>83</v>
      </c>
      <c r="M2814" t="b">
        <v>1</v>
      </c>
      <c r="N2814" t="s">
        <v>8273</v>
      </c>
      <c r="O2814" t="s">
        <v>8274</v>
      </c>
      <c r="P2814">
        <f>ROUND((E2814/D2814)*100,0)</f>
        <v>113</v>
      </c>
      <c r="Q2814">
        <f>IFERROR(ROUND(E2814/L2814,2),0)</f>
        <v>68.25</v>
      </c>
      <c r="R2814" s="10">
        <f t="shared" si="104"/>
        <v>42054.74418981481</v>
      </c>
      <c r="S2814">
        <f t="shared" si="105"/>
        <v>42100.166666666672</v>
      </c>
    </row>
    <row r="2815" spans="1:19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 s="12">
        <v>1481737761</v>
      </c>
      <c r="J2815" s="12">
        <v>1479577761</v>
      </c>
      <c r="K2815" t="b">
        <v>0</v>
      </c>
      <c r="L2815">
        <v>96</v>
      </c>
      <c r="M2815" t="b">
        <v>1</v>
      </c>
      <c r="N2815" t="s">
        <v>8273</v>
      </c>
      <c r="O2815" t="s">
        <v>8274</v>
      </c>
      <c r="P2815">
        <f>ROUND((E2815/D2815)*100,0)</f>
        <v>128</v>
      </c>
      <c r="Q2815">
        <f>IFERROR(ROUND(E2815/L2815,2),0)</f>
        <v>37.21</v>
      </c>
      <c r="R2815" s="10">
        <f t="shared" si="104"/>
        <v>42693.742604166662</v>
      </c>
      <c r="S2815">
        <f t="shared" si="105"/>
        <v>42718.742604166662</v>
      </c>
    </row>
    <row r="2816" spans="1:19" ht="48" x14ac:dyDescent="0.2">
      <c r="A2816">
        <v>3562</v>
      </c>
      <c r="B2816" s="3" t="s">
        <v>3561</v>
      </c>
      <c r="C2816" s="3" t="s">
        <v>7672</v>
      </c>
      <c r="D2816" s="6">
        <v>315</v>
      </c>
      <c r="E2816" s="8">
        <v>469</v>
      </c>
      <c r="F2816" t="s">
        <v>8218</v>
      </c>
      <c r="G2816" t="s">
        <v>8224</v>
      </c>
      <c r="H2816" t="s">
        <v>8246</v>
      </c>
      <c r="I2816" s="12">
        <v>1457906400</v>
      </c>
      <c r="J2816" s="12">
        <v>1457115427</v>
      </c>
      <c r="K2816" t="b">
        <v>0</v>
      </c>
      <c r="L2816">
        <v>31</v>
      </c>
      <c r="M2816" t="b">
        <v>1</v>
      </c>
      <c r="N2816" t="s">
        <v>8273</v>
      </c>
      <c r="O2816" t="s">
        <v>8274</v>
      </c>
      <c r="P2816">
        <f>ROUND((E2816/D2816)*100,0)</f>
        <v>149</v>
      </c>
      <c r="Q2816">
        <f>IFERROR(ROUND(E2816/L2816,2),0)</f>
        <v>15.13</v>
      </c>
      <c r="R2816" s="10">
        <f t="shared" si="104"/>
        <v>42433.761886574073</v>
      </c>
      <c r="S2816">
        <f t="shared" si="105"/>
        <v>42442.916666666672</v>
      </c>
    </row>
    <row r="2817" spans="1:19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 s="12">
        <v>1470595109</v>
      </c>
      <c r="J2817" s="12">
        <v>1468003109</v>
      </c>
      <c r="K2817" t="b">
        <v>0</v>
      </c>
      <c r="L2817">
        <v>14</v>
      </c>
      <c r="M2817" t="b">
        <v>1</v>
      </c>
      <c r="N2817" t="s">
        <v>8273</v>
      </c>
      <c r="O2817" t="s">
        <v>8274</v>
      </c>
      <c r="P2817">
        <f>ROUND((E2817/D2817)*100,0)</f>
        <v>242</v>
      </c>
      <c r="Q2817">
        <f>IFERROR(ROUND(E2817/L2817,2),0)</f>
        <v>43.21</v>
      </c>
      <c r="R2817" s="10">
        <f t="shared" si="104"/>
        <v>42559.776724537034</v>
      </c>
      <c r="S2817">
        <f t="shared" si="105"/>
        <v>42589.776724537034</v>
      </c>
    </row>
    <row r="2818" spans="1:19" ht="48" x14ac:dyDescent="0.2">
      <c r="A2818">
        <v>3693</v>
      </c>
      <c r="B2818" s="3" t="s">
        <v>3690</v>
      </c>
      <c r="C2818" s="3" t="s">
        <v>7803</v>
      </c>
      <c r="D2818" s="6">
        <v>333</v>
      </c>
      <c r="E2818" s="8">
        <v>430</v>
      </c>
      <c r="F2818" t="s">
        <v>8218</v>
      </c>
      <c r="G2818" t="s">
        <v>8224</v>
      </c>
      <c r="H2818" t="s">
        <v>8246</v>
      </c>
      <c r="I2818" s="12">
        <v>1448922600</v>
      </c>
      <c r="J2818" s="12">
        <v>1446352529</v>
      </c>
      <c r="K2818" t="b">
        <v>0</v>
      </c>
      <c r="L2818">
        <v>14</v>
      </c>
      <c r="M2818" t="b">
        <v>1</v>
      </c>
      <c r="N2818" t="s">
        <v>8273</v>
      </c>
      <c r="O2818" t="s">
        <v>8274</v>
      </c>
      <c r="P2818">
        <f>ROUND((E2818/D2818)*100,0)</f>
        <v>129</v>
      </c>
      <c r="Q2818">
        <f>IFERROR(ROUND(E2818/L2818,2),0)</f>
        <v>30.71</v>
      </c>
      <c r="R2818" s="10">
        <f t="shared" si="104"/>
        <v>42309.191307870366</v>
      </c>
      <c r="S2818">
        <f t="shared" si="105"/>
        <v>42338.9375</v>
      </c>
    </row>
    <row r="2819" spans="1:19" ht="32" x14ac:dyDescent="0.2">
      <c r="A2819">
        <v>3309</v>
      </c>
      <c r="B2819" s="3" t="s">
        <v>3309</v>
      </c>
      <c r="C2819" s="3" t="s">
        <v>7419</v>
      </c>
      <c r="D2819" s="6">
        <v>350</v>
      </c>
      <c r="E2819" s="8">
        <v>558</v>
      </c>
      <c r="F2819" t="s">
        <v>8218</v>
      </c>
      <c r="G2819" t="s">
        <v>8224</v>
      </c>
      <c r="H2819" t="s">
        <v>8246</v>
      </c>
      <c r="I2819" s="12">
        <v>1476632178</v>
      </c>
      <c r="J2819" s="12">
        <v>1473953778</v>
      </c>
      <c r="K2819" t="b">
        <v>0</v>
      </c>
      <c r="L2819">
        <v>31</v>
      </c>
      <c r="M2819" t="b">
        <v>1</v>
      </c>
      <c r="N2819" t="s">
        <v>8273</v>
      </c>
      <c r="O2819" t="s">
        <v>8274</v>
      </c>
      <c r="P2819">
        <f>ROUND((E2819/D2819)*100,0)</f>
        <v>159</v>
      </c>
      <c r="Q2819">
        <f>IFERROR(ROUND(E2819/L2819,2),0)</f>
        <v>18</v>
      </c>
      <c r="R2819" s="10">
        <f t="shared" ref="R2819:R2882" si="106">(((J2819/60)/60)/24)+DATE(1970,1,1)</f>
        <v>42628.650208333333</v>
      </c>
      <c r="S2819">
        <f t="shared" ref="S2819:S2882" si="107">(((I2819/60)/60)/24)+DATE(1970,1,1)</f>
        <v>42659.650208333333</v>
      </c>
    </row>
    <row r="2820" spans="1:19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 s="12">
        <v>1443018086</v>
      </c>
      <c r="J2820" s="12">
        <v>1441290086</v>
      </c>
      <c r="K2820" t="b">
        <v>0</v>
      </c>
      <c r="L2820">
        <v>102</v>
      </c>
      <c r="M2820" t="b">
        <v>1</v>
      </c>
      <c r="N2820" t="s">
        <v>8273</v>
      </c>
      <c r="O2820" t="s">
        <v>8274</v>
      </c>
      <c r="P2820">
        <f>ROUND((E2820/D2820)*100,0)</f>
        <v>106</v>
      </c>
      <c r="Q2820">
        <f>IFERROR(ROUND(E2820/L2820,2),0)</f>
        <v>103.95</v>
      </c>
      <c r="R2820" s="10">
        <f t="shared" si="106"/>
        <v>42250.598217592589</v>
      </c>
      <c r="S2820">
        <f t="shared" si="107"/>
        <v>42270.598217592589</v>
      </c>
    </row>
    <row r="2821" spans="1:19" ht="48" x14ac:dyDescent="0.2">
      <c r="A2821">
        <v>3405</v>
      </c>
      <c r="B2821" s="3" t="s">
        <v>3404</v>
      </c>
      <c r="C2821" s="3" t="s">
        <v>7515</v>
      </c>
      <c r="D2821" s="6">
        <v>350</v>
      </c>
      <c r="E2821" s="8">
        <v>481.5</v>
      </c>
      <c r="F2821" t="s">
        <v>8218</v>
      </c>
      <c r="G2821" t="s">
        <v>8224</v>
      </c>
      <c r="H2821" t="s">
        <v>8246</v>
      </c>
      <c r="I2821" s="12">
        <v>1456876740</v>
      </c>
      <c r="J2821" s="12">
        <v>1455063886</v>
      </c>
      <c r="K2821" t="b">
        <v>0</v>
      </c>
      <c r="L2821">
        <v>17</v>
      </c>
      <c r="M2821" t="b">
        <v>1</v>
      </c>
      <c r="N2821" t="s">
        <v>8273</v>
      </c>
      <c r="O2821" t="s">
        <v>8274</v>
      </c>
      <c r="P2821">
        <f>ROUND((E2821/D2821)*100,0)</f>
        <v>138</v>
      </c>
      <c r="Q2821">
        <f>IFERROR(ROUND(E2821/L2821,2),0)</f>
        <v>28.32</v>
      </c>
      <c r="R2821" s="10">
        <f t="shared" si="106"/>
        <v>42410.017199074078</v>
      </c>
      <c r="S2821">
        <f t="shared" si="107"/>
        <v>42430.999305555553</v>
      </c>
    </row>
    <row r="2822" spans="1:19" ht="48" x14ac:dyDescent="0.2">
      <c r="A2822">
        <v>3558</v>
      </c>
      <c r="B2822" s="3" t="s">
        <v>3557</v>
      </c>
      <c r="C2822" s="3" t="s">
        <v>7668</v>
      </c>
      <c r="D2822" s="6">
        <v>350</v>
      </c>
      <c r="E2822" s="8">
        <v>504</v>
      </c>
      <c r="F2822" t="s">
        <v>8218</v>
      </c>
      <c r="G2822" t="s">
        <v>8224</v>
      </c>
      <c r="H2822" t="s">
        <v>8246</v>
      </c>
      <c r="I2822" s="12">
        <v>1435352400</v>
      </c>
      <c r="J2822" s="12">
        <v>1431718575</v>
      </c>
      <c r="K2822" t="b">
        <v>0</v>
      </c>
      <c r="L2822">
        <v>22</v>
      </c>
      <c r="M2822" t="b">
        <v>1</v>
      </c>
      <c r="N2822" t="s">
        <v>8273</v>
      </c>
      <c r="O2822" t="s">
        <v>8274</v>
      </c>
      <c r="P2822">
        <f>ROUND((E2822/D2822)*100,0)</f>
        <v>144</v>
      </c>
      <c r="Q2822">
        <f>IFERROR(ROUND(E2822/L2822,2),0)</f>
        <v>22.91</v>
      </c>
      <c r="R2822" s="10">
        <f t="shared" si="106"/>
        <v>42139.816840277781</v>
      </c>
      <c r="S2822">
        <f t="shared" si="107"/>
        <v>42181.875</v>
      </c>
    </row>
    <row r="2823" spans="1:19" ht="64" x14ac:dyDescent="0.2">
      <c r="A2823">
        <v>2805</v>
      </c>
      <c r="B2823" s="3" t="s">
        <v>2805</v>
      </c>
      <c r="C2823" s="3" t="s">
        <v>6915</v>
      </c>
      <c r="D2823" s="6">
        <v>400</v>
      </c>
      <c r="E2823" s="8">
        <v>440</v>
      </c>
      <c r="F2823" t="s">
        <v>8218</v>
      </c>
      <c r="G2823" t="s">
        <v>8224</v>
      </c>
      <c r="H2823" t="s">
        <v>8246</v>
      </c>
      <c r="I2823" s="12">
        <v>1440245273</v>
      </c>
      <c r="J2823" s="12">
        <v>1438085273</v>
      </c>
      <c r="K2823" t="b">
        <v>0</v>
      </c>
      <c r="L2823">
        <v>18</v>
      </c>
      <c r="M2823" t="b">
        <v>1</v>
      </c>
      <c r="N2823" t="s">
        <v>8273</v>
      </c>
      <c r="O2823" t="s">
        <v>8274</v>
      </c>
      <c r="P2823">
        <f>ROUND((E2823/D2823)*100,0)</f>
        <v>110</v>
      </c>
      <c r="Q2823">
        <f>IFERROR(ROUND(E2823/L2823,2),0)</f>
        <v>24.44</v>
      </c>
      <c r="R2823" s="10">
        <f t="shared" si="106"/>
        <v>42213.505474537036</v>
      </c>
      <c r="S2823">
        <f t="shared" si="107"/>
        <v>42238.505474537036</v>
      </c>
    </row>
    <row r="2824" spans="1:19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 s="12">
        <v>1427469892</v>
      </c>
      <c r="J2824" s="12">
        <v>1424881492</v>
      </c>
      <c r="K2824" t="b">
        <v>0</v>
      </c>
      <c r="L2824">
        <v>94</v>
      </c>
      <c r="M2824" t="b">
        <v>1</v>
      </c>
      <c r="N2824" t="s">
        <v>8273</v>
      </c>
      <c r="O2824" t="s">
        <v>8274</v>
      </c>
      <c r="P2824">
        <f>ROUND((E2824/D2824)*100,0)</f>
        <v>100</v>
      </c>
      <c r="Q2824">
        <f>IFERROR(ROUND(E2824/L2824,2),0)</f>
        <v>63.83</v>
      </c>
      <c r="R2824" s="10">
        <f t="shared" si="106"/>
        <v>42060.683935185181</v>
      </c>
      <c r="S2824">
        <f t="shared" si="107"/>
        <v>42090.642268518524</v>
      </c>
    </row>
    <row r="2825" spans="1:19" ht="48" x14ac:dyDescent="0.2">
      <c r="A2825">
        <v>3325</v>
      </c>
      <c r="B2825" s="3" t="s">
        <v>3325</v>
      </c>
      <c r="C2825" s="3" t="s">
        <v>7435</v>
      </c>
      <c r="D2825" s="6">
        <v>400</v>
      </c>
      <c r="E2825" s="8">
        <v>450</v>
      </c>
      <c r="F2825" t="s">
        <v>8218</v>
      </c>
      <c r="G2825" t="s">
        <v>8224</v>
      </c>
      <c r="H2825" t="s">
        <v>8246</v>
      </c>
      <c r="I2825" s="12">
        <v>1428256277</v>
      </c>
      <c r="J2825" s="12">
        <v>1425235877</v>
      </c>
      <c r="K2825" t="b">
        <v>0</v>
      </c>
      <c r="L2825">
        <v>15</v>
      </c>
      <c r="M2825" t="b">
        <v>1</v>
      </c>
      <c r="N2825" t="s">
        <v>8273</v>
      </c>
      <c r="O2825" t="s">
        <v>8274</v>
      </c>
      <c r="P2825">
        <f>ROUND((E2825/D2825)*100,0)</f>
        <v>113</v>
      </c>
      <c r="Q2825">
        <f>IFERROR(ROUND(E2825/L2825,2),0)</f>
        <v>30</v>
      </c>
      <c r="R2825" s="10">
        <f t="shared" si="106"/>
        <v>42064.785613425927</v>
      </c>
      <c r="S2825">
        <f t="shared" si="107"/>
        <v>42099.743946759263</v>
      </c>
    </row>
    <row r="2826" spans="1:19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 s="12">
        <v>1434159780</v>
      </c>
      <c r="J2826" s="12">
        <v>1431412196</v>
      </c>
      <c r="K2826" t="b">
        <v>0</v>
      </c>
      <c r="L2826">
        <v>15</v>
      </c>
      <c r="M2826" t="b">
        <v>1</v>
      </c>
      <c r="N2826" t="s">
        <v>8273</v>
      </c>
      <c r="O2826" t="s">
        <v>8274</v>
      </c>
      <c r="P2826">
        <f>ROUND((E2826/D2826)*100,0)</f>
        <v>117</v>
      </c>
      <c r="Q2826">
        <f>IFERROR(ROUND(E2826/L2826,2),0)</f>
        <v>50.67</v>
      </c>
      <c r="R2826" s="10">
        <f t="shared" si="106"/>
        <v>42136.270787037036</v>
      </c>
      <c r="S2826">
        <f t="shared" si="107"/>
        <v>42168.071527777778</v>
      </c>
    </row>
    <row r="2827" spans="1:19" ht="48" x14ac:dyDescent="0.2">
      <c r="A2827">
        <v>539</v>
      </c>
      <c r="B2827" s="3" t="s">
        <v>540</v>
      </c>
      <c r="C2827" s="3" t="s">
        <v>4649</v>
      </c>
      <c r="D2827" s="6">
        <v>500</v>
      </c>
      <c r="E2827" s="8">
        <v>503.22</v>
      </c>
      <c r="F2827" t="s">
        <v>8218</v>
      </c>
      <c r="G2827" t="s">
        <v>8224</v>
      </c>
      <c r="H2827" t="s">
        <v>8246</v>
      </c>
      <c r="I2827" s="12">
        <v>1467681107</v>
      </c>
      <c r="J2827" s="12">
        <v>1465866707</v>
      </c>
      <c r="K2827" t="b">
        <v>0</v>
      </c>
      <c r="L2827">
        <v>20</v>
      </c>
      <c r="M2827" t="b">
        <v>1</v>
      </c>
      <c r="N2827" t="s">
        <v>8273</v>
      </c>
      <c r="O2827" t="s">
        <v>8274</v>
      </c>
      <c r="P2827">
        <f>ROUND((E2827/D2827)*100,0)</f>
        <v>101</v>
      </c>
      <c r="Q2827">
        <f>IFERROR(ROUND(E2827/L2827,2),0)</f>
        <v>25.16</v>
      </c>
      <c r="R2827" s="10">
        <f t="shared" si="106"/>
        <v>42535.049849537041</v>
      </c>
      <c r="S2827">
        <f t="shared" si="107"/>
        <v>42556.049849537041</v>
      </c>
    </row>
    <row r="2828" spans="1:19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 s="12">
        <v>1436511600</v>
      </c>
      <c r="J2828" s="12">
        <v>1434415812</v>
      </c>
      <c r="K2828" t="b">
        <v>0</v>
      </c>
      <c r="L2828">
        <v>19</v>
      </c>
      <c r="M2828" t="b">
        <v>1</v>
      </c>
      <c r="N2828" t="s">
        <v>8273</v>
      </c>
      <c r="O2828" t="s">
        <v>8274</v>
      </c>
      <c r="P2828">
        <f>ROUND((E2828/D2828)*100,0)</f>
        <v>108</v>
      </c>
      <c r="Q2828">
        <f>IFERROR(ROUND(E2828/L2828,2),0)</f>
        <v>113.42</v>
      </c>
      <c r="R2828" s="10">
        <f t="shared" si="106"/>
        <v>42171.034861111111</v>
      </c>
      <c r="S2828">
        <f t="shared" si="107"/>
        <v>42195.291666666672</v>
      </c>
    </row>
    <row r="2829" spans="1:19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 s="12">
        <v>1464971400</v>
      </c>
      <c r="J2829" s="12">
        <v>1462379066</v>
      </c>
      <c r="K2829" t="b">
        <v>0</v>
      </c>
      <c r="L2829">
        <v>23</v>
      </c>
      <c r="M2829" t="b">
        <v>1</v>
      </c>
      <c r="N2829" t="s">
        <v>8273</v>
      </c>
      <c r="O2829" t="s">
        <v>8274</v>
      </c>
      <c r="P2829">
        <f>ROUND((E2829/D2829)*100,0)</f>
        <v>120</v>
      </c>
      <c r="Q2829">
        <f>IFERROR(ROUND(E2829/L2829,2),0)</f>
        <v>104.57</v>
      </c>
      <c r="R2829" s="10">
        <f t="shared" si="106"/>
        <v>42494.683634259258</v>
      </c>
      <c r="S2829">
        <f t="shared" si="107"/>
        <v>42524.6875</v>
      </c>
    </row>
    <row r="2830" spans="1:19" ht="48" x14ac:dyDescent="0.2">
      <c r="A2830">
        <v>1294</v>
      </c>
      <c r="B2830" s="3" t="s">
        <v>1295</v>
      </c>
      <c r="C2830" s="3" t="s">
        <v>5404</v>
      </c>
      <c r="D2830" s="6">
        <v>500</v>
      </c>
      <c r="E2830" s="8">
        <v>610</v>
      </c>
      <c r="F2830" t="s">
        <v>8218</v>
      </c>
      <c r="G2830" t="s">
        <v>8224</v>
      </c>
      <c r="H2830" t="s">
        <v>8246</v>
      </c>
      <c r="I2830" s="12">
        <v>1445252400</v>
      </c>
      <c r="J2830" s="12">
        <v>1443696797</v>
      </c>
      <c r="K2830" t="b">
        <v>0</v>
      </c>
      <c r="L2830">
        <v>22</v>
      </c>
      <c r="M2830" t="b">
        <v>1</v>
      </c>
      <c r="N2830" t="s">
        <v>8273</v>
      </c>
      <c r="O2830" t="s">
        <v>8274</v>
      </c>
      <c r="P2830">
        <f>ROUND((E2830/D2830)*100,0)</f>
        <v>122</v>
      </c>
      <c r="Q2830">
        <f>IFERROR(ROUND(E2830/L2830,2),0)</f>
        <v>27.73</v>
      </c>
      <c r="R2830" s="10">
        <f t="shared" si="106"/>
        <v>42278.453668981485</v>
      </c>
      <c r="S2830">
        <f t="shared" si="107"/>
        <v>42296.458333333328</v>
      </c>
    </row>
    <row r="2831" spans="1:19" ht="48" x14ac:dyDescent="0.2">
      <c r="A2831">
        <v>3181</v>
      </c>
      <c r="B2831" s="3" t="s">
        <v>3181</v>
      </c>
      <c r="C2831" s="3" t="s">
        <v>7291</v>
      </c>
      <c r="D2831" s="6">
        <v>500</v>
      </c>
      <c r="E2831" s="8">
        <v>545</v>
      </c>
      <c r="F2831" t="s">
        <v>8218</v>
      </c>
      <c r="G2831" t="s">
        <v>8224</v>
      </c>
      <c r="H2831" t="s">
        <v>8246</v>
      </c>
      <c r="I2831" s="12">
        <v>1402848000</v>
      </c>
      <c r="J2831" s="12">
        <v>1400570787</v>
      </c>
      <c r="K2831" t="b">
        <v>1</v>
      </c>
      <c r="L2831">
        <v>15</v>
      </c>
      <c r="M2831" t="b">
        <v>1</v>
      </c>
      <c r="N2831" t="s">
        <v>8273</v>
      </c>
      <c r="O2831" t="s">
        <v>8274</v>
      </c>
      <c r="P2831">
        <f>ROUND((E2831/D2831)*100,0)</f>
        <v>109</v>
      </c>
      <c r="Q2831">
        <f>IFERROR(ROUND(E2831/L2831,2),0)</f>
        <v>36.33</v>
      </c>
      <c r="R2831" s="10">
        <f t="shared" si="106"/>
        <v>41779.310034722221</v>
      </c>
      <c r="S2831">
        <f t="shared" si="107"/>
        <v>41805.666666666664</v>
      </c>
    </row>
    <row r="2832" spans="1:19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 s="12">
        <v>1399867140</v>
      </c>
      <c r="J2832" s="12">
        <v>1398802148</v>
      </c>
      <c r="K2832" t="b">
        <v>0</v>
      </c>
      <c r="L2832">
        <v>11</v>
      </c>
      <c r="M2832" t="b">
        <v>1</v>
      </c>
      <c r="N2832" t="s">
        <v>8273</v>
      </c>
      <c r="O2832" t="s">
        <v>8274</v>
      </c>
      <c r="P2832">
        <f>ROUND((E2832/D2832)*100,0)</f>
        <v>100</v>
      </c>
      <c r="Q2832">
        <f>IFERROR(ROUND(E2832/L2832,2),0)</f>
        <v>272.73</v>
      </c>
      <c r="R2832" s="10">
        <f t="shared" si="106"/>
        <v>41758.839675925927</v>
      </c>
      <c r="S2832">
        <f t="shared" si="107"/>
        <v>41771.165972222225</v>
      </c>
    </row>
    <row r="2833" spans="1:19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 s="12">
        <v>1437076070</v>
      </c>
      <c r="J2833" s="12">
        <v>1434484070</v>
      </c>
      <c r="K2833" t="b">
        <v>0</v>
      </c>
      <c r="L2833">
        <v>52</v>
      </c>
      <c r="M2833" t="b">
        <v>1</v>
      </c>
      <c r="N2833" t="s">
        <v>8273</v>
      </c>
      <c r="O2833" t="s">
        <v>8274</v>
      </c>
      <c r="P2833">
        <f>ROUND((E2833/D2833)*100,0)</f>
        <v>111</v>
      </c>
      <c r="Q2833">
        <f>IFERROR(ROUND(E2833/L2833,2),0)</f>
        <v>63.85</v>
      </c>
      <c r="R2833" s="10">
        <f t="shared" si="106"/>
        <v>42171.824884259258</v>
      </c>
      <c r="S2833">
        <f t="shared" si="107"/>
        <v>42201.824884259258</v>
      </c>
    </row>
    <row r="2834" spans="1:19" ht="48" x14ac:dyDescent="0.2">
      <c r="A2834">
        <v>3289</v>
      </c>
      <c r="B2834" s="3" t="s">
        <v>3289</v>
      </c>
      <c r="C2834" s="3" t="s">
        <v>7399</v>
      </c>
      <c r="D2834" s="6">
        <v>500</v>
      </c>
      <c r="E2834" s="8">
        <v>665.21</v>
      </c>
      <c r="F2834" t="s">
        <v>8218</v>
      </c>
      <c r="G2834" t="s">
        <v>8224</v>
      </c>
      <c r="H2834" t="s">
        <v>8246</v>
      </c>
      <c r="I2834" s="12">
        <v>1487580602</v>
      </c>
      <c r="J2834" s="12">
        <v>1485161402</v>
      </c>
      <c r="K2834" t="b">
        <v>0</v>
      </c>
      <c r="L2834">
        <v>25</v>
      </c>
      <c r="M2834" t="b">
        <v>1</v>
      </c>
      <c r="N2834" t="s">
        <v>8273</v>
      </c>
      <c r="O2834" t="s">
        <v>8274</v>
      </c>
      <c r="P2834">
        <f>ROUND((E2834/D2834)*100,0)</f>
        <v>133</v>
      </c>
      <c r="Q2834">
        <f>IFERROR(ROUND(E2834/L2834,2),0)</f>
        <v>26.61</v>
      </c>
      <c r="R2834" s="10">
        <f t="shared" si="106"/>
        <v>42758.368078703701</v>
      </c>
      <c r="S2834">
        <f t="shared" si="107"/>
        <v>42786.368078703701</v>
      </c>
    </row>
    <row r="2835" spans="1:19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 s="12">
        <v>1444528800</v>
      </c>
      <c r="J2835" s="12">
        <v>1442804633</v>
      </c>
      <c r="K2835" t="b">
        <v>0</v>
      </c>
      <c r="L2835">
        <v>35</v>
      </c>
      <c r="M2835" t="b">
        <v>1</v>
      </c>
      <c r="N2835" t="s">
        <v>8273</v>
      </c>
      <c r="O2835" t="s">
        <v>8274</v>
      </c>
      <c r="P2835">
        <f>ROUND((E2835/D2835)*100,0)</f>
        <v>108</v>
      </c>
      <c r="Q2835">
        <f>IFERROR(ROUND(E2835/L2835,2),0)</f>
        <v>83.51</v>
      </c>
      <c r="R2835" s="10">
        <f t="shared" si="106"/>
        <v>42268.127696759257</v>
      </c>
      <c r="S2835">
        <f t="shared" si="107"/>
        <v>42288.083333333328</v>
      </c>
    </row>
    <row r="2836" spans="1:19" ht="48" x14ac:dyDescent="0.2">
      <c r="A2836">
        <v>3319</v>
      </c>
      <c r="B2836" s="3" t="s">
        <v>3319</v>
      </c>
      <c r="C2836" s="3" t="s">
        <v>7429</v>
      </c>
      <c r="D2836" s="6">
        <v>500</v>
      </c>
      <c r="E2836" s="8">
        <v>540</v>
      </c>
      <c r="F2836" t="s">
        <v>8218</v>
      </c>
      <c r="G2836" t="s">
        <v>8224</v>
      </c>
      <c r="H2836" t="s">
        <v>8246</v>
      </c>
      <c r="I2836" s="12">
        <v>1422712986</v>
      </c>
      <c r="J2836" s="12">
        <v>1418824986</v>
      </c>
      <c r="K2836" t="b">
        <v>0</v>
      </c>
      <c r="L2836">
        <v>16</v>
      </c>
      <c r="M2836" t="b">
        <v>1</v>
      </c>
      <c r="N2836" t="s">
        <v>8273</v>
      </c>
      <c r="O2836" t="s">
        <v>8274</v>
      </c>
      <c r="P2836">
        <f>ROUND((E2836/D2836)*100,0)</f>
        <v>108</v>
      </c>
      <c r="Q2836">
        <f>IFERROR(ROUND(E2836/L2836,2),0)</f>
        <v>33.75</v>
      </c>
      <c r="R2836" s="10">
        <f t="shared" si="106"/>
        <v>41990.585486111115</v>
      </c>
      <c r="S2836">
        <f t="shared" si="107"/>
        <v>42035.585486111115</v>
      </c>
    </row>
    <row r="2837" spans="1:19" ht="48" x14ac:dyDescent="0.2">
      <c r="A2837">
        <v>3353</v>
      </c>
      <c r="B2837" s="3" t="s">
        <v>3352</v>
      </c>
      <c r="C2837" s="3" t="s">
        <v>7463</v>
      </c>
      <c r="D2837" s="6">
        <v>500</v>
      </c>
      <c r="E2837" s="8">
        <v>1575</v>
      </c>
      <c r="F2837" t="s">
        <v>8218</v>
      </c>
      <c r="G2837" t="s">
        <v>8224</v>
      </c>
      <c r="H2837" t="s">
        <v>8246</v>
      </c>
      <c r="I2837" s="12">
        <v>1462230000</v>
      </c>
      <c r="J2837" s="12">
        <v>1461061350</v>
      </c>
      <c r="K2837" t="b">
        <v>0</v>
      </c>
      <c r="L2837">
        <v>44</v>
      </c>
      <c r="M2837" t="b">
        <v>1</v>
      </c>
      <c r="N2837" t="s">
        <v>8273</v>
      </c>
      <c r="O2837" t="s">
        <v>8274</v>
      </c>
      <c r="P2837">
        <f>ROUND((E2837/D2837)*100,0)</f>
        <v>315</v>
      </c>
      <c r="Q2837">
        <f>IFERROR(ROUND(E2837/L2837,2),0)</f>
        <v>35.799999999999997</v>
      </c>
      <c r="R2837" s="10">
        <f t="shared" si="106"/>
        <v>42479.432291666672</v>
      </c>
      <c r="S2837">
        <f t="shared" si="107"/>
        <v>42492.958333333328</v>
      </c>
    </row>
    <row r="2838" spans="1:19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 s="12">
        <v>1487393940</v>
      </c>
      <c r="J2838" s="12">
        <v>1484115418</v>
      </c>
      <c r="K2838" t="b">
        <v>0</v>
      </c>
      <c r="L2838">
        <v>11</v>
      </c>
      <c r="M2838" t="b">
        <v>1</v>
      </c>
      <c r="N2838" t="s">
        <v>8273</v>
      </c>
      <c r="O2838" t="s">
        <v>8274</v>
      </c>
      <c r="P2838">
        <f>ROUND((E2838/D2838)*100,0)</f>
        <v>108</v>
      </c>
      <c r="Q2838">
        <f>IFERROR(ROUND(E2838/L2838,2),0)</f>
        <v>44.09</v>
      </c>
      <c r="R2838" s="10">
        <f t="shared" si="106"/>
        <v>42746.261782407411</v>
      </c>
      <c r="S2838">
        <f t="shared" si="107"/>
        <v>42784.207638888889</v>
      </c>
    </row>
    <row r="2839" spans="1:19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 s="12">
        <v>1449701284</v>
      </c>
      <c r="J2839" s="12">
        <v>1446241684</v>
      </c>
      <c r="K2839" t="b">
        <v>0</v>
      </c>
      <c r="L2839">
        <v>21</v>
      </c>
      <c r="M2839" t="b">
        <v>1</v>
      </c>
      <c r="N2839" t="s">
        <v>8273</v>
      </c>
      <c r="O2839" t="s">
        <v>8274</v>
      </c>
      <c r="P2839">
        <f>ROUND((E2839/D2839)*100,0)</f>
        <v>100</v>
      </c>
      <c r="Q2839">
        <f>IFERROR(ROUND(E2839/L2839,2),0)</f>
        <v>40.479999999999997</v>
      </c>
      <c r="R2839" s="10">
        <f t="shared" si="106"/>
        <v>42307.908379629633</v>
      </c>
      <c r="S2839">
        <f t="shared" si="107"/>
        <v>42347.950046296297</v>
      </c>
    </row>
    <row r="2840" spans="1:19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 s="12">
        <v>1407967200</v>
      </c>
      <c r="J2840" s="12">
        <v>1406039696</v>
      </c>
      <c r="K2840" t="b">
        <v>0</v>
      </c>
      <c r="L2840">
        <v>54</v>
      </c>
      <c r="M2840" t="b">
        <v>1</v>
      </c>
      <c r="N2840" t="s">
        <v>8273</v>
      </c>
      <c r="O2840" t="s">
        <v>8274</v>
      </c>
      <c r="P2840">
        <f>ROUND((E2840/D2840)*100,0)</f>
        <v>120</v>
      </c>
      <c r="Q2840">
        <f>IFERROR(ROUND(E2840/L2840,2),0)</f>
        <v>44.54</v>
      </c>
      <c r="R2840" s="10">
        <f t="shared" si="106"/>
        <v>41842.607592592591</v>
      </c>
      <c r="S2840">
        <f t="shared" si="107"/>
        <v>41864.916666666664</v>
      </c>
    </row>
    <row r="2841" spans="1:19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 s="12">
        <v>1408942740</v>
      </c>
      <c r="J2841" s="12">
        <v>1406958354</v>
      </c>
      <c r="K2841" t="b">
        <v>0</v>
      </c>
      <c r="L2841">
        <v>31</v>
      </c>
      <c r="M2841" t="b">
        <v>1</v>
      </c>
      <c r="N2841" t="s">
        <v>8273</v>
      </c>
      <c r="O2841" t="s">
        <v>8274</v>
      </c>
      <c r="P2841">
        <f>ROUND((E2841/D2841)*100,0)</f>
        <v>111</v>
      </c>
      <c r="Q2841">
        <f>IFERROR(ROUND(E2841/L2841,2),0)</f>
        <v>125.81</v>
      </c>
      <c r="R2841" s="10">
        <f t="shared" si="106"/>
        <v>41853.240208333329</v>
      </c>
      <c r="S2841">
        <f t="shared" si="107"/>
        <v>41876.207638888889</v>
      </c>
    </row>
    <row r="2842" spans="1:19" ht="48" x14ac:dyDescent="0.2">
      <c r="A2842">
        <v>3392</v>
      </c>
      <c r="B2842" s="3" t="s">
        <v>3391</v>
      </c>
      <c r="C2842" s="3" t="s">
        <v>7502</v>
      </c>
      <c r="D2842" s="6">
        <v>500</v>
      </c>
      <c r="E2842" s="8">
        <v>500</v>
      </c>
      <c r="F2842" t="s">
        <v>8218</v>
      </c>
      <c r="G2842" t="s">
        <v>8224</v>
      </c>
      <c r="H2842" t="s">
        <v>8246</v>
      </c>
      <c r="I2842" s="12">
        <v>1462565855</v>
      </c>
      <c r="J2842" s="12">
        <v>1458245855</v>
      </c>
      <c r="K2842" t="b">
        <v>0</v>
      </c>
      <c r="L2842">
        <v>12</v>
      </c>
      <c r="M2842" t="b">
        <v>1</v>
      </c>
      <c r="N2842" t="s">
        <v>8273</v>
      </c>
      <c r="O2842" t="s">
        <v>8274</v>
      </c>
      <c r="P2842">
        <f>ROUND((E2842/D2842)*100,0)</f>
        <v>100</v>
      </c>
      <c r="Q2842">
        <f>IFERROR(ROUND(E2842/L2842,2),0)</f>
        <v>41.67</v>
      </c>
      <c r="R2842" s="10">
        <f t="shared" si="106"/>
        <v>42446.845543981486</v>
      </c>
      <c r="S2842">
        <f t="shared" si="107"/>
        <v>42496.845543981486</v>
      </c>
    </row>
    <row r="2843" spans="1:19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 s="12">
        <v>1450032297</v>
      </c>
      <c r="J2843" s="12">
        <v>1444844697</v>
      </c>
      <c r="K2843" t="b">
        <v>0</v>
      </c>
      <c r="L2843">
        <v>1</v>
      </c>
      <c r="M2843" t="b">
        <v>0</v>
      </c>
      <c r="N2843" t="s">
        <v>8273</v>
      </c>
      <c r="O2843" t="s">
        <v>8274</v>
      </c>
      <c r="P2843">
        <f>ROUND((E2843/D2843)*100,0)</f>
        <v>1</v>
      </c>
      <c r="Q2843">
        <f>IFERROR(ROUND(E2843/L2843,2),0)</f>
        <v>10</v>
      </c>
      <c r="R2843" s="10">
        <f t="shared" si="106"/>
        <v>42291.739548611105</v>
      </c>
      <c r="S2843">
        <f t="shared" si="107"/>
        <v>42351.781215277777</v>
      </c>
    </row>
    <row r="2844" spans="1:19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 s="12">
        <v>1403348400</v>
      </c>
      <c r="J2844" s="12">
        <v>1401058295</v>
      </c>
      <c r="K2844" t="b">
        <v>0</v>
      </c>
      <c r="L2844">
        <v>0</v>
      </c>
      <c r="M2844" t="b">
        <v>0</v>
      </c>
      <c r="N2844" t="s">
        <v>8273</v>
      </c>
      <c r="O2844" t="s">
        <v>8274</v>
      </c>
      <c r="P2844">
        <f>ROUND((E2844/D2844)*100,0)</f>
        <v>0</v>
      </c>
      <c r="Q2844">
        <f>IFERROR(ROUND(E2844/L2844,2),0)</f>
        <v>0</v>
      </c>
      <c r="R2844" s="10">
        <f t="shared" si="106"/>
        <v>41784.952488425923</v>
      </c>
      <c r="S2844">
        <f t="shared" si="107"/>
        <v>41811.458333333336</v>
      </c>
    </row>
    <row r="2845" spans="1:19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 s="12">
        <v>1465790400</v>
      </c>
      <c r="J2845" s="12">
        <v>1462210950</v>
      </c>
      <c r="K2845" t="b">
        <v>0</v>
      </c>
      <c r="L2845">
        <v>0</v>
      </c>
      <c r="M2845" t="b">
        <v>0</v>
      </c>
      <c r="N2845" t="s">
        <v>8273</v>
      </c>
      <c r="O2845" t="s">
        <v>8274</v>
      </c>
      <c r="P2845">
        <f>ROUND((E2845/D2845)*100,0)</f>
        <v>0</v>
      </c>
      <c r="Q2845">
        <f>IFERROR(ROUND(E2845/L2845,2),0)</f>
        <v>0</v>
      </c>
      <c r="R2845" s="10">
        <f t="shared" si="106"/>
        <v>42492.737847222219</v>
      </c>
      <c r="S2845">
        <f t="shared" si="107"/>
        <v>42534.166666666672</v>
      </c>
    </row>
    <row r="2846" spans="1:19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 s="12">
        <v>1483535180</v>
      </c>
      <c r="J2846" s="12">
        <v>1480943180</v>
      </c>
      <c r="K2846" t="b">
        <v>0</v>
      </c>
      <c r="L2846">
        <v>1</v>
      </c>
      <c r="M2846" t="b">
        <v>0</v>
      </c>
      <c r="N2846" t="s">
        <v>8273</v>
      </c>
      <c r="O2846" t="s">
        <v>8274</v>
      </c>
      <c r="P2846">
        <f>ROUND((E2846/D2846)*100,0)</f>
        <v>5</v>
      </c>
      <c r="Q2846">
        <f>IFERROR(ROUND(E2846/L2846,2),0)</f>
        <v>30</v>
      </c>
      <c r="R2846" s="10">
        <f t="shared" si="106"/>
        <v>42709.546064814815</v>
      </c>
      <c r="S2846">
        <f t="shared" si="107"/>
        <v>42739.546064814815</v>
      </c>
    </row>
    <row r="2847" spans="1:19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 s="12">
        <v>1433723033</v>
      </c>
      <c r="J2847" s="12">
        <v>1428539033</v>
      </c>
      <c r="K2847" t="b">
        <v>0</v>
      </c>
      <c r="L2847">
        <v>39</v>
      </c>
      <c r="M2847" t="b">
        <v>0</v>
      </c>
      <c r="N2847" t="s">
        <v>8273</v>
      </c>
      <c r="O2847" t="s">
        <v>8274</v>
      </c>
      <c r="P2847">
        <f>ROUND((E2847/D2847)*100,0)</f>
        <v>32</v>
      </c>
      <c r="Q2847">
        <f>IFERROR(ROUND(E2847/L2847,2),0)</f>
        <v>60.67</v>
      </c>
      <c r="R2847" s="10">
        <f t="shared" si="106"/>
        <v>42103.016585648147</v>
      </c>
      <c r="S2847">
        <f t="shared" si="107"/>
        <v>42163.016585648147</v>
      </c>
    </row>
    <row r="2848" spans="1:19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 s="12">
        <v>1432917394</v>
      </c>
      <c r="J2848" s="12">
        <v>1429029394</v>
      </c>
      <c r="K2848" t="b">
        <v>0</v>
      </c>
      <c r="L2848">
        <v>0</v>
      </c>
      <c r="M2848" t="b">
        <v>0</v>
      </c>
      <c r="N2848" t="s">
        <v>8273</v>
      </c>
      <c r="O2848" t="s">
        <v>8274</v>
      </c>
      <c r="P2848">
        <f>ROUND((E2848/D2848)*100,0)</f>
        <v>0</v>
      </c>
      <c r="Q2848">
        <f>IFERROR(ROUND(E2848/L2848,2),0)</f>
        <v>0</v>
      </c>
      <c r="R2848" s="10">
        <f t="shared" si="106"/>
        <v>42108.692060185189</v>
      </c>
      <c r="S2848">
        <f t="shared" si="107"/>
        <v>42153.692060185189</v>
      </c>
    </row>
    <row r="2849" spans="1:19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 s="12">
        <v>1464031265</v>
      </c>
      <c r="J2849" s="12">
        <v>1458847265</v>
      </c>
      <c r="K2849" t="b">
        <v>0</v>
      </c>
      <c r="L2849">
        <v>0</v>
      </c>
      <c r="M2849" t="b">
        <v>0</v>
      </c>
      <c r="N2849" t="s">
        <v>8273</v>
      </c>
      <c r="O2849" t="s">
        <v>8274</v>
      </c>
      <c r="P2849">
        <f>ROUND((E2849/D2849)*100,0)</f>
        <v>0</v>
      </c>
      <c r="Q2849">
        <f>IFERROR(ROUND(E2849/L2849,2),0)</f>
        <v>0</v>
      </c>
      <c r="R2849" s="10">
        <f t="shared" si="106"/>
        <v>42453.806307870371</v>
      </c>
      <c r="S2849">
        <f t="shared" si="107"/>
        <v>42513.806307870371</v>
      </c>
    </row>
    <row r="2850" spans="1:19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 s="12">
        <v>1432913659</v>
      </c>
      <c r="J2850" s="12">
        <v>1430321659</v>
      </c>
      <c r="K2850" t="b">
        <v>0</v>
      </c>
      <c r="L2850">
        <v>3</v>
      </c>
      <c r="M2850" t="b">
        <v>0</v>
      </c>
      <c r="N2850" t="s">
        <v>8273</v>
      </c>
      <c r="O2850" t="s">
        <v>8274</v>
      </c>
      <c r="P2850">
        <f>ROUND((E2850/D2850)*100,0)</f>
        <v>0</v>
      </c>
      <c r="Q2850">
        <f>IFERROR(ROUND(E2850/L2850,2),0)</f>
        <v>23.33</v>
      </c>
      <c r="R2850" s="10">
        <f t="shared" si="106"/>
        <v>42123.648831018523</v>
      </c>
      <c r="S2850">
        <f t="shared" si="107"/>
        <v>42153.648831018523</v>
      </c>
    </row>
    <row r="2851" spans="1:19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 s="12">
        <v>1461406600</v>
      </c>
      <c r="J2851" s="12">
        <v>1458814600</v>
      </c>
      <c r="K2851" t="b">
        <v>0</v>
      </c>
      <c r="L2851">
        <v>1</v>
      </c>
      <c r="M2851" t="b">
        <v>0</v>
      </c>
      <c r="N2851" t="s">
        <v>8273</v>
      </c>
      <c r="O2851" t="s">
        <v>8274</v>
      </c>
      <c r="P2851">
        <f>ROUND((E2851/D2851)*100,0)</f>
        <v>1</v>
      </c>
      <c r="Q2851">
        <f>IFERROR(ROUND(E2851/L2851,2),0)</f>
        <v>5</v>
      </c>
      <c r="R2851" s="10">
        <f t="shared" si="106"/>
        <v>42453.428240740745</v>
      </c>
      <c r="S2851">
        <f t="shared" si="107"/>
        <v>42483.428240740745</v>
      </c>
    </row>
    <row r="2852" spans="1:19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 s="12">
        <v>1409962211</v>
      </c>
      <c r="J2852" s="12">
        <v>1407370211</v>
      </c>
      <c r="K2852" t="b">
        <v>0</v>
      </c>
      <c r="L2852">
        <v>13</v>
      </c>
      <c r="M2852" t="b">
        <v>0</v>
      </c>
      <c r="N2852" t="s">
        <v>8273</v>
      </c>
      <c r="O2852" t="s">
        <v>8274</v>
      </c>
      <c r="P2852">
        <f>ROUND((E2852/D2852)*100,0)</f>
        <v>4</v>
      </c>
      <c r="Q2852">
        <f>IFERROR(ROUND(E2852/L2852,2),0)</f>
        <v>23.92</v>
      </c>
      <c r="R2852" s="10">
        <f t="shared" si="106"/>
        <v>41858.007071759261</v>
      </c>
      <c r="S2852">
        <f t="shared" si="107"/>
        <v>41888.007071759261</v>
      </c>
    </row>
    <row r="2853" spans="1:19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 s="12">
        <v>1454109420</v>
      </c>
      <c r="J2853" s="12">
        <v>1453334629</v>
      </c>
      <c r="K2853" t="b">
        <v>0</v>
      </c>
      <c r="L2853">
        <v>0</v>
      </c>
      <c r="M2853" t="b">
        <v>0</v>
      </c>
      <c r="N2853" t="s">
        <v>8273</v>
      </c>
      <c r="O2853" t="s">
        <v>8274</v>
      </c>
      <c r="P2853">
        <f>ROUND((E2853/D2853)*100,0)</f>
        <v>0</v>
      </c>
      <c r="Q2853">
        <f>IFERROR(ROUND(E2853/L2853,2),0)</f>
        <v>0</v>
      </c>
      <c r="R2853" s="10">
        <f t="shared" si="106"/>
        <v>42390.002650462964</v>
      </c>
      <c r="S2853">
        <f t="shared" si="107"/>
        <v>42398.970138888893</v>
      </c>
    </row>
    <row r="2854" spans="1:19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 s="12">
        <v>1403312703</v>
      </c>
      <c r="J2854" s="12">
        <v>1400720703</v>
      </c>
      <c r="K2854" t="b">
        <v>0</v>
      </c>
      <c r="L2854">
        <v>6</v>
      </c>
      <c r="M2854" t="b">
        <v>0</v>
      </c>
      <c r="N2854" t="s">
        <v>8273</v>
      </c>
      <c r="O2854" t="s">
        <v>8274</v>
      </c>
      <c r="P2854">
        <f>ROUND((E2854/D2854)*100,0)</f>
        <v>2</v>
      </c>
      <c r="Q2854">
        <f>IFERROR(ROUND(E2854/L2854,2),0)</f>
        <v>15.83</v>
      </c>
      <c r="R2854" s="10">
        <f t="shared" si="106"/>
        <v>41781.045173611114</v>
      </c>
      <c r="S2854">
        <f t="shared" si="107"/>
        <v>41811.045173611114</v>
      </c>
    </row>
    <row r="2855" spans="1:19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 s="12">
        <v>1410669297</v>
      </c>
      <c r="J2855" s="12">
        <v>1405485297</v>
      </c>
      <c r="K2855" t="b">
        <v>0</v>
      </c>
      <c r="L2855">
        <v>0</v>
      </c>
      <c r="M2855" t="b">
        <v>0</v>
      </c>
      <c r="N2855" t="s">
        <v>8273</v>
      </c>
      <c r="O2855" t="s">
        <v>8274</v>
      </c>
      <c r="P2855">
        <f>ROUND((E2855/D2855)*100,0)</f>
        <v>0</v>
      </c>
      <c r="Q2855">
        <f>IFERROR(ROUND(E2855/L2855,2),0)</f>
        <v>0</v>
      </c>
      <c r="R2855" s="10">
        <f t="shared" si="106"/>
        <v>41836.190937499996</v>
      </c>
      <c r="S2855">
        <f t="shared" si="107"/>
        <v>41896.190937499996</v>
      </c>
    </row>
    <row r="2856" spans="1:19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 s="12">
        <v>1431018719</v>
      </c>
      <c r="J2856" s="12">
        <v>1429290719</v>
      </c>
      <c r="K2856" t="b">
        <v>0</v>
      </c>
      <c r="L2856">
        <v>14</v>
      </c>
      <c r="M2856" t="b">
        <v>0</v>
      </c>
      <c r="N2856" t="s">
        <v>8273</v>
      </c>
      <c r="O2856" t="s">
        <v>8274</v>
      </c>
      <c r="P2856">
        <f>ROUND((E2856/D2856)*100,0)</f>
        <v>42</v>
      </c>
      <c r="Q2856">
        <f>IFERROR(ROUND(E2856/L2856,2),0)</f>
        <v>29.79</v>
      </c>
      <c r="R2856" s="10">
        <f t="shared" si="106"/>
        <v>42111.71665509259</v>
      </c>
      <c r="S2856">
        <f t="shared" si="107"/>
        <v>42131.71665509259</v>
      </c>
    </row>
    <row r="2857" spans="1:19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 s="12">
        <v>1454110440</v>
      </c>
      <c r="J2857" s="12">
        <v>1451607071</v>
      </c>
      <c r="K2857" t="b">
        <v>0</v>
      </c>
      <c r="L2857">
        <v>5</v>
      </c>
      <c r="M2857" t="b">
        <v>0</v>
      </c>
      <c r="N2857" t="s">
        <v>8273</v>
      </c>
      <c r="O2857" t="s">
        <v>8274</v>
      </c>
      <c r="P2857">
        <f>ROUND((E2857/D2857)*100,0)</f>
        <v>50</v>
      </c>
      <c r="Q2857">
        <f>IFERROR(ROUND(E2857/L2857,2),0)</f>
        <v>60</v>
      </c>
      <c r="R2857" s="10">
        <f t="shared" si="106"/>
        <v>42370.007766203707</v>
      </c>
      <c r="S2857">
        <f t="shared" si="107"/>
        <v>42398.981944444444</v>
      </c>
    </row>
    <row r="2858" spans="1:19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 s="12">
        <v>1439069640</v>
      </c>
      <c r="J2858" s="12">
        <v>1433897647</v>
      </c>
      <c r="K2858" t="b">
        <v>0</v>
      </c>
      <c r="L2858">
        <v>6</v>
      </c>
      <c r="M2858" t="b">
        <v>0</v>
      </c>
      <c r="N2858" t="s">
        <v>8273</v>
      </c>
      <c r="O2858" t="s">
        <v>8274</v>
      </c>
      <c r="P2858">
        <f>ROUND((E2858/D2858)*100,0)</f>
        <v>5</v>
      </c>
      <c r="Q2858">
        <f>IFERROR(ROUND(E2858/L2858,2),0)</f>
        <v>24.33</v>
      </c>
      <c r="R2858" s="10">
        <f t="shared" si="106"/>
        <v>42165.037581018521</v>
      </c>
      <c r="S2858">
        <f t="shared" si="107"/>
        <v>42224.898611111115</v>
      </c>
    </row>
    <row r="2859" spans="1:19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 s="12">
        <v>1487613600</v>
      </c>
      <c r="J2859" s="12">
        <v>1482444295</v>
      </c>
      <c r="K2859" t="b">
        <v>0</v>
      </c>
      <c r="L2859">
        <v>15</v>
      </c>
      <c r="M2859" t="b">
        <v>0</v>
      </c>
      <c r="N2859" t="s">
        <v>8273</v>
      </c>
      <c r="O2859" t="s">
        <v>8274</v>
      </c>
      <c r="P2859">
        <f>ROUND((E2859/D2859)*100,0)</f>
        <v>20</v>
      </c>
      <c r="Q2859">
        <f>IFERROR(ROUND(E2859/L2859,2),0)</f>
        <v>500</v>
      </c>
      <c r="R2859" s="10">
        <f t="shared" si="106"/>
        <v>42726.920081018514</v>
      </c>
      <c r="S2859">
        <f t="shared" si="107"/>
        <v>42786.75</v>
      </c>
    </row>
    <row r="2860" spans="1:19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 s="12">
        <v>1417778880</v>
      </c>
      <c r="J2860" s="12">
        <v>1415711095</v>
      </c>
      <c r="K2860" t="b">
        <v>0</v>
      </c>
      <c r="L2860">
        <v>0</v>
      </c>
      <c r="M2860" t="b">
        <v>0</v>
      </c>
      <c r="N2860" t="s">
        <v>8273</v>
      </c>
      <c r="O2860" t="s">
        <v>8274</v>
      </c>
      <c r="P2860">
        <f>ROUND((E2860/D2860)*100,0)</f>
        <v>0</v>
      </c>
      <c r="Q2860">
        <f>IFERROR(ROUND(E2860/L2860,2),0)</f>
        <v>0</v>
      </c>
      <c r="R2860" s="10">
        <f t="shared" si="106"/>
        <v>41954.545081018514</v>
      </c>
      <c r="S2860">
        <f t="shared" si="107"/>
        <v>41978.477777777778</v>
      </c>
    </row>
    <row r="2861" spans="1:19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 s="12">
        <v>1444984904</v>
      </c>
      <c r="J2861" s="12">
        <v>1439800904</v>
      </c>
      <c r="K2861" t="b">
        <v>0</v>
      </c>
      <c r="L2861">
        <v>1</v>
      </c>
      <c r="M2861" t="b">
        <v>0</v>
      </c>
      <c r="N2861" t="s">
        <v>8273</v>
      </c>
      <c r="O2861" t="s">
        <v>8274</v>
      </c>
      <c r="P2861">
        <f>ROUND((E2861/D2861)*100,0)</f>
        <v>2</v>
      </c>
      <c r="Q2861">
        <f>IFERROR(ROUND(E2861/L2861,2),0)</f>
        <v>35</v>
      </c>
      <c r="R2861" s="10">
        <f t="shared" si="106"/>
        <v>42233.362314814818</v>
      </c>
      <c r="S2861">
        <f t="shared" si="107"/>
        <v>42293.362314814818</v>
      </c>
    </row>
    <row r="2862" spans="1:19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 s="12">
        <v>1466363576</v>
      </c>
      <c r="J2862" s="12">
        <v>1461179576</v>
      </c>
      <c r="K2862" t="b">
        <v>0</v>
      </c>
      <c r="L2862">
        <v>9</v>
      </c>
      <c r="M2862" t="b">
        <v>0</v>
      </c>
      <c r="N2862" t="s">
        <v>8273</v>
      </c>
      <c r="O2862" t="s">
        <v>8274</v>
      </c>
      <c r="P2862">
        <f>ROUND((E2862/D2862)*100,0)</f>
        <v>7</v>
      </c>
      <c r="Q2862">
        <f>IFERROR(ROUND(E2862/L2862,2),0)</f>
        <v>29.56</v>
      </c>
      <c r="R2862" s="10">
        <f t="shared" si="106"/>
        <v>42480.800648148142</v>
      </c>
      <c r="S2862">
        <f t="shared" si="107"/>
        <v>42540.800648148142</v>
      </c>
    </row>
    <row r="2863" spans="1:19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 s="12">
        <v>1443103848</v>
      </c>
      <c r="J2863" s="12">
        <v>1441894248</v>
      </c>
      <c r="K2863" t="b">
        <v>0</v>
      </c>
      <c r="L2863">
        <v>3</v>
      </c>
      <c r="M2863" t="b">
        <v>0</v>
      </c>
      <c r="N2863" t="s">
        <v>8273</v>
      </c>
      <c r="O2863" t="s">
        <v>8274</v>
      </c>
      <c r="P2863">
        <f>ROUND((E2863/D2863)*100,0)</f>
        <v>32</v>
      </c>
      <c r="Q2863">
        <f>IFERROR(ROUND(E2863/L2863,2),0)</f>
        <v>26.67</v>
      </c>
      <c r="R2863" s="10">
        <f t="shared" si="106"/>
        <v>42257.590833333335</v>
      </c>
      <c r="S2863">
        <f t="shared" si="107"/>
        <v>42271.590833333335</v>
      </c>
    </row>
    <row r="2864" spans="1:19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 s="12">
        <v>1403636229</v>
      </c>
      <c r="J2864" s="12">
        <v>1401044229</v>
      </c>
      <c r="K2864" t="b">
        <v>0</v>
      </c>
      <c r="L2864">
        <v>3</v>
      </c>
      <c r="M2864" t="b">
        <v>0</v>
      </c>
      <c r="N2864" t="s">
        <v>8273</v>
      </c>
      <c r="O2864" t="s">
        <v>8274</v>
      </c>
      <c r="P2864">
        <f>ROUND((E2864/D2864)*100,0)</f>
        <v>0</v>
      </c>
      <c r="Q2864">
        <f>IFERROR(ROUND(E2864/L2864,2),0)</f>
        <v>18.329999999999998</v>
      </c>
      <c r="R2864" s="10">
        <f t="shared" si="106"/>
        <v>41784.789687500001</v>
      </c>
      <c r="S2864">
        <f t="shared" si="107"/>
        <v>41814.789687500001</v>
      </c>
    </row>
    <row r="2865" spans="1:19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 s="12">
        <v>1410279123</v>
      </c>
      <c r="J2865" s="12">
        <v>1405095123</v>
      </c>
      <c r="K2865" t="b">
        <v>0</v>
      </c>
      <c r="L2865">
        <v>1</v>
      </c>
      <c r="M2865" t="b">
        <v>0</v>
      </c>
      <c r="N2865" t="s">
        <v>8273</v>
      </c>
      <c r="O2865" t="s">
        <v>8274</v>
      </c>
      <c r="P2865">
        <f>ROUND((E2865/D2865)*100,0)</f>
        <v>0</v>
      </c>
      <c r="Q2865">
        <f>IFERROR(ROUND(E2865/L2865,2),0)</f>
        <v>20</v>
      </c>
      <c r="R2865" s="10">
        <f t="shared" si="106"/>
        <v>41831.675034722226</v>
      </c>
      <c r="S2865">
        <f t="shared" si="107"/>
        <v>41891.675034722226</v>
      </c>
    </row>
    <row r="2866" spans="1:19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 s="12">
        <v>1437139080</v>
      </c>
      <c r="J2866" s="12">
        <v>1434552207</v>
      </c>
      <c r="K2866" t="b">
        <v>0</v>
      </c>
      <c r="L2866">
        <v>3</v>
      </c>
      <c r="M2866" t="b">
        <v>0</v>
      </c>
      <c r="N2866" t="s">
        <v>8273</v>
      </c>
      <c r="O2866" t="s">
        <v>8274</v>
      </c>
      <c r="P2866">
        <f>ROUND((E2866/D2866)*100,0)</f>
        <v>2</v>
      </c>
      <c r="Q2866">
        <f>IFERROR(ROUND(E2866/L2866,2),0)</f>
        <v>13.33</v>
      </c>
      <c r="R2866" s="10">
        <f t="shared" si="106"/>
        <v>42172.613506944443</v>
      </c>
      <c r="S2866">
        <f t="shared" si="107"/>
        <v>42202.554166666669</v>
      </c>
    </row>
    <row r="2867" spans="1:19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 s="12">
        <v>1420512259</v>
      </c>
      <c r="J2867" s="12">
        <v>1415328259</v>
      </c>
      <c r="K2867" t="b">
        <v>0</v>
      </c>
      <c r="L2867">
        <v>0</v>
      </c>
      <c r="M2867" t="b">
        <v>0</v>
      </c>
      <c r="N2867" t="s">
        <v>8273</v>
      </c>
      <c r="O2867" t="s">
        <v>8274</v>
      </c>
      <c r="P2867">
        <f>ROUND((E2867/D2867)*100,0)</f>
        <v>0</v>
      </c>
      <c r="Q2867">
        <f>IFERROR(ROUND(E2867/L2867,2),0)</f>
        <v>0</v>
      </c>
      <c r="R2867" s="10">
        <f t="shared" si="106"/>
        <v>41950.114108796297</v>
      </c>
      <c r="S2867">
        <f t="shared" si="107"/>
        <v>42010.114108796297</v>
      </c>
    </row>
    <row r="2868" spans="1:19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 s="12">
        <v>1476482400</v>
      </c>
      <c r="J2868" s="12">
        <v>1473893721</v>
      </c>
      <c r="K2868" t="b">
        <v>0</v>
      </c>
      <c r="L2868">
        <v>2</v>
      </c>
      <c r="M2868" t="b">
        <v>0</v>
      </c>
      <c r="N2868" t="s">
        <v>8273</v>
      </c>
      <c r="O2868" t="s">
        <v>8274</v>
      </c>
      <c r="P2868">
        <f>ROUND((E2868/D2868)*100,0)</f>
        <v>1</v>
      </c>
      <c r="Q2868">
        <f>IFERROR(ROUND(E2868/L2868,2),0)</f>
        <v>22.5</v>
      </c>
      <c r="R2868" s="10">
        <f t="shared" si="106"/>
        <v>42627.955104166671</v>
      </c>
      <c r="S2868">
        <f t="shared" si="107"/>
        <v>42657.916666666672</v>
      </c>
    </row>
    <row r="2869" spans="1:19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 s="12">
        <v>1467604800</v>
      </c>
      <c r="J2869" s="12">
        <v>1465533672</v>
      </c>
      <c r="K2869" t="b">
        <v>0</v>
      </c>
      <c r="L2869">
        <v>10</v>
      </c>
      <c r="M2869" t="b">
        <v>0</v>
      </c>
      <c r="N2869" t="s">
        <v>8273</v>
      </c>
      <c r="O2869" t="s">
        <v>8274</v>
      </c>
      <c r="P2869">
        <f>ROUND((E2869/D2869)*100,0)</f>
        <v>20</v>
      </c>
      <c r="Q2869">
        <f>IFERROR(ROUND(E2869/L2869,2),0)</f>
        <v>50.4</v>
      </c>
      <c r="R2869" s="10">
        <f t="shared" si="106"/>
        <v>42531.195277777777</v>
      </c>
      <c r="S2869">
        <f t="shared" si="107"/>
        <v>42555.166666666672</v>
      </c>
    </row>
    <row r="2870" spans="1:19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 s="12">
        <v>1475697054</v>
      </c>
      <c r="J2870" s="12">
        <v>1473105054</v>
      </c>
      <c r="K2870" t="b">
        <v>0</v>
      </c>
      <c r="L2870">
        <v>60</v>
      </c>
      <c r="M2870" t="b">
        <v>0</v>
      </c>
      <c r="N2870" t="s">
        <v>8273</v>
      </c>
      <c r="O2870" t="s">
        <v>8274</v>
      </c>
      <c r="P2870">
        <f>ROUND((E2870/D2870)*100,0)</f>
        <v>42</v>
      </c>
      <c r="Q2870">
        <f>IFERROR(ROUND(E2870/L2870,2),0)</f>
        <v>105.03</v>
      </c>
      <c r="R2870" s="10">
        <f t="shared" si="106"/>
        <v>42618.827013888891</v>
      </c>
      <c r="S2870">
        <f t="shared" si="107"/>
        <v>42648.827013888891</v>
      </c>
    </row>
    <row r="2871" spans="1:19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 s="12">
        <v>1468937681</v>
      </c>
      <c r="J2871" s="12">
        <v>1466345681</v>
      </c>
      <c r="K2871" t="b">
        <v>0</v>
      </c>
      <c r="L2871">
        <v>5</v>
      </c>
      <c r="M2871" t="b">
        <v>0</v>
      </c>
      <c r="N2871" t="s">
        <v>8273</v>
      </c>
      <c r="O2871" t="s">
        <v>8274</v>
      </c>
      <c r="P2871">
        <f>ROUND((E2871/D2871)*100,0)</f>
        <v>1</v>
      </c>
      <c r="Q2871">
        <f>IFERROR(ROUND(E2871/L2871,2),0)</f>
        <v>35.4</v>
      </c>
      <c r="R2871" s="10">
        <f t="shared" si="106"/>
        <v>42540.593530092592</v>
      </c>
      <c r="S2871">
        <f t="shared" si="107"/>
        <v>42570.593530092592</v>
      </c>
    </row>
    <row r="2872" spans="1:19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 s="12">
        <v>1400301165</v>
      </c>
      <c r="J2872" s="12">
        <v>1397709165</v>
      </c>
      <c r="K2872" t="b">
        <v>0</v>
      </c>
      <c r="L2872">
        <v>9</v>
      </c>
      <c r="M2872" t="b">
        <v>0</v>
      </c>
      <c r="N2872" t="s">
        <v>8273</v>
      </c>
      <c r="O2872" t="s">
        <v>8274</v>
      </c>
      <c r="P2872">
        <f>ROUND((E2872/D2872)*100,0)</f>
        <v>15</v>
      </c>
      <c r="Q2872">
        <f>IFERROR(ROUND(E2872/L2872,2),0)</f>
        <v>83.33</v>
      </c>
      <c r="R2872" s="10">
        <f t="shared" si="106"/>
        <v>41746.189409722225</v>
      </c>
      <c r="S2872">
        <f t="shared" si="107"/>
        <v>41776.189409722225</v>
      </c>
    </row>
    <row r="2873" spans="1:19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 s="12">
        <v>1419183813</v>
      </c>
      <c r="J2873" s="12">
        <v>1417455813</v>
      </c>
      <c r="K2873" t="b">
        <v>0</v>
      </c>
      <c r="L2873">
        <v>13</v>
      </c>
      <c r="M2873" t="b">
        <v>0</v>
      </c>
      <c r="N2873" t="s">
        <v>8273</v>
      </c>
      <c r="O2873" t="s">
        <v>8274</v>
      </c>
      <c r="P2873">
        <f>ROUND((E2873/D2873)*100,0)</f>
        <v>5</v>
      </c>
      <c r="Q2873">
        <f>IFERROR(ROUND(E2873/L2873,2),0)</f>
        <v>35.92</v>
      </c>
      <c r="R2873" s="10">
        <f t="shared" si="106"/>
        <v>41974.738576388889</v>
      </c>
      <c r="S2873">
        <f t="shared" si="107"/>
        <v>41994.738576388889</v>
      </c>
    </row>
    <row r="2874" spans="1:19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 s="12">
        <v>1434768438</v>
      </c>
      <c r="J2874" s="12">
        <v>1429584438</v>
      </c>
      <c r="K2874" t="b">
        <v>0</v>
      </c>
      <c r="L2874">
        <v>0</v>
      </c>
      <c r="M2874" t="b">
        <v>0</v>
      </c>
      <c r="N2874" t="s">
        <v>8273</v>
      </c>
      <c r="O2874" t="s">
        <v>8274</v>
      </c>
      <c r="P2874">
        <f>ROUND((E2874/D2874)*100,0)</f>
        <v>0</v>
      </c>
      <c r="Q2874">
        <f>IFERROR(ROUND(E2874/L2874,2),0)</f>
        <v>0</v>
      </c>
      <c r="R2874" s="10">
        <f t="shared" si="106"/>
        <v>42115.11618055556</v>
      </c>
      <c r="S2874">
        <f t="shared" si="107"/>
        <v>42175.11618055556</v>
      </c>
    </row>
    <row r="2875" spans="1:19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 s="12">
        <v>1422473831</v>
      </c>
      <c r="J2875" s="12">
        <v>1419881831</v>
      </c>
      <c r="K2875" t="b">
        <v>0</v>
      </c>
      <c r="L2875">
        <v>8</v>
      </c>
      <c r="M2875" t="b">
        <v>0</v>
      </c>
      <c r="N2875" t="s">
        <v>8273</v>
      </c>
      <c r="O2875" t="s">
        <v>8274</v>
      </c>
      <c r="P2875">
        <f>ROUND((E2875/D2875)*100,0)</f>
        <v>38</v>
      </c>
      <c r="Q2875">
        <f>IFERROR(ROUND(E2875/L2875,2),0)</f>
        <v>119.13</v>
      </c>
      <c r="R2875" s="10">
        <f t="shared" si="106"/>
        <v>42002.817488425921</v>
      </c>
      <c r="S2875">
        <f t="shared" si="107"/>
        <v>42032.817488425921</v>
      </c>
    </row>
    <row r="2876" spans="1:19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 s="12">
        <v>1484684186</v>
      </c>
      <c r="J2876" s="12">
        <v>1482092186</v>
      </c>
      <c r="K2876" t="b">
        <v>0</v>
      </c>
      <c r="L2876">
        <v>3</v>
      </c>
      <c r="M2876" t="b">
        <v>0</v>
      </c>
      <c r="N2876" t="s">
        <v>8273</v>
      </c>
      <c r="O2876" t="s">
        <v>8274</v>
      </c>
      <c r="P2876">
        <f>ROUND((E2876/D2876)*100,0)</f>
        <v>5</v>
      </c>
      <c r="Q2876">
        <f>IFERROR(ROUND(E2876/L2876,2),0)</f>
        <v>90.33</v>
      </c>
      <c r="R2876" s="10">
        <f t="shared" si="106"/>
        <v>42722.84474537037</v>
      </c>
      <c r="S2876">
        <f t="shared" si="107"/>
        <v>42752.84474537037</v>
      </c>
    </row>
    <row r="2877" spans="1:19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 s="12">
        <v>1462417493</v>
      </c>
      <c r="J2877" s="12">
        <v>1459825493</v>
      </c>
      <c r="K2877" t="b">
        <v>0</v>
      </c>
      <c r="L2877">
        <v>3</v>
      </c>
      <c r="M2877" t="b">
        <v>0</v>
      </c>
      <c r="N2877" t="s">
        <v>8273</v>
      </c>
      <c r="O2877" t="s">
        <v>8274</v>
      </c>
      <c r="P2877">
        <f>ROUND((E2877/D2877)*100,0)</f>
        <v>0</v>
      </c>
      <c r="Q2877">
        <f>IFERROR(ROUND(E2877/L2877,2),0)</f>
        <v>2.33</v>
      </c>
      <c r="R2877" s="10">
        <f t="shared" si="106"/>
        <v>42465.128391203703</v>
      </c>
      <c r="S2877">
        <f t="shared" si="107"/>
        <v>42495.128391203703</v>
      </c>
    </row>
    <row r="2878" spans="1:19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 s="12">
        <v>1437069079</v>
      </c>
      <c r="J2878" s="12">
        <v>1434477079</v>
      </c>
      <c r="K2878" t="b">
        <v>0</v>
      </c>
      <c r="L2878">
        <v>0</v>
      </c>
      <c r="M2878" t="b">
        <v>0</v>
      </c>
      <c r="N2878" t="s">
        <v>8273</v>
      </c>
      <c r="O2878" t="s">
        <v>8274</v>
      </c>
      <c r="P2878">
        <f>ROUND((E2878/D2878)*100,0)</f>
        <v>0</v>
      </c>
      <c r="Q2878">
        <f>IFERROR(ROUND(E2878/L2878,2),0)</f>
        <v>0</v>
      </c>
      <c r="R2878" s="10">
        <f t="shared" si="106"/>
        <v>42171.743969907402</v>
      </c>
      <c r="S2878">
        <f t="shared" si="107"/>
        <v>42201.743969907402</v>
      </c>
    </row>
    <row r="2879" spans="1:19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 s="12">
        <v>1480525200</v>
      </c>
      <c r="J2879" s="12">
        <v>1477781724</v>
      </c>
      <c r="K2879" t="b">
        <v>0</v>
      </c>
      <c r="L2879">
        <v>6</v>
      </c>
      <c r="M2879" t="b">
        <v>0</v>
      </c>
      <c r="N2879" t="s">
        <v>8273</v>
      </c>
      <c r="O2879" t="s">
        <v>8274</v>
      </c>
      <c r="P2879">
        <f>ROUND((E2879/D2879)*100,0)</f>
        <v>11</v>
      </c>
      <c r="Q2879">
        <f>IFERROR(ROUND(E2879/L2879,2),0)</f>
        <v>108.33</v>
      </c>
      <c r="R2879" s="10">
        <f t="shared" si="106"/>
        <v>42672.955138888887</v>
      </c>
      <c r="S2879">
        <f t="shared" si="107"/>
        <v>42704.708333333328</v>
      </c>
    </row>
    <row r="2880" spans="1:19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 s="12">
        <v>1435934795</v>
      </c>
      <c r="J2880" s="12">
        <v>1430750795</v>
      </c>
      <c r="K2880" t="b">
        <v>0</v>
      </c>
      <c r="L2880">
        <v>4</v>
      </c>
      <c r="M2880" t="b">
        <v>0</v>
      </c>
      <c r="N2880" t="s">
        <v>8273</v>
      </c>
      <c r="O2880" t="s">
        <v>8274</v>
      </c>
      <c r="P2880">
        <f>ROUND((E2880/D2880)*100,0)</f>
        <v>2</v>
      </c>
      <c r="Q2880">
        <f>IFERROR(ROUND(E2880/L2880,2),0)</f>
        <v>15.75</v>
      </c>
      <c r="R2880" s="10">
        <f t="shared" si="106"/>
        <v>42128.615682870368</v>
      </c>
      <c r="S2880">
        <f t="shared" si="107"/>
        <v>42188.615682870368</v>
      </c>
    </row>
    <row r="2881" spans="1:19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 s="12">
        <v>1453310661</v>
      </c>
      <c r="J2881" s="12">
        <v>1450718661</v>
      </c>
      <c r="K2881" t="b">
        <v>0</v>
      </c>
      <c r="L2881">
        <v>1</v>
      </c>
      <c r="M2881" t="b">
        <v>0</v>
      </c>
      <c r="N2881" t="s">
        <v>8273</v>
      </c>
      <c r="O2881" t="s">
        <v>8274</v>
      </c>
      <c r="P2881">
        <f>ROUND((E2881/D2881)*100,0)</f>
        <v>0</v>
      </c>
      <c r="Q2881">
        <f>IFERROR(ROUND(E2881/L2881,2),0)</f>
        <v>29</v>
      </c>
      <c r="R2881" s="10">
        <f t="shared" si="106"/>
        <v>42359.725243055553</v>
      </c>
      <c r="S2881">
        <f t="shared" si="107"/>
        <v>42389.725243055553</v>
      </c>
    </row>
    <row r="2882" spans="1:19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 s="12">
        <v>1440090300</v>
      </c>
      <c r="J2882" s="12">
        <v>1436305452</v>
      </c>
      <c r="K2882" t="b">
        <v>0</v>
      </c>
      <c r="L2882">
        <v>29</v>
      </c>
      <c r="M2882" t="b">
        <v>0</v>
      </c>
      <c r="N2882" t="s">
        <v>8273</v>
      </c>
      <c r="O2882" t="s">
        <v>8274</v>
      </c>
      <c r="P2882">
        <f>ROUND((E2882/D2882)*100,0)</f>
        <v>23</v>
      </c>
      <c r="Q2882">
        <f>IFERROR(ROUND(E2882/L2882,2),0)</f>
        <v>96.55</v>
      </c>
      <c r="R2882" s="10">
        <f t="shared" si="106"/>
        <v>42192.905694444446</v>
      </c>
      <c r="S2882">
        <f t="shared" si="107"/>
        <v>42236.711805555555</v>
      </c>
    </row>
    <row r="2883" spans="1:19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 s="12">
        <v>1417620036</v>
      </c>
      <c r="J2883" s="12">
        <v>1412432436</v>
      </c>
      <c r="K2883" t="b">
        <v>0</v>
      </c>
      <c r="L2883">
        <v>0</v>
      </c>
      <c r="M2883" t="b">
        <v>0</v>
      </c>
      <c r="N2883" t="s">
        <v>8273</v>
      </c>
      <c r="O2883" t="s">
        <v>8274</v>
      </c>
      <c r="P2883">
        <f>ROUND((E2883/D2883)*100,0)</f>
        <v>0</v>
      </c>
      <c r="Q2883">
        <f>IFERROR(ROUND(E2883/L2883,2),0)</f>
        <v>0</v>
      </c>
      <c r="R2883" s="10">
        <f t="shared" ref="R2883:R2946" si="108">(((J2883/60)/60)/24)+DATE(1970,1,1)</f>
        <v>41916.597638888888</v>
      </c>
      <c r="S2883">
        <f t="shared" ref="S2883:S2946" si="109">(((I2883/60)/60)/24)+DATE(1970,1,1)</f>
        <v>41976.639305555553</v>
      </c>
    </row>
    <row r="2884" spans="1:19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 s="12">
        <v>1462112318</v>
      </c>
      <c r="J2884" s="12">
        <v>1459520318</v>
      </c>
      <c r="K2884" t="b">
        <v>0</v>
      </c>
      <c r="L2884">
        <v>4</v>
      </c>
      <c r="M2884" t="b">
        <v>0</v>
      </c>
      <c r="N2884" t="s">
        <v>8273</v>
      </c>
      <c r="O2884" t="s">
        <v>8274</v>
      </c>
      <c r="P2884">
        <f>ROUND((E2884/D2884)*100,0)</f>
        <v>34</v>
      </c>
      <c r="Q2884">
        <f>IFERROR(ROUND(E2884/L2884,2),0)</f>
        <v>63</v>
      </c>
      <c r="R2884" s="10">
        <f t="shared" si="108"/>
        <v>42461.596273148149</v>
      </c>
      <c r="S2884">
        <f t="shared" si="109"/>
        <v>42491.596273148149</v>
      </c>
    </row>
    <row r="2885" spans="1:19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 s="12">
        <v>1454734740</v>
      </c>
      <c r="J2885" s="12">
        <v>1451684437</v>
      </c>
      <c r="K2885" t="b">
        <v>0</v>
      </c>
      <c r="L2885">
        <v>5</v>
      </c>
      <c r="M2885" t="b">
        <v>0</v>
      </c>
      <c r="N2885" t="s">
        <v>8273</v>
      </c>
      <c r="O2885" t="s">
        <v>8274</v>
      </c>
      <c r="P2885">
        <f>ROUND((E2885/D2885)*100,0)</f>
        <v>19</v>
      </c>
      <c r="Q2885">
        <f>IFERROR(ROUND(E2885/L2885,2),0)</f>
        <v>381.6</v>
      </c>
      <c r="R2885" s="10">
        <f t="shared" si="108"/>
        <v>42370.90320601852</v>
      </c>
      <c r="S2885">
        <f t="shared" si="109"/>
        <v>42406.207638888889</v>
      </c>
    </row>
    <row r="2886" spans="1:19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 s="12">
        <v>1417800435</v>
      </c>
      <c r="J2886" s="12">
        <v>1415208435</v>
      </c>
      <c r="K2886" t="b">
        <v>0</v>
      </c>
      <c r="L2886">
        <v>4</v>
      </c>
      <c r="M2886" t="b">
        <v>0</v>
      </c>
      <c r="N2886" t="s">
        <v>8273</v>
      </c>
      <c r="O2886" t="s">
        <v>8274</v>
      </c>
      <c r="P2886">
        <f>ROUND((E2886/D2886)*100,0)</f>
        <v>0</v>
      </c>
      <c r="Q2886">
        <f>IFERROR(ROUND(E2886/L2886,2),0)</f>
        <v>46.25</v>
      </c>
      <c r="R2886" s="10">
        <f t="shared" si="108"/>
        <v>41948.727256944447</v>
      </c>
      <c r="S2886">
        <f t="shared" si="109"/>
        <v>41978.727256944447</v>
      </c>
    </row>
    <row r="2887" spans="1:19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 s="12">
        <v>1426294201</v>
      </c>
      <c r="J2887" s="12">
        <v>1423705801</v>
      </c>
      <c r="K2887" t="b">
        <v>0</v>
      </c>
      <c r="L2887">
        <v>5</v>
      </c>
      <c r="M2887" t="b">
        <v>0</v>
      </c>
      <c r="N2887" t="s">
        <v>8273</v>
      </c>
      <c r="O2887" t="s">
        <v>8274</v>
      </c>
      <c r="P2887">
        <f>ROUND((E2887/D2887)*100,0)</f>
        <v>33</v>
      </c>
      <c r="Q2887">
        <f>IFERROR(ROUND(E2887/L2887,2),0)</f>
        <v>26</v>
      </c>
      <c r="R2887" s="10">
        <f t="shared" si="108"/>
        <v>42047.07640046296</v>
      </c>
      <c r="S2887">
        <f t="shared" si="109"/>
        <v>42077.034733796296</v>
      </c>
    </row>
    <row r="2888" spans="1:19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 s="12">
        <v>1442635140</v>
      </c>
      <c r="J2888" s="12">
        <v>1442243484</v>
      </c>
      <c r="K2888" t="b">
        <v>0</v>
      </c>
      <c r="L2888">
        <v>1</v>
      </c>
      <c r="M2888" t="b">
        <v>0</v>
      </c>
      <c r="N2888" t="s">
        <v>8273</v>
      </c>
      <c r="O2888" t="s">
        <v>8274</v>
      </c>
      <c r="P2888">
        <f>ROUND((E2888/D2888)*100,0)</f>
        <v>5</v>
      </c>
      <c r="Q2888">
        <f>IFERROR(ROUND(E2888/L2888,2),0)</f>
        <v>10</v>
      </c>
      <c r="R2888" s="10">
        <f t="shared" si="108"/>
        <v>42261.632916666669</v>
      </c>
      <c r="S2888">
        <f t="shared" si="109"/>
        <v>42266.165972222225</v>
      </c>
    </row>
    <row r="2889" spans="1:19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 s="12">
        <v>1420971324</v>
      </c>
      <c r="J2889" s="12">
        <v>1418379324</v>
      </c>
      <c r="K2889" t="b">
        <v>0</v>
      </c>
      <c r="L2889">
        <v>1</v>
      </c>
      <c r="M2889" t="b">
        <v>0</v>
      </c>
      <c r="N2889" t="s">
        <v>8273</v>
      </c>
      <c r="O2889" t="s">
        <v>8274</v>
      </c>
      <c r="P2889">
        <f>ROUND((E2889/D2889)*100,0)</f>
        <v>0</v>
      </c>
      <c r="Q2889">
        <f>IFERROR(ROUND(E2889/L2889,2),0)</f>
        <v>5</v>
      </c>
      <c r="R2889" s="10">
        <f t="shared" si="108"/>
        <v>41985.427361111113</v>
      </c>
      <c r="S2889">
        <f t="shared" si="109"/>
        <v>42015.427361111113</v>
      </c>
    </row>
    <row r="2890" spans="1:19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 s="12">
        <v>1413608340</v>
      </c>
      <c r="J2890" s="12">
        <v>1412945440</v>
      </c>
      <c r="K2890" t="b">
        <v>0</v>
      </c>
      <c r="L2890">
        <v>0</v>
      </c>
      <c r="M2890" t="b">
        <v>0</v>
      </c>
      <c r="N2890" t="s">
        <v>8273</v>
      </c>
      <c r="O2890" t="s">
        <v>8274</v>
      </c>
      <c r="P2890">
        <f>ROUND((E2890/D2890)*100,0)</f>
        <v>0</v>
      </c>
      <c r="Q2890">
        <f>IFERROR(ROUND(E2890/L2890,2),0)</f>
        <v>0</v>
      </c>
      <c r="R2890" s="10">
        <f t="shared" si="108"/>
        <v>41922.535185185188</v>
      </c>
      <c r="S2890">
        <f t="shared" si="109"/>
        <v>41930.207638888889</v>
      </c>
    </row>
    <row r="2891" spans="1:19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 s="12">
        <v>1409344985</v>
      </c>
      <c r="J2891" s="12">
        <v>1406752985</v>
      </c>
      <c r="K2891" t="b">
        <v>0</v>
      </c>
      <c r="L2891">
        <v>14</v>
      </c>
      <c r="M2891" t="b">
        <v>0</v>
      </c>
      <c r="N2891" t="s">
        <v>8273</v>
      </c>
      <c r="O2891" t="s">
        <v>8274</v>
      </c>
      <c r="P2891">
        <f>ROUND((E2891/D2891)*100,0)</f>
        <v>38</v>
      </c>
      <c r="Q2891">
        <f>IFERROR(ROUND(E2891/L2891,2),0)</f>
        <v>81.569999999999993</v>
      </c>
      <c r="R2891" s="10">
        <f t="shared" si="108"/>
        <v>41850.863252314812</v>
      </c>
      <c r="S2891">
        <f t="shared" si="109"/>
        <v>41880.863252314812</v>
      </c>
    </row>
    <row r="2892" spans="1:19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 s="12">
        <v>1407553200</v>
      </c>
      <c r="J2892" s="12">
        <v>1405100992</v>
      </c>
      <c r="K2892" t="b">
        <v>0</v>
      </c>
      <c r="L2892">
        <v>3</v>
      </c>
      <c r="M2892" t="b">
        <v>0</v>
      </c>
      <c r="N2892" t="s">
        <v>8273</v>
      </c>
      <c r="O2892" t="s">
        <v>8274</v>
      </c>
      <c r="P2892">
        <f>ROUND((E2892/D2892)*100,0)</f>
        <v>1</v>
      </c>
      <c r="Q2892">
        <f>IFERROR(ROUND(E2892/L2892,2),0)</f>
        <v>7</v>
      </c>
      <c r="R2892" s="10">
        <f t="shared" si="108"/>
        <v>41831.742962962962</v>
      </c>
      <c r="S2892">
        <f t="shared" si="109"/>
        <v>41860.125</v>
      </c>
    </row>
    <row r="2893" spans="1:19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 s="12">
        <v>1460751128</v>
      </c>
      <c r="J2893" s="12">
        <v>1455570728</v>
      </c>
      <c r="K2893" t="b">
        <v>0</v>
      </c>
      <c r="L2893">
        <v>10</v>
      </c>
      <c r="M2893" t="b">
        <v>0</v>
      </c>
      <c r="N2893" t="s">
        <v>8273</v>
      </c>
      <c r="O2893" t="s">
        <v>8274</v>
      </c>
      <c r="P2893">
        <f>ROUND((E2893/D2893)*100,0)</f>
        <v>3</v>
      </c>
      <c r="Q2893">
        <f>IFERROR(ROUND(E2893/L2893,2),0)</f>
        <v>27.3</v>
      </c>
      <c r="R2893" s="10">
        <f t="shared" si="108"/>
        <v>42415.883425925931</v>
      </c>
      <c r="S2893">
        <f t="shared" si="109"/>
        <v>42475.84175925926</v>
      </c>
    </row>
    <row r="2894" spans="1:19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 s="12">
        <v>1409000400</v>
      </c>
      <c r="J2894" s="12">
        <v>1408381704</v>
      </c>
      <c r="K2894" t="b">
        <v>0</v>
      </c>
      <c r="L2894">
        <v>17</v>
      </c>
      <c r="M2894" t="b">
        <v>0</v>
      </c>
      <c r="N2894" t="s">
        <v>8273</v>
      </c>
      <c r="O2894" t="s">
        <v>8274</v>
      </c>
      <c r="P2894">
        <f>ROUND((E2894/D2894)*100,0)</f>
        <v>9</v>
      </c>
      <c r="Q2894">
        <f>IFERROR(ROUND(E2894/L2894,2),0)</f>
        <v>29.41</v>
      </c>
      <c r="R2894" s="10">
        <f t="shared" si="108"/>
        <v>41869.714166666665</v>
      </c>
      <c r="S2894">
        <f t="shared" si="109"/>
        <v>41876.875</v>
      </c>
    </row>
    <row r="2895" spans="1:19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 s="12">
        <v>1420768800</v>
      </c>
      <c r="J2895" s="12">
        <v>1415644395</v>
      </c>
      <c r="K2895" t="b">
        <v>0</v>
      </c>
      <c r="L2895">
        <v>2</v>
      </c>
      <c r="M2895" t="b">
        <v>0</v>
      </c>
      <c r="N2895" t="s">
        <v>8273</v>
      </c>
      <c r="O2895" t="s">
        <v>8274</v>
      </c>
      <c r="P2895">
        <f>ROUND((E2895/D2895)*100,0)</f>
        <v>1</v>
      </c>
      <c r="Q2895">
        <f>IFERROR(ROUND(E2895/L2895,2),0)</f>
        <v>12.5</v>
      </c>
      <c r="R2895" s="10">
        <f t="shared" si="108"/>
        <v>41953.773090277777</v>
      </c>
      <c r="S2895">
        <f t="shared" si="109"/>
        <v>42013.083333333328</v>
      </c>
    </row>
    <row r="2896" spans="1:19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 s="12">
        <v>1428100815</v>
      </c>
      <c r="J2896" s="12">
        <v>1422920415</v>
      </c>
      <c r="K2896" t="b">
        <v>0</v>
      </c>
      <c r="L2896">
        <v>0</v>
      </c>
      <c r="M2896" t="b">
        <v>0</v>
      </c>
      <c r="N2896" t="s">
        <v>8273</v>
      </c>
      <c r="O2896" t="s">
        <v>8274</v>
      </c>
      <c r="P2896">
        <f>ROUND((E2896/D2896)*100,0)</f>
        <v>0</v>
      </c>
      <c r="Q2896">
        <f>IFERROR(ROUND(E2896/L2896,2),0)</f>
        <v>0</v>
      </c>
      <c r="R2896" s="10">
        <f t="shared" si="108"/>
        <v>42037.986284722225</v>
      </c>
      <c r="S2896">
        <f t="shared" si="109"/>
        <v>42097.944618055553</v>
      </c>
    </row>
    <row r="2897" spans="1:19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 s="12">
        <v>1403470800</v>
      </c>
      <c r="J2897" s="12">
        <v>1403356792</v>
      </c>
      <c r="K2897" t="b">
        <v>0</v>
      </c>
      <c r="L2897">
        <v>4</v>
      </c>
      <c r="M2897" t="b">
        <v>0</v>
      </c>
      <c r="N2897" t="s">
        <v>8273</v>
      </c>
      <c r="O2897" t="s">
        <v>8274</v>
      </c>
      <c r="P2897">
        <f>ROUND((E2897/D2897)*100,0)</f>
        <v>5</v>
      </c>
      <c r="Q2897">
        <f>IFERROR(ROUND(E2897/L2897,2),0)</f>
        <v>5.75</v>
      </c>
      <c r="R2897" s="10">
        <f t="shared" si="108"/>
        <v>41811.555462962962</v>
      </c>
      <c r="S2897">
        <f t="shared" si="109"/>
        <v>41812.875</v>
      </c>
    </row>
    <row r="2898" spans="1:19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 s="12">
        <v>1481522400</v>
      </c>
      <c r="J2898" s="12">
        <v>1480283321</v>
      </c>
      <c r="K2898" t="b">
        <v>0</v>
      </c>
      <c r="L2898">
        <v>12</v>
      </c>
      <c r="M2898" t="b">
        <v>0</v>
      </c>
      <c r="N2898" t="s">
        <v>8273</v>
      </c>
      <c r="O2898" t="s">
        <v>8274</v>
      </c>
      <c r="P2898">
        <f>ROUND((E2898/D2898)*100,0)</f>
        <v>21</v>
      </c>
      <c r="Q2898">
        <f>IFERROR(ROUND(E2898/L2898,2),0)</f>
        <v>52.08</v>
      </c>
      <c r="R2898" s="10">
        <f t="shared" si="108"/>
        <v>42701.908807870372</v>
      </c>
      <c r="S2898">
        <f t="shared" si="109"/>
        <v>42716.25</v>
      </c>
    </row>
    <row r="2899" spans="1:19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 s="12">
        <v>1444577345</v>
      </c>
      <c r="J2899" s="12">
        <v>1441985458</v>
      </c>
      <c r="K2899" t="b">
        <v>0</v>
      </c>
      <c r="L2899">
        <v>3</v>
      </c>
      <c r="M2899" t="b">
        <v>0</v>
      </c>
      <c r="N2899" t="s">
        <v>8273</v>
      </c>
      <c r="O2899" t="s">
        <v>8274</v>
      </c>
      <c r="P2899">
        <f>ROUND((E2899/D2899)*100,0)</f>
        <v>5</v>
      </c>
      <c r="Q2899">
        <f>IFERROR(ROUND(E2899/L2899,2),0)</f>
        <v>183.33</v>
      </c>
      <c r="R2899" s="10">
        <f t="shared" si="108"/>
        <v>42258.646504629629</v>
      </c>
      <c r="S2899">
        <f t="shared" si="109"/>
        <v>42288.645196759258</v>
      </c>
    </row>
    <row r="2900" spans="1:19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 s="12">
        <v>1446307053</v>
      </c>
      <c r="J2900" s="12">
        <v>1443715053</v>
      </c>
      <c r="K2900" t="b">
        <v>0</v>
      </c>
      <c r="L2900">
        <v>12</v>
      </c>
      <c r="M2900" t="b">
        <v>0</v>
      </c>
      <c r="N2900" t="s">
        <v>8273</v>
      </c>
      <c r="O2900" t="s">
        <v>8274</v>
      </c>
      <c r="P2900">
        <f>ROUND((E2900/D2900)*100,0)</f>
        <v>4</v>
      </c>
      <c r="Q2900">
        <f>IFERROR(ROUND(E2900/L2900,2),0)</f>
        <v>26.33</v>
      </c>
      <c r="R2900" s="10">
        <f t="shared" si="108"/>
        <v>42278.664965277778</v>
      </c>
      <c r="S2900">
        <f t="shared" si="109"/>
        <v>42308.664965277778</v>
      </c>
    </row>
    <row r="2901" spans="1:19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 s="12">
        <v>1469325158</v>
      </c>
      <c r="J2901" s="12">
        <v>1464141158</v>
      </c>
      <c r="K2901" t="b">
        <v>0</v>
      </c>
      <c r="L2901">
        <v>0</v>
      </c>
      <c r="M2901" t="b">
        <v>0</v>
      </c>
      <c r="N2901" t="s">
        <v>8273</v>
      </c>
      <c r="O2901" t="s">
        <v>8274</v>
      </c>
      <c r="P2901">
        <f>ROUND((E2901/D2901)*100,0)</f>
        <v>0</v>
      </c>
      <c r="Q2901">
        <f>IFERROR(ROUND(E2901/L2901,2),0)</f>
        <v>0</v>
      </c>
      <c r="R2901" s="10">
        <f t="shared" si="108"/>
        <v>42515.078217592592</v>
      </c>
      <c r="S2901">
        <f t="shared" si="109"/>
        <v>42575.078217592592</v>
      </c>
    </row>
    <row r="2902" spans="1:19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 s="12">
        <v>1407562632</v>
      </c>
      <c r="J2902" s="12">
        <v>1404970632</v>
      </c>
      <c r="K2902" t="b">
        <v>0</v>
      </c>
      <c r="L2902">
        <v>7</v>
      </c>
      <c r="M2902" t="b">
        <v>0</v>
      </c>
      <c r="N2902" t="s">
        <v>8273</v>
      </c>
      <c r="O2902" t="s">
        <v>8274</v>
      </c>
      <c r="P2902">
        <f>ROUND((E2902/D2902)*100,0)</f>
        <v>62</v>
      </c>
      <c r="Q2902">
        <f>IFERROR(ROUND(E2902/L2902,2),0)</f>
        <v>486.43</v>
      </c>
      <c r="R2902" s="10">
        <f t="shared" si="108"/>
        <v>41830.234166666669</v>
      </c>
      <c r="S2902">
        <f t="shared" si="109"/>
        <v>41860.234166666669</v>
      </c>
    </row>
    <row r="2903" spans="1:19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 s="12">
        <v>1423345339</v>
      </c>
      <c r="J2903" s="12">
        <v>1418161339</v>
      </c>
      <c r="K2903" t="b">
        <v>0</v>
      </c>
      <c r="L2903">
        <v>2</v>
      </c>
      <c r="M2903" t="b">
        <v>0</v>
      </c>
      <c r="N2903" t="s">
        <v>8273</v>
      </c>
      <c r="O2903" t="s">
        <v>8274</v>
      </c>
      <c r="P2903">
        <f>ROUND((E2903/D2903)*100,0)</f>
        <v>1</v>
      </c>
      <c r="Q2903">
        <f>IFERROR(ROUND(E2903/L2903,2),0)</f>
        <v>3</v>
      </c>
      <c r="R2903" s="10">
        <f t="shared" si="108"/>
        <v>41982.904386574075</v>
      </c>
      <c r="S2903">
        <f t="shared" si="109"/>
        <v>42042.904386574075</v>
      </c>
    </row>
    <row r="2904" spans="1:19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 s="12">
        <v>1440412396</v>
      </c>
      <c r="J2904" s="12">
        <v>1437820396</v>
      </c>
      <c r="K2904" t="b">
        <v>0</v>
      </c>
      <c r="L2904">
        <v>1</v>
      </c>
      <c r="M2904" t="b">
        <v>0</v>
      </c>
      <c r="N2904" t="s">
        <v>8273</v>
      </c>
      <c r="O2904" t="s">
        <v>8274</v>
      </c>
      <c r="P2904">
        <f>ROUND((E2904/D2904)*100,0)</f>
        <v>0</v>
      </c>
      <c r="Q2904">
        <f>IFERROR(ROUND(E2904/L2904,2),0)</f>
        <v>25</v>
      </c>
      <c r="R2904" s="10">
        <f t="shared" si="108"/>
        <v>42210.439768518518</v>
      </c>
      <c r="S2904">
        <f t="shared" si="109"/>
        <v>42240.439768518518</v>
      </c>
    </row>
    <row r="2905" spans="1:19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 s="12">
        <v>1441771218</v>
      </c>
      <c r="J2905" s="12">
        <v>1436587218</v>
      </c>
      <c r="K2905" t="b">
        <v>0</v>
      </c>
      <c r="L2905">
        <v>4</v>
      </c>
      <c r="M2905" t="b">
        <v>0</v>
      </c>
      <c r="N2905" t="s">
        <v>8273</v>
      </c>
      <c r="O2905" t="s">
        <v>8274</v>
      </c>
      <c r="P2905">
        <f>ROUND((E2905/D2905)*100,0)</f>
        <v>1</v>
      </c>
      <c r="Q2905">
        <f>IFERROR(ROUND(E2905/L2905,2),0)</f>
        <v>9.75</v>
      </c>
      <c r="R2905" s="10">
        <f t="shared" si="108"/>
        <v>42196.166874999995</v>
      </c>
      <c r="S2905">
        <f t="shared" si="109"/>
        <v>42256.166874999995</v>
      </c>
    </row>
    <row r="2906" spans="1:19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 s="12">
        <v>1415534400</v>
      </c>
      <c r="J2906" s="12">
        <v>1414538031</v>
      </c>
      <c r="K2906" t="b">
        <v>0</v>
      </c>
      <c r="L2906">
        <v>4</v>
      </c>
      <c r="M2906" t="b">
        <v>0</v>
      </c>
      <c r="N2906" t="s">
        <v>8273</v>
      </c>
      <c r="O2906" t="s">
        <v>8274</v>
      </c>
      <c r="P2906">
        <f>ROUND((E2906/D2906)*100,0)</f>
        <v>5</v>
      </c>
      <c r="Q2906">
        <f>IFERROR(ROUND(E2906/L2906,2),0)</f>
        <v>18.75</v>
      </c>
      <c r="R2906" s="10">
        <f t="shared" si="108"/>
        <v>41940.967951388891</v>
      </c>
      <c r="S2906">
        <f t="shared" si="109"/>
        <v>41952.5</v>
      </c>
    </row>
    <row r="2907" spans="1:19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 s="12">
        <v>1473211313</v>
      </c>
      <c r="J2907" s="12">
        <v>1472001713</v>
      </c>
      <c r="K2907" t="b">
        <v>0</v>
      </c>
      <c r="L2907">
        <v>17</v>
      </c>
      <c r="M2907" t="b">
        <v>0</v>
      </c>
      <c r="N2907" t="s">
        <v>8273</v>
      </c>
      <c r="O2907" t="s">
        <v>8274</v>
      </c>
      <c r="P2907">
        <f>ROUND((E2907/D2907)*100,0)</f>
        <v>18</v>
      </c>
      <c r="Q2907">
        <f>IFERROR(ROUND(E2907/L2907,2),0)</f>
        <v>36.590000000000003</v>
      </c>
      <c r="R2907" s="10">
        <f t="shared" si="108"/>
        <v>42606.056863425925</v>
      </c>
      <c r="S2907">
        <f t="shared" si="109"/>
        <v>42620.056863425925</v>
      </c>
    </row>
    <row r="2908" spans="1:19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 s="12">
        <v>1438390800</v>
      </c>
      <c r="J2908" s="12">
        <v>1436888066</v>
      </c>
      <c r="K2908" t="b">
        <v>0</v>
      </c>
      <c r="L2908">
        <v>7</v>
      </c>
      <c r="M2908" t="b">
        <v>0</v>
      </c>
      <c r="N2908" t="s">
        <v>8273</v>
      </c>
      <c r="O2908" t="s">
        <v>8274</v>
      </c>
      <c r="P2908">
        <f>ROUND((E2908/D2908)*100,0)</f>
        <v>9</v>
      </c>
      <c r="Q2908">
        <f>IFERROR(ROUND(E2908/L2908,2),0)</f>
        <v>80.709999999999994</v>
      </c>
      <c r="R2908" s="10">
        <f t="shared" si="108"/>
        <v>42199.648912037039</v>
      </c>
      <c r="S2908">
        <f t="shared" si="109"/>
        <v>42217.041666666672</v>
      </c>
    </row>
    <row r="2909" spans="1:19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 s="12">
        <v>1463259837</v>
      </c>
      <c r="J2909" s="12">
        <v>1458075837</v>
      </c>
      <c r="K2909" t="b">
        <v>0</v>
      </c>
      <c r="L2909">
        <v>2</v>
      </c>
      <c r="M2909" t="b">
        <v>0</v>
      </c>
      <c r="N2909" t="s">
        <v>8273</v>
      </c>
      <c r="O2909" t="s">
        <v>8274</v>
      </c>
      <c r="P2909">
        <f>ROUND((E2909/D2909)*100,0)</f>
        <v>0</v>
      </c>
      <c r="Q2909">
        <f>IFERROR(ROUND(E2909/L2909,2),0)</f>
        <v>1</v>
      </c>
      <c r="R2909" s="10">
        <f t="shared" si="108"/>
        <v>42444.877743055549</v>
      </c>
      <c r="S2909">
        <f t="shared" si="109"/>
        <v>42504.877743055549</v>
      </c>
    </row>
    <row r="2910" spans="1:19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 s="12">
        <v>1465407219</v>
      </c>
      <c r="J2910" s="12">
        <v>1462815219</v>
      </c>
      <c r="K2910" t="b">
        <v>0</v>
      </c>
      <c r="L2910">
        <v>5</v>
      </c>
      <c r="M2910" t="b">
        <v>0</v>
      </c>
      <c r="N2910" t="s">
        <v>8273</v>
      </c>
      <c r="O2910" t="s">
        <v>8274</v>
      </c>
      <c r="P2910">
        <f>ROUND((E2910/D2910)*100,0)</f>
        <v>3</v>
      </c>
      <c r="Q2910">
        <f>IFERROR(ROUND(E2910/L2910,2),0)</f>
        <v>52.8</v>
      </c>
      <c r="R2910" s="10">
        <f t="shared" si="108"/>
        <v>42499.731701388882</v>
      </c>
      <c r="S2910">
        <f t="shared" si="109"/>
        <v>42529.731701388882</v>
      </c>
    </row>
    <row r="2911" spans="1:19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 s="12">
        <v>1416944760</v>
      </c>
      <c r="J2911" s="12">
        <v>1413527001</v>
      </c>
      <c r="K2911" t="b">
        <v>0</v>
      </c>
      <c r="L2911">
        <v>1</v>
      </c>
      <c r="M2911" t="b">
        <v>0</v>
      </c>
      <c r="N2911" t="s">
        <v>8273</v>
      </c>
      <c r="O2911" t="s">
        <v>8274</v>
      </c>
      <c r="P2911">
        <f>ROUND((E2911/D2911)*100,0)</f>
        <v>0</v>
      </c>
      <c r="Q2911">
        <f>IFERROR(ROUND(E2911/L2911,2),0)</f>
        <v>20</v>
      </c>
      <c r="R2911" s="10">
        <f t="shared" si="108"/>
        <v>41929.266215277778</v>
      </c>
      <c r="S2911">
        <f t="shared" si="109"/>
        <v>41968.823611111111</v>
      </c>
    </row>
    <row r="2912" spans="1:19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 s="12">
        <v>1434139887</v>
      </c>
      <c r="J2912" s="12">
        <v>1428955887</v>
      </c>
      <c r="K2912" t="b">
        <v>0</v>
      </c>
      <c r="L2912">
        <v>1</v>
      </c>
      <c r="M2912" t="b">
        <v>0</v>
      </c>
      <c r="N2912" t="s">
        <v>8273</v>
      </c>
      <c r="O2912" t="s">
        <v>8274</v>
      </c>
      <c r="P2912">
        <f>ROUND((E2912/D2912)*100,0)</f>
        <v>0</v>
      </c>
      <c r="Q2912">
        <f>IFERROR(ROUND(E2912/L2912,2),0)</f>
        <v>1</v>
      </c>
      <c r="R2912" s="10">
        <f t="shared" si="108"/>
        <v>42107.841284722221</v>
      </c>
      <c r="S2912">
        <f t="shared" si="109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 s="12">
        <v>1435429626</v>
      </c>
      <c r="J2913" s="12">
        <v>1431973626</v>
      </c>
      <c r="K2913" t="b">
        <v>0</v>
      </c>
      <c r="L2913">
        <v>14</v>
      </c>
      <c r="M2913" t="b">
        <v>0</v>
      </c>
      <c r="N2913" t="s">
        <v>8273</v>
      </c>
      <c r="O2913" t="s">
        <v>8274</v>
      </c>
      <c r="P2913">
        <f>ROUND((E2913/D2913)*100,0)</f>
        <v>37</v>
      </c>
      <c r="Q2913">
        <f>IFERROR(ROUND(E2913/L2913,2),0)</f>
        <v>46.93</v>
      </c>
      <c r="R2913" s="10">
        <f t="shared" si="108"/>
        <v>42142.768819444449</v>
      </c>
      <c r="S2913">
        <f t="shared" si="109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 s="12">
        <v>1452827374</v>
      </c>
      <c r="J2914" s="12">
        <v>1450235374</v>
      </c>
      <c r="K2914" t="b">
        <v>0</v>
      </c>
      <c r="L2914">
        <v>26</v>
      </c>
      <c r="M2914" t="b">
        <v>0</v>
      </c>
      <c r="N2914" t="s">
        <v>8273</v>
      </c>
      <c r="O2914" t="s">
        <v>8274</v>
      </c>
      <c r="P2914">
        <f>ROUND((E2914/D2914)*100,0)</f>
        <v>14</v>
      </c>
      <c r="Q2914">
        <f>IFERROR(ROUND(E2914/L2914,2),0)</f>
        <v>78.08</v>
      </c>
      <c r="R2914" s="10">
        <f t="shared" si="108"/>
        <v>42354.131643518514</v>
      </c>
      <c r="S2914">
        <f t="shared" si="109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 s="12">
        <v>1410041339</v>
      </c>
      <c r="J2915" s="12">
        <v>1404857339</v>
      </c>
      <c r="K2915" t="b">
        <v>0</v>
      </c>
      <c r="L2915">
        <v>2</v>
      </c>
      <c r="M2915" t="b">
        <v>0</v>
      </c>
      <c r="N2915" t="s">
        <v>8273</v>
      </c>
      <c r="O2915" t="s">
        <v>8274</v>
      </c>
      <c r="P2915">
        <f>ROUND((E2915/D2915)*100,0)</f>
        <v>0</v>
      </c>
      <c r="Q2915">
        <f>IFERROR(ROUND(E2915/L2915,2),0)</f>
        <v>1</v>
      </c>
      <c r="R2915" s="10">
        <f t="shared" si="108"/>
        <v>41828.922905092593</v>
      </c>
      <c r="S2915">
        <f t="shared" si="109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 s="12">
        <v>1426365994</v>
      </c>
      <c r="J2916" s="12">
        <v>1421185594</v>
      </c>
      <c r="K2916" t="b">
        <v>0</v>
      </c>
      <c r="L2916">
        <v>1</v>
      </c>
      <c r="M2916" t="b">
        <v>0</v>
      </c>
      <c r="N2916" t="s">
        <v>8273</v>
      </c>
      <c r="O2916" t="s">
        <v>8274</v>
      </c>
      <c r="P2916">
        <f>ROUND((E2916/D2916)*100,0)</f>
        <v>0</v>
      </c>
      <c r="Q2916">
        <f>IFERROR(ROUND(E2916/L2916,2),0)</f>
        <v>1</v>
      </c>
      <c r="R2916" s="10">
        <f t="shared" si="108"/>
        <v>42017.907337962963</v>
      </c>
      <c r="S2916">
        <f t="shared" si="109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 s="12">
        <v>1458117190</v>
      </c>
      <c r="J2917" s="12">
        <v>1455528790</v>
      </c>
      <c r="K2917" t="b">
        <v>0</v>
      </c>
      <c r="L2917">
        <v>3</v>
      </c>
      <c r="M2917" t="b">
        <v>0</v>
      </c>
      <c r="N2917" t="s">
        <v>8273</v>
      </c>
      <c r="O2917" t="s">
        <v>8274</v>
      </c>
      <c r="P2917">
        <f>ROUND((E2917/D2917)*100,0)</f>
        <v>61</v>
      </c>
      <c r="Q2917">
        <f>IFERROR(ROUND(E2917/L2917,2),0)</f>
        <v>203.67</v>
      </c>
      <c r="R2917" s="10">
        <f t="shared" si="108"/>
        <v>42415.398032407407</v>
      </c>
      <c r="S2917">
        <f t="shared" si="109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 s="12">
        <v>1400498789</v>
      </c>
      <c r="J2918" s="12">
        <v>1398511589</v>
      </c>
      <c r="K2918" t="b">
        <v>0</v>
      </c>
      <c r="L2918">
        <v>7</v>
      </c>
      <c r="M2918" t="b">
        <v>0</v>
      </c>
      <c r="N2918" t="s">
        <v>8273</v>
      </c>
      <c r="O2918" t="s">
        <v>8274</v>
      </c>
      <c r="P2918">
        <f>ROUND((E2918/D2918)*100,0)</f>
        <v>8</v>
      </c>
      <c r="Q2918">
        <f>IFERROR(ROUND(E2918/L2918,2),0)</f>
        <v>20.71</v>
      </c>
      <c r="R2918" s="10">
        <f t="shared" si="108"/>
        <v>41755.476724537039</v>
      </c>
      <c r="S2918">
        <f t="shared" si="109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 s="12">
        <v>1442381847</v>
      </c>
      <c r="J2919" s="12">
        <v>1440826647</v>
      </c>
      <c r="K2919" t="b">
        <v>0</v>
      </c>
      <c r="L2919">
        <v>9</v>
      </c>
      <c r="M2919" t="b">
        <v>0</v>
      </c>
      <c r="N2919" t="s">
        <v>8273</v>
      </c>
      <c r="O2919" t="s">
        <v>8274</v>
      </c>
      <c r="P2919">
        <f>ROUND((E2919/D2919)*100,0)</f>
        <v>22</v>
      </c>
      <c r="Q2919">
        <f>IFERROR(ROUND(E2919/L2919,2),0)</f>
        <v>48.56</v>
      </c>
      <c r="R2919" s="10">
        <f t="shared" si="108"/>
        <v>42245.234340277777</v>
      </c>
      <c r="S2919">
        <f t="shared" si="109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 s="12">
        <v>1446131207</v>
      </c>
      <c r="J2920" s="12">
        <v>1443712007</v>
      </c>
      <c r="K2920" t="b">
        <v>0</v>
      </c>
      <c r="L2920">
        <v>20</v>
      </c>
      <c r="M2920" t="b">
        <v>0</v>
      </c>
      <c r="N2920" t="s">
        <v>8273</v>
      </c>
      <c r="O2920" t="s">
        <v>8274</v>
      </c>
      <c r="P2920">
        <f>ROUND((E2920/D2920)*100,0)</f>
        <v>27</v>
      </c>
      <c r="Q2920">
        <f>IFERROR(ROUND(E2920/L2920,2),0)</f>
        <v>68.099999999999994</v>
      </c>
      <c r="R2920" s="10">
        <f t="shared" si="108"/>
        <v>42278.629710648151</v>
      </c>
      <c r="S2920">
        <f t="shared" si="109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 s="12">
        <v>1407250329</v>
      </c>
      <c r="J2921" s="12">
        <v>1404658329</v>
      </c>
      <c r="K2921" t="b">
        <v>0</v>
      </c>
      <c r="L2921">
        <v>6</v>
      </c>
      <c r="M2921" t="b">
        <v>0</v>
      </c>
      <c r="N2921" t="s">
        <v>8273</v>
      </c>
      <c r="O2921" t="s">
        <v>8274</v>
      </c>
      <c r="P2921">
        <f>ROUND((E2921/D2921)*100,0)</f>
        <v>9</v>
      </c>
      <c r="Q2921">
        <f>IFERROR(ROUND(E2921/L2921,2),0)</f>
        <v>8.5</v>
      </c>
      <c r="R2921" s="10">
        <f t="shared" si="108"/>
        <v>41826.61954861111</v>
      </c>
      <c r="S2921">
        <f t="shared" si="109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 s="12">
        <v>1427306470</v>
      </c>
      <c r="J2922" s="12">
        <v>1424718070</v>
      </c>
      <c r="K2922" t="b">
        <v>0</v>
      </c>
      <c r="L2922">
        <v>13</v>
      </c>
      <c r="M2922" t="b">
        <v>0</v>
      </c>
      <c r="N2922" t="s">
        <v>8273</v>
      </c>
      <c r="O2922" t="s">
        <v>8274</v>
      </c>
      <c r="P2922">
        <f>ROUND((E2922/D2922)*100,0)</f>
        <v>27</v>
      </c>
      <c r="Q2922">
        <f>IFERROR(ROUND(E2922/L2922,2),0)</f>
        <v>51.62</v>
      </c>
      <c r="R2922" s="10">
        <f t="shared" si="108"/>
        <v>42058.792476851857</v>
      </c>
      <c r="S2922">
        <f t="shared" si="109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 s="12">
        <v>1411679804</v>
      </c>
      <c r="J2923" s="12">
        <v>1409087804</v>
      </c>
      <c r="K2923" t="b">
        <v>0</v>
      </c>
      <c r="L2923">
        <v>3</v>
      </c>
      <c r="M2923" t="b">
        <v>1</v>
      </c>
      <c r="N2923" t="s">
        <v>8273</v>
      </c>
      <c r="O2923" t="s">
        <v>8315</v>
      </c>
      <c r="P2923">
        <f>ROUND((E2923/D2923)*100,0)</f>
        <v>129</v>
      </c>
      <c r="Q2923">
        <f>IFERROR(ROUND(E2923/L2923,2),0)</f>
        <v>43</v>
      </c>
      <c r="R2923" s="10">
        <f t="shared" si="108"/>
        <v>41877.886620370373</v>
      </c>
      <c r="S2923">
        <f t="shared" si="109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 s="12">
        <v>1431982727</v>
      </c>
      <c r="J2924" s="12">
        <v>1428094727</v>
      </c>
      <c r="K2924" t="b">
        <v>0</v>
      </c>
      <c r="L2924">
        <v>6</v>
      </c>
      <c r="M2924" t="b">
        <v>1</v>
      </c>
      <c r="N2924" t="s">
        <v>8273</v>
      </c>
      <c r="O2924" t="s">
        <v>8315</v>
      </c>
      <c r="P2924">
        <f>ROUND((E2924/D2924)*100,0)</f>
        <v>100</v>
      </c>
      <c r="Q2924">
        <f>IFERROR(ROUND(E2924/L2924,2),0)</f>
        <v>83.33</v>
      </c>
      <c r="R2924" s="10">
        <f t="shared" si="108"/>
        <v>42097.874155092592</v>
      </c>
      <c r="S2924">
        <f t="shared" si="109"/>
        <v>42142.874155092592</v>
      </c>
      <c r="T2924">
        <f>YEAR(S2924)</f>
        <v>2015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 s="12">
        <v>1422068400</v>
      </c>
      <c r="J2925" s="12">
        <v>1420774779</v>
      </c>
      <c r="K2925" t="b">
        <v>0</v>
      </c>
      <c r="L2925">
        <v>10</v>
      </c>
      <c r="M2925" t="b">
        <v>1</v>
      </c>
      <c r="N2925" t="s">
        <v>8273</v>
      </c>
      <c r="O2925" t="s">
        <v>8315</v>
      </c>
      <c r="P2925">
        <f>ROUND((E2925/D2925)*100,0)</f>
        <v>100</v>
      </c>
      <c r="Q2925">
        <f>IFERROR(ROUND(E2925/L2925,2),0)</f>
        <v>30</v>
      </c>
      <c r="R2925" s="10">
        <f t="shared" si="108"/>
        <v>42013.15253472222</v>
      </c>
      <c r="S2925">
        <f t="shared" si="109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 s="12">
        <v>1431143940</v>
      </c>
      <c r="J2926" s="12">
        <v>1428585710</v>
      </c>
      <c r="K2926" t="b">
        <v>0</v>
      </c>
      <c r="L2926">
        <v>147</v>
      </c>
      <c r="M2926" t="b">
        <v>1</v>
      </c>
      <c r="N2926" t="s">
        <v>8273</v>
      </c>
      <c r="O2926" t="s">
        <v>8315</v>
      </c>
      <c r="P2926">
        <f>ROUND((E2926/D2926)*100,0)</f>
        <v>103</v>
      </c>
      <c r="Q2926">
        <f>IFERROR(ROUND(E2926/L2926,2),0)</f>
        <v>175.51</v>
      </c>
      <c r="R2926" s="10">
        <f t="shared" si="108"/>
        <v>42103.556828703702</v>
      </c>
      <c r="S2926">
        <f t="shared" si="109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 s="12">
        <v>1410444068</v>
      </c>
      <c r="J2927" s="12">
        <v>1407852068</v>
      </c>
      <c r="K2927" t="b">
        <v>0</v>
      </c>
      <c r="L2927">
        <v>199</v>
      </c>
      <c r="M2927" t="b">
        <v>1</v>
      </c>
      <c r="N2927" t="s">
        <v>8273</v>
      </c>
      <c r="O2927" t="s">
        <v>8315</v>
      </c>
      <c r="P2927">
        <f>ROUND((E2927/D2927)*100,0)</f>
        <v>102</v>
      </c>
      <c r="Q2927">
        <f>IFERROR(ROUND(E2927/L2927,2),0)</f>
        <v>231.66</v>
      </c>
      <c r="R2927" s="10">
        <f t="shared" si="108"/>
        <v>41863.584120370368</v>
      </c>
      <c r="S2927">
        <f t="shared" si="109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 s="12">
        <v>1424715779</v>
      </c>
      <c r="J2928" s="12">
        <v>1423506179</v>
      </c>
      <c r="K2928" t="b">
        <v>0</v>
      </c>
      <c r="L2928">
        <v>50</v>
      </c>
      <c r="M2928" t="b">
        <v>1</v>
      </c>
      <c r="N2928" t="s">
        <v>8273</v>
      </c>
      <c r="O2928" t="s">
        <v>8315</v>
      </c>
      <c r="P2928">
        <f>ROUND((E2928/D2928)*100,0)</f>
        <v>125</v>
      </c>
      <c r="Q2928">
        <f>IFERROR(ROUND(E2928/L2928,2),0)</f>
        <v>75</v>
      </c>
      <c r="R2928" s="10">
        <f t="shared" si="108"/>
        <v>42044.765960648147</v>
      </c>
      <c r="S2928">
        <f t="shared" si="109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 s="12">
        <v>1405400400</v>
      </c>
      <c r="J2929" s="12">
        <v>1402934629</v>
      </c>
      <c r="K2929" t="b">
        <v>0</v>
      </c>
      <c r="L2929">
        <v>21</v>
      </c>
      <c r="M2929" t="b">
        <v>1</v>
      </c>
      <c r="N2929" t="s">
        <v>8273</v>
      </c>
      <c r="O2929" t="s">
        <v>8315</v>
      </c>
      <c r="P2929">
        <f>ROUND((E2929/D2929)*100,0)</f>
        <v>131</v>
      </c>
      <c r="Q2929">
        <f>IFERROR(ROUND(E2929/L2929,2),0)</f>
        <v>112.14</v>
      </c>
      <c r="R2929" s="10">
        <f t="shared" si="108"/>
        <v>41806.669317129628</v>
      </c>
      <c r="S2929">
        <f t="shared" si="109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 s="12">
        <v>1457135846</v>
      </c>
      <c r="J2930" s="12">
        <v>1454543846</v>
      </c>
      <c r="K2930" t="b">
        <v>0</v>
      </c>
      <c r="L2930">
        <v>24</v>
      </c>
      <c r="M2930" t="b">
        <v>1</v>
      </c>
      <c r="N2930" t="s">
        <v>8273</v>
      </c>
      <c r="O2930" t="s">
        <v>8315</v>
      </c>
      <c r="P2930">
        <f>ROUND((E2930/D2930)*100,0)</f>
        <v>100</v>
      </c>
      <c r="Q2930">
        <f>IFERROR(ROUND(E2930/L2930,2),0)</f>
        <v>41.67</v>
      </c>
      <c r="R2930" s="10">
        <f t="shared" si="108"/>
        <v>42403.998217592598</v>
      </c>
      <c r="S2930">
        <f t="shared" si="109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 s="12">
        <v>1401024758</v>
      </c>
      <c r="J2931" s="12">
        <v>1398432758</v>
      </c>
      <c r="K2931" t="b">
        <v>0</v>
      </c>
      <c r="L2931">
        <v>32</v>
      </c>
      <c r="M2931" t="b">
        <v>1</v>
      </c>
      <c r="N2931" t="s">
        <v>8273</v>
      </c>
      <c r="O2931" t="s">
        <v>8315</v>
      </c>
      <c r="P2931">
        <f>ROUND((E2931/D2931)*100,0)</f>
        <v>102</v>
      </c>
      <c r="Q2931">
        <f>IFERROR(ROUND(E2931/L2931,2),0)</f>
        <v>255.17</v>
      </c>
      <c r="R2931" s="10">
        <f t="shared" si="108"/>
        <v>41754.564328703702</v>
      </c>
      <c r="S2931">
        <f t="shared" si="109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 s="12">
        <v>1431007264</v>
      </c>
      <c r="J2932" s="12">
        <v>1428415264</v>
      </c>
      <c r="K2932" t="b">
        <v>0</v>
      </c>
      <c r="L2932">
        <v>62</v>
      </c>
      <c r="M2932" t="b">
        <v>1</v>
      </c>
      <c r="N2932" t="s">
        <v>8273</v>
      </c>
      <c r="O2932" t="s">
        <v>8315</v>
      </c>
      <c r="P2932">
        <f>ROUND((E2932/D2932)*100,0)</f>
        <v>101</v>
      </c>
      <c r="Q2932">
        <f>IFERROR(ROUND(E2932/L2932,2),0)</f>
        <v>162.77000000000001</v>
      </c>
      <c r="R2932" s="10">
        <f t="shared" si="108"/>
        <v>42101.584074074075</v>
      </c>
      <c r="S2932">
        <f t="shared" si="109"/>
        <v>42131.584074074075</v>
      </c>
      <c r="T2932">
        <f>YEAR(S2932)</f>
        <v>2015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 s="12">
        <v>1410761280</v>
      </c>
      <c r="J2933" s="12">
        <v>1408604363</v>
      </c>
      <c r="K2933" t="b">
        <v>0</v>
      </c>
      <c r="L2933">
        <v>9</v>
      </c>
      <c r="M2933" t="b">
        <v>1</v>
      </c>
      <c r="N2933" t="s">
        <v>8273</v>
      </c>
      <c r="O2933" t="s">
        <v>8315</v>
      </c>
      <c r="P2933">
        <f>ROUND((E2933/D2933)*100,0)</f>
        <v>106</v>
      </c>
      <c r="Q2933">
        <f>IFERROR(ROUND(E2933/L2933,2),0)</f>
        <v>88.33</v>
      </c>
      <c r="R2933" s="10">
        <f t="shared" si="108"/>
        <v>41872.291238425925</v>
      </c>
      <c r="S2933">
        <f t="shared" si="109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 s="12">
        <v>1424516400</v>
      </c>
      <c r="J2934" s="12">
        <v>1421812637</v>
      </c>
      <c r="K2934" t="b">
        <v>0</v>
      </c>
      <c r="L2934">
        <v>38</v>
      </c>
      <c r="M2934" t="b">
        <v>1</v>
      </c>
      <c r="N2934" t="s">
        <v>8273</v>
      </c>
      <c r="O2934" t="s">
        <v>8315</v>
      </c>
      <c r="P2934">
        <f>ROUND((E2934/D2934)*100,0)</f>
        <v>105</v>
      </c>
      <c r="Q2934">
        <f>IFERROR(ROUND(E2934/L2934,2),0)</f>
        <v>85.74</v>
      </c>
      <c r="R2934" s="10">
        <f t="shared" si="108"/>
        <v>42025.164780092593</v>
      </c>
      <c r="S2934">
        <f t="shared" si="109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 s="12">
        <v>1465081053</v>
      </c>
      <c r="J2935" s="12">
        <v>1462489053</v>
      </c>
      <c r="K2935" t="b">
        <v>0</v>
      </c>
      <c r="L2935">
        <v>54</v>
      </c>
      <c r="M2935" t="b">
        <v>1</v>
      </c>
      <c r="N2935" t="s">
        <v>8273</v>
      </c>
      <c r="O2935" t="s">
        <v>8315</v>
      </c>
      <c r="P2935">
        <f>ROUND((E2935/D2935)*100,0)</f>
        <v>103</v>
      </c>
      <c r="Q2935">
        <f>IFERROR(ROUND(E2935/L2935,2),0)</f>
        <v>47.57</v>
      </c>
      <c r="R2935" s="10">
        <f t="shared" si="108"/>
        <v>42495.956631944442</v>
      </c>
      <c r="S2935">
        <f t="shared" si="109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 s="12">
        <v>1402845364</v>
      </c>
      <c r="J2936" s="12">
        <v>1400253364</v>
      </c>
      <c r="K2936" t="b">
        <v>0</v>
      </c>
      <c r="L2936">
        <v>37</v>
      </c>
      <c r="M2936" t="b">
        <v>1</v>
      </c>
      <c r="N2936" t="s">
        <v>8273</v>
      </c>
      <c r="O2936" t="s">
        <v>8315</v>
      </c>
      <c r="P2936">
        <f>ROUND((E2936/D2936)*100,0)</f>
        <v>108</v>
      </c>
      <c r="Q2936">
        <f>IFERROR(ROUND(E2936/L2936,2),0)</f>
        <v>72.97</v>
      </c>
      <c r="R2936" s="10">
        <f t="shared" si="108"/>
        <v>41775.636157407411</v>
      </c>
      <c r="S2936">
        <f t="shared" si="109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 s="12">
        <v>1472490000</v>
      </c>
      <c r="J2937" s="12">
        <v>1467468008</v>
      </c>
      <c r="K2937" t="b">
        <v>0</v>
      </c>
      <c r="L2937">
        <v>39</v>
      </c>
      <c r="M2937" t="b">
        <v>1</v>
      </c>
      <c r="N2937" t="s">
        <v>8273</v>
      </c>
      <c r="O2937" t="s">
        <v>8315</v>
      </c>
      <c r="P2937">
        <f>ROUND((E2937/D2937)*100,0)</f>
        <v>101</v>
      </c>
      <c r="Q2937">
        <f>IFERROR(ROUND(E2937/L2937,2),0)</f>
        <v>90.54</v>
      </c>
      <c r="R2937" s="10">
        <f t="shared" si="108"/>
        <v>42553.583425925928</v>
      </c>
      <c r="S2937">
        <f t="shared" si="109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 s="12">
        <v>1413176340</v>
      </c>
      <c r="J2938" s="12">
        <v>1412091423</v>
      </c>
      <c r="K2938" t="b">
        <v>0</v>
      </c>
      <c r="L2938">
        <v>34</v>
      </c>
      <c r="M2938" t="b">
        <v>1</v>
      </c>
      <c r="N2938" t="s">
        <v>8273</v>
      </c>
      <c r="O2938" t="s">
        <v>8315</v>
      </c>
      <c r="P2938">
        <f>ROUND((E2938/D2938)*100,0)</f>
        <v>128</v>
      </c>
      <c r="Q2938">
        <f>IFERROR(ROUND(E2938/L2938,2),0)</f>
        <v>37.65</v>
      </c>
      <c r="R2938" s="10">
        <f t="shared" si="108"/>
        <v>41912.650729166664</v>
      </c>
      <c r="S2938">
        <f t="shared" si="109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 s="12">
        <v>1405249113</v>
      </c>
      <c r="J2939" s="12">
        <v>1402657113</v>
      </c>
      <c r="K2939" t="b">
        <v>0</v>
      </c>
      <c r="L2939">
        <v>55</v>
      </c>
      <c r="M2939" t="b">
        <v>1</v>
      </c>
      <c r="N2939" t="s">
        <v>8273</v>
      </c>
      <c r="O2939" t="s">
        <v>8315</v>
      </c>
      <c r="P2939">
        <f>ROUND((E2939/D2939)*100,0)</f>
        <v>133</v>
      </c>
      <c r="Q2939">
        <f>IFERROR(ROUND(E2939/L2939,2),0)</f>
        <v>36.36</v>
      </c>
      <c r="R2939" s="10">
        <f t="shared" si="108"/>
        <v>41803.457326388889</v>
      </c>
      <c r="S2939">
        <f t="shared" si="109"/>
        <v>41833.457326388889</v>
      </c>
      <c r="T2939">
        <f>YEAR(S2939)</f>
        <v>2014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 s="12">
        <v>1422636814</v>
      </c>
      <c r="J2940" s="12">
        <v>1420044814</v>
      </c>
      <c r="K2940" t="b">
        <v>0</v>
      </c>
      <c r="L2940">
        <v>32</v>
      </c>
      <c r="M2940" t="b">
        <v>1</v>
      </c>
      <c r="N2940" t="s">
        <v>8273</v>
      </c>
      <c r="O2940" t="s">
        <v>8315</v>
      </c>
      <c r="P2940">
        <f>ROUND((E2940/D2940)*100,0)</f>
        <v>101</v>
      </c>
      <c r="Q2940">
        <f>IFERROR(ROUND(E2940/L2940,2),0)</f>
        <v>126.72</v>
      </c>
      <c r="R2940" s="10">
        <f t="shared" si="108"/>
        <v>42004.703865740739</v>
      </c>
      <c r="S2940">
        <f t="shared" si="109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 s="12">
        <v>1409187600</v>
      </c>
      <c r="J2941" s="12">
        <v>1406316312</v>
      </c>
      <c r="K2941" t="b">
        <v>0</v>
      </c>
      <c r="L2941">
        <v>25</v>
      </c>
      <c r="M2941" t="b">
        <v>1</v>
      </c>
      <c r="N2941" t="s">
        <v>8273</v>
      </c>
      <c r="O2941" t="s">
        <v>8315</v>
      </c>
      <c r="P2941">
        <f>ROUND((E2941/D2941)*100,0)</f>
        <v>103</v>
      </c>
      <c r="Q2941">
        <f>IFERROR(ROUND(E2941/L2941,2),0)</f>
        <v>329.2</v>
      </c>
      <c r="R2941" s="10">
        <f t="shared" si="108"/>
        <v>41845.809166666666</v>
      </c>
      <c r="S2941">
        <f t="shared" si="109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 s="12">
        <v>1421606018</v>
      </c>
      <c r="J2942" s="12">
        <v>1418150018</v>
      </c>
      <c r="K2942" t="b">
        <v>0</v>
      </c>
      <c r="L2942">
        <v>33</v>
      </c>
      <c r="M2942" t="b">
        <v>1</v>
      </c>
      <c r="N2942" t="s">
        <v>8273</v>
      </c>
      <c r="O2942" t="s">
        <v>8315</v>
      </c>
      <c r="P2942">
        <f>ROUND((E2942/D2942)*100,0)</f>
        <v>107</v>
      </c>
      <c r="Q2942">
        <f>IFERROR(ROUND(E2942/L2942,2),0)</f>
        <v>81.239999999999995</v>
      </c>
      <c r="R2942" s="10">
        <f t="shared" si="108"/>
        <v>41982.773356481484</v>
      </c>
      <c r="S2942">
        <f t="shared" si="109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 s="12">
        <v>1425250955</v>
      </c>
      <c r="J2943" s="12">
        <v>1422658955</v>
      </c>
      <c r="K2943" t="b">
        <v>0</v>
      </c>
      <c r="L2943">
        <v>1</v>
      </c>
      <c r="M2943" t="b">
        <v>0</v>
      </c>
      <c r="N2943" t="s">
        <v>8273</v>
      </c>
      <c r="O2943" t="s">
        <v>8313</v>
      </c>
      <c r="P2943">
        <f>ROUND((E2943/D2943)*100,0)</f>
        <v>0</v>
      </c>
      <c r="Q2943">
        <f>IFERROR(ROUND(E2943/L2943,2),0)</f>
        <v>1</v>
      </c>
      <c r="R2943" s="10">
        <f t="shared" si="108"/>
        <v>42034.960127314815</v>
      </c>
      <c r="S2943">
        <f t="shared" si="109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 s="12">
        <v>1450297080</v>
      </c>
      <c r="J2944" s="12">
        <v>1448565459</v>
      </c>
      <c r="K2944" t="b">
        <v>0</v>
      </c>
      <c r="L2944">
        <v>202</v>
      </c>
      <c r="M2944" t="b">
        <v>0</v>
      </c>
      <c r="N2944" t="s">
        <v>8273</v>
      </c>
      <c r="O2944" t="s">
        <v>8313</v>
      </c>
      <c r="P2944">
        <f>ROUND((E2944/D2944)*100,0)</f>
        <v>20</v>
      </c>
      <c r="Q2944">
        <f>IFERROR(ROUND(E2944/L2944,2),0)</f>
        <v>202.23</v>
      </c>
      <c r="R2944" s="10">
        <f t="shared" si="108"/>
        <v>42334.803923611107</v>
      </c>
      <c r="S2944">
        <f t="shared" si="109"/>
        <v>42354.845833333333</v>
      </c>
    </row>
    <row r="2945" spans="1:19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 s="12">
        <v>1428894380</v>
      </c>
      <c r="J2945" s="12">
        <v>1426302380</v>
      </c>
      <c r="K2945" t="b">
        <v>0</v>
      </c>
      <c r="L2945">
        <v>0</v>
      </c>
      <c r="M2945" t="b">
        <v>0</v>
      </c>
      <c r="N2945" t="s">
        <v>8273</v>
      </c>
      <c r="O2945" t="s">
        <v>8313</v>
      </c>
      <c r="P2945">
        <f>ROUND((E2945/D2945)*100,0)</f>
        <v>0</v>
      </c>
      <c r="Q2945">
        <f>IFERROR(ROUND(E2945/L2945,2),0)</f>
        <v>0</v>
      </c>
      <c r="R2945" s="10">
        <f t="shared" si="108"/>
        <v>42077.129398148143</v>
      </c>
      <c r="S2945">
        <f t="shared" si="109"/>
        <v>42107.129398148143</v>
      </c>
    </row>
    <row r="2946" spans="1:19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 s="12">
        <v>1433714198</v>
      </c>
      <c r="J2946" s="12">
        <v>1431122198</v>
      </c>
      <c r="K2946" t="b">
        <v>0</v>
      </c>
      <c r="L2946">
        <v>1</v>
      </c>
      <c r="M2946" t="b">
        <v>0</v>
      </c>
      <c r="N2946" t="s">
        <v>8273</v>
      </c>
      <c r="O2946" t="s">
        <v>8313</v>
      </c>
      <c r="P2946">
        <f>ROUND((E2946/D2946)*100,0)</f>
        <v>1</v>
      </c>
      <c r="Q2946">
        <f>IFERROR(ROUND(E2946/L2946,2),0)</f>
        <v>100</v>
      </c>
      <c r="R2946" s="10">
        <f t="shared" si="108"/>
        <v>42132.9143287037</v>
      </c>
      <c r="S2946">
        <f t="shared" si="109"/>
        <v>42162.9143287037</v>
      </c>
    </row>
    <row r="2947" spans="1:19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 s="12">
        <v>1432437660</v>
      </c>
      <c r="J2947" s="12">
        <v>1429845660</v>
      </c>
      <c r="K2947" t="b">
        <v>0</v>
      </c>
      <c r="L2947">
        <v>0</v>
      </c>
      <c r="M2947" t="b">
        <v>0</v>
      </c>
      <c r="N2947" t="s">
        <v>8273</v>
      </c>
      <c r="O2947" t="s">
        <v>8313</v>
      </c>
      <c r="P2947">
        <f>ROUND((E2947/D2947)*100,0)</f>
        <v>0</v>
      </c>
      <c r="Q2947">
        <f>IFERROR(ROUND(E2947/L2947,2),0)</f>
        <v>0</v>
      </c>
      <c r="R2947" s="10">
        <f t="shared" ref="R2947:R3010" si="110">(((J2947/60)/60)/24)+DATE(1970,1,1)</f>
        <v>42118.139583333337</v>
      </c>
      <c r="S2947">
        <f t="shared" ref="S2947:S3010" si="111">(((I2947/60)/60)/24)+DATE(1970,1,1)</f>
        <v>42148.139583333337</v>
      </c>
    </row>
    <row r="2948" spans="1:19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 s="12">
        <v>1471265092</v>
      </c>
      <c r="J2948" s="12">
        <v>1468673092</v>
      </c>
      <c r="K2948" t="b">
        <v>0</v>
      </c>
      <c r="L2948">
        <v>2</v>
      </c>
      <c r="M2948" t="b">
        <v>0</v>
      </c>
      <c r="N2948" t="s">
        <v>8273</v>
      </c>
      <c r="O2948" t="s">
        <v>8313</v>
      </c>
      <c r="P2948">
        <f>ROUND((E2948/D2948)*100,0)</f>
        <v>0</v>
      </c>
      <c r="Q2948">
        <f>IFERROR(ROUND(E2948/L2948,2),0)</f>
        <v>1</v>
      </c>
      <c r="R2948" s="10">
        <f t="shared" si="110"/>
        <v>42567.531157407408</v>
      </c>
      <c r="S2948">
        <f t="shared" si="111"/>
        <v>42597.531157407408</v>
      </c>
    </row>
    <row r="2949" spans="1:19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 s="12">
        <v>1480007460</v>
      </c>
      <c r="J2949" s="12">
        <v>1475760567</v>
      </c>
      <c r="K2949" t="b">
        <v>0</v>
      </c>
      <c r="L2949">
        <v>13</v>
      </c>
      <c r="M2949" t="b">
        <v>0</v>
      </c>
      <c r="N2949" t="s">
        <v>8273</v>
      </c>
      <c r="O2949" t="s">
        <v>8313</v>
      </c>
      <c r="P2949">
        <f>ROUND((E2949/D2949)*100,0)</f>
        <v>4</v>
      </c>
      <c r="Q2949">
        <f>IFERROR(ROUND(E2949/L2949,2),0)</f>
        <v>82.46</v>
      </c>
      <c r="R2949" s="10">
        <f t="shared" si="110"/>
        <v>42649.562118055561</v>
      </c>
      <c r="S2949">
        <f t="shared" si="111"/>
        <v>42698.715972222228</v>
      </c>
    </row>
    <row r="2950" spans="1:19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 s="12">
        <v>1433259293</v>
      </c>
      <c r="J2950" s="12">
        <v>1428075293</v>
      </c>
      <c r="K2950" t="b">
        <v>0</v>
      </c>
      <c r="L2950">
        <v>9</v>
      </c>
      <c r="M2950" t="b">
        <v>0</v>
      </c>
      <c r="N2950" t="s">
        <v>8273</v>
      </c>
      <c r="O2950" t="s">
        <v>8313</v>
      </c>
      <c r="P2950">
        <f>ROUND((E2950/D2950)*100,0)</f>
        <v>0</v>
      </c>
      <c r="Q2950">
        <f>IFERROR(ROUND(E2950/L2950,2),0)</f>
        <v>2.67</v>
      </c>
      <c r="R2950" s="10">
        <f t="shared" si="110"/>
        <v>42097.649224537032</v>
      </c>
      <c r="S2950">
        <f t="shared" si="111"/>
        <v>42157.649224537032</v>
      </c>
    </row>
    <row r="2951" spans="1:19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 s="12">
        <v>1447965917</v>
      </c>
      <c r="J2951" s="12">
        <v>1445370317</v>
      </c>
      <c r="K2951" t="b">
        <v>0</v>
      </c>
      <c r="L2951">
        <v>2</v>
      </c>
      <c r="M2951" t="b">
        <v>0</v>
      </c>
      <c r="N2951" t="s">
        <v>8273</v>
      </c>
      <c r="O2951" t="s">
        <v>8313</v>
      </c>
      <c r="P2951">
        <f>ROUND((E2951/D2951)*100,0)</f>
        <v>3</v>
      </c>
      <c r="Q2951">
        <f>IFERROR(ROUND(E2951/L2951,2),0)</f>
        <v>12.5</v>
      </c>
      <c r="R2951" s="10">
        <f t="shared" si="110"/>
        <v>42297.823113425926</v>
      </c>
      <c r="S2951">
        <f t="shared" si="111"/>
        <v>42327.864780092597</v>
      </c>
    </row>
    <row r="2952" spans="1:19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 s="12">
        <v>1453538752</v>
      </c>
      <c r="J2952" s="12">
        <v>1450946752</v>
      </c>
      <c r="K2952" t="b">
        <v>0</v>
      </c>
      <c r="L2952">
        <v>0</v>
      </c>
      <c r="M2952" t="b">
        <v>0</v>
      </c>
      <c r="N2952" t="s">
        <v>8273</v>
      </c>
      <c r="O2952" t="s">
        <v>8313</v>
      </c>
      <c r="P2952">
        <f>ROUND((E2952/D2952)*100,0)</f>
        <v>0</v>
      </c>
      <c r="Q2952">
        <f>IFERROR(ROUND(E2952/L2952,2),0)</f>
        <v>0</v>
      </c>
      <c r="R2952" s="10">
        <f t="shared" si="110"/>
        <v>42362.36518518519</v>
      </c>
      <c r="S2952">
        <f t="shared" si="111"/>
        <v>42392.36518518519</v>
      </c>
    </row>
    <row r="2953" spans="1:19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 s="12">
        <v>1412536573</v>
      </c>
      <c r="J2953" s="12">
        <v>1408648573</v>
      </c>
      <c r="K2953" t="b">
        <v>0</v>
      </c>
      <c r="L2953">
        <v>58</v>
      </c>
      <c r="M2953" t="b">
        <v>0</v>
      </c>
      <c r="N2953" t="s">
        <v>8273</v>
      </c>
      <c r="O2953" t="s">
        <v>8313</v>
      </c>
      <c r="P2953">
        <f>ROUND((E2953/D2953)*100,0)</f>
        <v>2</v>
      </c>
      <c r="Q2953">
        <f>IFERROR(ROUND(E2953/L2953,2),0)</f>
        <v>18.899999999999999</v>
      </c>
      <c r="R2953" s="10">
        <f t="shared" si="110"/>
        <v>41872.802928240737</v>
      </c>
      <c r="S2953">
        <f t="shared" si="111"/>
        <v>41917.802928240737</v>
      </c>
    </row>
    <row r="2954" spans="1:19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 s="12">
        <v>1476676800</v>
      </c>
      <c r="J2954" s="12">
        <v>1473957239</v>
      </c>
      <c r="K2954" t="b">
        <v>0</v>
      </c>
      <c r="L2954">
        <v>8</v>
      </c>
      <c r="M2954" t="b">
        <v>0</v>
      </c>
      <c r="N2954" t="s">
        <v>8273</v>
      </c>
      <c r="O2954" t="s">
        <v>8313</v>
      </c>
      <c r="P2954">
        <f>ROUND((E2954/D2954)*100,0)</f>
        <v>8</v>
      </c>
      <c r="Q2954">
        <f>IFERROR(ROUND(E2954/L2954,2),0)</f>
        <v>200.63</v>
      </c>
      <c r="R2954" s="10">
        <f t="shared" si="110"/>
        <v>42628.690266203703</v>
      </c>
      <c r="S2954">
        <f t="shared" si="111"/>
        <v>42660.166666666672</v>
      </c>
    </row>
    <row r="2955" spans="1:19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 s="12">
        <v>1444330821</v>
      </c>
      <c r="J2955" s="12">
        <v>1441738821</v>
      </c>
      <c r="K2955" t="b">
        <v>0</v>
      </c>
      <c r="L2955">
        <v>3</v>
      </c>
      <c r="M2955" t="b">
        <v>0</v>
      </c>
      <c r="N2955" t="s">
        <v>8273</v>
      </c>
      <c r="O2955" t="s">
        <v>8313</v>
      </c>
      <c r="P2955">
        <f>ROUND((E2955/D2955)*100,0)</f>
        <v>0</v>
      </c>
      <c r="Q2955">
        <f>IFERROR(ROUND(E2955/L2955,2),0)</f>
        <v>201.67</v>
      </c>
      <c r="R2955" s="10">
        <f t="shared" si="110"/>
        <v>42255.791909722218</v>
      </c>
      <c r="S2955">
        <f t="shared" si="111"/>
        <v>42285.791909722218</v>
      </c>
    </row>
    <row r="2956" spans="1:19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 s="12">
        <v>1489669203</v>
      </c>
      <c r="J2956" s="12">
        <v>1487944803</v>
      </c>
      <c r="K2956" t="b">
        <v>0</v>
      </c>
      <c r="L2956">
        <v>0</v>
      </c>
      <c r="M2956" t="b">
        <v>0</v>
      </c>
      <c r="N2956" t="s">
        <v>8273</v>
      </c>
      <c r="O2956" t="s">
        <v>8313</v>
      </c>
      <c r="P2956">
        <f>ROUND((E2956/D2956)*100,0)</f>
        <v>0</v>
      </c>
      <c r="Q2956">
        <f>IFERROR(ROUND(E2956/L2956,2),0)</f>
        <v>0</v>
      </c>
      <c r="R2956" s="10">
        <f t="shared" si="110"/>
        <v>42790.583368055552</v>
      </c>
      <c r="S2956">
        <f t="shared" si="111"/>
        <v>42810.541701388895</v>
      </c>
    </row>
    <row r="2957" spans="1:19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 s="12">
        <v>1434476849</v>
      </c>
      <c r="J2957" s="12">
        <v>1431884849</v>
      </c>
      <c r="K2957" t="b">
        <v>0</v>
      </c>
      <c r="L2957">
        <v>11</v>
      </c>
      <c r="M2957" t="b">
        <v>0</v>
      </c>
      <c r="N2957" t="s">
        <v>8273</v>
      </c>
      <c r="O2957" t="s">
        <v>8313</v>
      </c>
      <c r="P2957">
        <f>ROUND((E2957/D2957)*100,0)</f>
        <v>60</v>
      </c>
      <c r="Q2957">
        <f>IFERROR(ROUND(E2957/L2957,2),0)</f>
        <v>65</v>
      </c>
      <c r="R2957" s="10">
        <f t="shared" si="110"/>
        <v>42141.741307870368</v>
      </c>
      <c r="S2957">
        <f t="shared" si="111"/>
        <v>42171.741307870368</v>
      </c>
    </row>
    <row r="2958" spans="1:19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 s="12">
        <v>1462402850</v>
      </c>
      <c r="J2958" s="12">
        <v>1459810850</v>
      </c>
      <c r="K2958" t="b">
        <v>0</v>
      </c>
      <c r="L2958">
        <v>20</v>
      </c>
      <c r="M2958" t="b">
        <v>0</v>
      </c>
      <c r="N2958" t="s">
        <v>8273</v>
      </c>
      <c r="O2958" t="s">
        <v>8313</v>
      </c>
      <c r="P2958">
        <f>ROUND((E2958/D2958)*100,0)</f>
        <v>17</v>
      </c>
      <c r="Q2958">
        <f>IFERROR(ROUND(E2958/L2958,2),0)</f>
        <v>66.099999999999994</v>
      </c>
      <c r="R2958" s="10">
        <f t="shared" si="110"/>
        <v>42464.958912037036</v>
      </c>
      <c r="S2958">
        <f t="shared" si="111"/>
        <v>42494.958912037036</v>
      </c>
    </row>
    <row r="2959" spans="1:19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 s="12">
        <v>1427498172</v>
      </c>
      <c r="J2959" s="12">
        <v>1422317772</v>
      </c>
      <c r="K2959" t="b">
        <v>0</v>
      </c>
      <c r="L2959">
        <v>3</v>
      </c>
      <c r="M2959" t="b">
        <v>0</v>
      </c>
      <c r="N2959" t="s">
        <v>8273</v>
      </c>
      <c r="O2959" t="s">
        <v>8313</v>
      </c>
      <c r="P2959">
        <f>ROUND((E2959/D2959)*100,0)</f>
        <v>2</v>
      </c>
      <c r="Q2959">
        <f>IFERROR(ROUND(E2959/L2959,2),0)</f>
        <v>93.33</v>
      </c>
      <c r="R2959" s="10">
        <f t="shared" si="110"/>
        <v>42031.011249999996</v>
      </c>
      <c r="S2959">
        <f t="shared" si="111"/>
        <v>42090.969583333332</v>
      </c>
    </row>
    <row r="2960" spans="1:19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 s="12">
        <v>1462729317</v>
      </c>
      <c r="J2960" s="12">
        <v>1457548917</v>
      </c>
      <c r="K2960" t="b">
        <v>0</v>
      </c>
      <c r="L2960">
        <v>0</v>
      </c>
      <c r="M2960" t="b">
        <v>0</v>
      </c>
      <c r="N2960" t="s">
        <v>8273</v>
      </c>
      <c r="O2960" t="s">
        <v>8313</v>
      </c>
      <c r="P2960">
        <f>ROUND((E2960/D2960)*100,0)</f>
        <v>0</v>
      </c>
      <c r="Q2960">
        <f>IFERROR(ROUND(E2960/L2960,2),0)</f>
        <v>0</v>
      </c>
      <c r="R2960" s="10">
        <f t="shared" si="110"/>
        <v>42438.779131944444</v>
      </c>
      <c r="S2960">
        <f t="shared" si="111"/>
        <v>42498.73746527778</v>
      </c>
    </row>
    <row r="2961" spans="1:19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 s="12">
        <v>1465258325</v>
      </c>
      <c r="J2961" s="12">
        <v>1462666325</v>
      </c>
      <c r="K2961" t="b">
        <v>0</v>
      </c>
      <c r="L2961">
        <v>0</v>
      </c>
      <c r="M2961" t="b">
        <v>0</v>
      </c>
      <c r="N2961" t="s">
        <v>8273</v>
      </c>
      <c r="O2961" t="s">
        <v>8313</v>
      </c>
      <c r="P2961">
        <f>ROUND((E2961/D2961)*100,0)</f>
        <v>0</v>
      </c>
      <c r="Q2961">
        <f>IFERROR(ROUND(E2961/L2961,2),0)</f>
        <v>0</v>
      </c>
      <c r="R2961" s="10">
        <f t="shared" si="110"/>
        <v>42498.008391203708</v>
      </c>
      <c r="S2961">
        <f t="shared" si="111"/>
        <v>42528.008391203708</v>
      </c>
    </row>
    <row r="2962" spans="1:19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 s="12">
        <v>1410459023</v>
      </c>
      <c r="J2962" s="12">
        <v>1407867023</v>
      </c>
      <c r="K2962" t="b">
        <v>0</v>
      </c>
      <c r="L2962">
        <v>0</v>
      </c>
      <c r="M2962" t="b">
        <v>0</v>
      </c>
      <c r="N2962" t="s">
        <v>8273</v>
      </c>
      <c r="O2962" t="s">
        <v>8313</v>
      </c>
      <c r="P2962">
        <f>ROUND((E2962/D2962)*100,0)</f>
        <v>0</v>
      </c>
      <c r="Q2962">
        <f>IFERROR(ROUND(E2962/L2962,2),0)</f>
        <v>0</v>
      </c>
      <c r="R2962" s="10">
        <f t="shared" si="110"/>
        <v>41863.757210648146</v>
      </c>
      <c r="S2962">
        <f t="shared" si="111"/>
        <v>41893.757210648146</v>
      </c>
    </row>
    <row r="2963" spans="1:19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 s="12">
        <v>1427342400</v>
      </c>
      <c r="J2963" s="12">
        <v>1424927159</v>
      </c>
      <c r="K2963" t="b">
        <v>0</v>
      </c>
      <c r="L2963">
        <v>108</v>
      </c>
      <c r="M2963" t="b">
        <v>1</v>
      </c>
      <c r="N2963" t="s">
        <v>8273</v>
      </c>
      <c r="O2963" t="s">
        <v>8274</v>
      </c>
      <c r="P2963">
        <f>ROUND((E2963/D2963)*100,0)</f>
        <v>110</v>
      </c>
      <c r="Q2963">
        <f>IFERROR(ROUND(E2963/L2963,2),0)</f>
        <v>50.75</v>
      </c>
      <c r="R2963" s="10">
        <f t="shared" si="110"/>
        <v>42061.212488425925</v>
      </c>
      <c r="S2963">
        <f t="shared" si="111"/>
        <v>42089.166666666672</v>
      </c>
    </row>
    <row r="2964" spans="1:19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 s="12">
        <v>1425193140</v>
      </c>
      <c r="J2964" s="12">
        <v>1422769906</v>
      </c>
      <c r="K2964" t="b">
        <v>0</v>
      </c>
      <c r="L2964">
        <v>20</v>
      </c>
      <c r="M2964" t="b">
        <v>1</v>
      </c>
      <c r="N2964" t="s">
        <v>8273</v>
      </c>
      <c r="O2964" t="s">
        <v>8274</v>
      </c>
      <c r="P2964">
        <f>ROUND((E2964/D2964)*100,0)</f>
        <v>122</v>
      </c>
      <c r="Q2964">
        <f>IFERROR(ROUND(E2964/L2964,2),0)</f>
        <v>60.9</v>
      </c>
      <c r="R2964" s="10">
        <f t="shared" si="110"/>
        <v>42036.24428240741</v>
      </c>
      <c r="S2964">
        <f t="shared" si="111"/>
        <v>42064.290972222225</v>
      </c>
    </row>
    <row r="2965" spans="1:19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 s="12">
        <v>1435835824</v>
      </c>
      <c r="J2965" s="12">
        <v>1433243824</v>
      </c>
      <c r="K2965" t="b">
        <v>0</v>
      </c>
      <c r="L2965">
        <v>98</v>
      </c>
      <c r="M2965" t="b">
        <v>1</v>
      </c>
      <c r="N2965" t="s">
        <v>8273</v>
      </c>
      <c r="O2965" t="s">
        <v>8274</v>
      </c>
      <c r="P2965">
        <f>ROUND((E2965/D2965)*100,0)</f>
        <v>107</v>
      </c>
      <c r="Q2965">
        <f>IFERROR(ROUND(E2965/L2965,2),0)</f>
        <v>109.03</v>
      </c>
      <c r="R2965" s="10">
        <f t="shared" si="110"/>
        <v>42157.470185185186</v>
      </c>
      <c r="S2965">
        <f t="shared" si="111"/>
        <v>42187.470185185186</v>
      </c>
    </row>
    <row r="2966" spans="1:19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 s="12">
        <v>1407360720</v>
      </c>
      <c r="J2966" s="12">
        <v>1404769819</v>
      </c>
      <c r="K2966" t="b">
        <v>0</v>
      </c>
      <c r="L2966">
        <v>196</v>
      </c>
      <c r="M2966" t="b">
        <v>1</v>
      </c>
      <c r="N2966" t="s">
        <v>8273</v>
      </c>
      <c r="O2966" t="s">
        <v>8274</v>
      </c>
      <c r="P2966">
        <f>ROUND((E2966/D2966)*100,0)</f>
        <v>101</v>
      </c>
      <c r="Q2966">
        <f>IFERROR(ROUND(E2966/L2966,2),0)</f>
        <v>25.69</v>
      </c>
      <c r="R2966" s="10">
        <f t="shared" si="110"/>
        <v>41827.909942129627</v>
      </c>
      <c r="S2966">
        <f t="shared" si="111"/>
        <v>41857.897222222222</v>
      </c>
    </row>
    <row r="2967" spans="1:19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 s="12">
        <v>1436290233</v>
      </c>
      <c r="J2967" s="12">
        <v>1433698233</v>
      </c>
      <c r="K2967" t="b">
        <v>0</v>
      </c>
      <c r="L2967">
        <v>39</v>
      </c>
      <c r="M2967" t="b">
        <v>1</v>
      </c>
      <c r="N2967" t="s">
        <v>8273</v>
      </c>
      <c r="O2967" t="s">
        <v>8274</v>
      </c>
      <c r="P2967">
        <f>ROUND((E2967/D2967)*100,0)</f>
        <v>109</v>
      </c>
      <c r="Q2967">
        <f>IFERROR(ROUND(E2967/L2967,2),0)</f>
        <v>41.92</v>
      </c>
      <c r="R2967" s="10">
        <f t="shared" si="110"/>
        <v>42162.729548611111</v>
      </c>
      <c r="S2967">
        <f t="shared" si="111"/>
        <v>42192.729548611111</v>
      </c>
    </row>
    <row r="2968" spans="1:19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 s="12">
        <v>1442425412</v>
      </c>
      <c r="J2968" s="12">
        <v>1439833412</v>
      </c>
      <c r="K2968" t="b">
        <v>0</v>
      </c>
      <c r="L2968">
        <v>128</v>
      </c>
      <c r="M2968" t="b">
        <v>1</v>
      </c>
      <c r="N2968" t="s">
        <v>8273</v>
      </c>
      <c r="O2968" t="s">
        <v>8274</v>
      </c>
      <c r="P2968">
        <f>ROUND((E2968/D2968)*100,0)</f>
        <v>114</v>
      </c>
      <c r="Q2968">
        <f>IFERROR(ROUND(E2968/L2968,2),0)</f>
        <v>88.77</v>
      </c>
      <c r="R2968" s="10">
        <f t="shared" si="110"/>
        <v>42233.738564814819</v>
      </c>
      <c r="S2968">
        <f t="shared" si="111"/>
        <v>42263.738564814819</v>
      </c>
    </row>
    <row r="2969" spans="1:19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 s="12">
        <v>1425872692</v>
      </c>
      <c r="J2969" s="12">
        <v>1423284292</v>
      </c>
      <c r="K2969" t="b">
        <v>0</v>
      </c>
      <c r="L2969">
        <v>71</v>
      </c>
      <c r="M2969" t="b">
        <v>1</v>
      </c>
      <c r="N2969" t="s">
        <v>8273</v>
      </c>
      <c r="O2969" t="s">
        <v>8274</v>
      </c>
      <c r="P2969">
        <f>ROUND((E2969/D2969)*100,0)</f>
        <v>114</v>
      </c>
      <c r="Q2969">
        <f>IFERROR(ROUND(E2969/L2969,2),0)</f>
        <v>80.23</v>
      </c>
      <c r="R2969" s="10">
        <f t="shared" si="110"/>
        <v>42042.197824074072</v>
      </c>
      <c r="S2969">
        <f t="shared" si="111"/>
        <v>42072.156157407408</v>
      </c>
    </row>
    <row r="2970" spans="1:19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 s="12">
        <v>1471406340</v>
      </c>
      <c r="J2970" s="12">
        <v>1470227660</v>
      </c>
      <c r="K2970" t="b">
        <v>0</v>
      </c>
      <c r="L2970">
        <v>47</v>
      </c>
      <c r="M2970" t="b">
        <v>1</v>
      </c>
      <c r="N2970" t="s">
        <v>8273</v>
      </c>
      <c r="O2970" t="s">
        <v>8274</v>
      </c>
      <c r="P2970">
        <f>ROUND((E2970/D2970)*100,0)</f>
        <v>106</v>
      </c>
      <c r="Q2970">
        <f>IFERROR(ROUND(E2970/L2970,2),0)</f>
        <v>78.94</v>
      </c>
      <c r="R2970" s="10">
        <f t="shared" si="110"/>
        <v>42585.523842592593</v>
      </c>
      <c r="S2970">
        <f t="shared" si="111"/>
        <v>42599.165972222225</v>
      </c>
    </row>
    <row r="2971" spans="1:19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 s="12">
        <v>1430693460</v>
      </c>
      <c r="J2971" s="12">
        <v>1428087153</v>
      </c>
      <c r="K2971" t="b">
        <v>0</v>
      </c>
      <c r="L2971">
        <v>17</v>
      </c>
      <c r="M2971" t="b">
        <v>1</v>
      </c>
      <c r="N2971" t="s">
        <v>8273</v>
      </c>
      <c r="O2971" t="s">
        <v>8274</v>
      </c>
      <c r="P2971">
        <f>ROUND((E2971/D2971)*100,0)</f>
        <v>163</v>
      </c>
      <c r="Q2971">
        <f>IFERROR(ROUND(E2971/L2971,2),0)</f>
        <v>95.59</v>
      </c>
      <c r="R2971" s="10">
        <f t="shared" si="110"/>
        <v>42097.786493055552</v>
      </c>
      <c r="S2971">
        <f t="shared" si="111"/>
        <v>42127.952083333337</v>
      </c>
    </row>
    <row r="2972" spans="1:19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 s="12">
        <v>1405699451</v>
      </c>
      <c r="J2972" s="12">
        <v>1403107451</v>
      </c>
      <c r="K2972" t="b">
        <v>0</v>
      </c>
      <c r="L2972">
        <v>91</v>
      </c>
      <c r="M2972" t="b">
        <v>1</v>
      </c>
      <c r="N2972" t="s">
        <v>8273</v>
      </c>
      <c r="O2972" t="s">
        <v>8274</v>
      </c>
      <c r="P2972">
        <f>ROUND((E2972/D2972)*100,0)</f>
        <v>106</v>
      </c>
      <c r="Q2972">
        <f>IFERROR(ROUND(E2972/L2972,2),0)</f>
        <v>69.89</v>
      </c>
      <c r="R2972" s="10">
        <f t="shared" si="110"/>
        <v>41808.669571759259</v>
      </c>
      <c r="S2972">
        <f t="shared" si="111"/>
        <v>41838.669571759259</v>
      </c>
    </row>
    <row r="2973" spans="1:19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 s="12">
        <v>1409500078</v>
      </c>
      <c r="J2973" s="12">
        <v>1406908078</v>
      </c>
      <c r="K2973" t="b">
        <v>0</v>
      </c>
      <c r="L2973">
        <v>43</v>
      </c>
      <c r="M2973" t="b">
        <v>1</v>
      </c>
      <c r="N2973" t="s">
        <v>8273</v>
      </c>
      <c r="O2973" t="s">
        <v>8274</v>
      </c>
      <c r="P2973">
        <f>ROUND((E2973/D2973)*100,0)</f>
        <v>100</v>
      </c>
      <c r="Q2973">
        <f>IFERROR(ROUND(E2973/L2973,2),0)</f>
        <v>74.53</v>
      </c>
      <c r="R2973" s="10">
        <f t="shared" si="110"/>
        <v>41852.658310185187</v>
      </c>
      <c r="S2973">
        <f t="shared" si="111"/>
        <v>41882.658310185187</v>
      </c>
    </row>
    <row r="2974" spans="1:19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 s="12">
        <v>1480899600</v>
      </c>
      <c r="J2974" s="12">
        <v>1479609520</v>
      </c>
      <c r="K2974" t="b">
        <v>0</v>
      </c>
      <c r="L2974">
        <v>17</v>
      </c>
      <c r="M2974" t="b">
        <v>1</v>
      </c>
      <c r="N2974" t="s">
        <v>8273</v>
      </c>
      <c r="O2974" t="s">
        <v>8274</v>
      </c>
      <c r="P2974">
        <f>ROUND((E2974/D2974)*100,0)</f>
        <v>105</v>
      </c>
      <c r="Q2974">
        <f>IFERROR(ROUND(E2974/L2974,2),0)</f>
        <v>123.94</v>
      </c>
      <c r="R2974" s="10">
        <f t="shared" si="110"/>
        <v>42694.110185185185</v>
      </c>
      <c r="S2974">
        <f t="shared" si="111"/>
        <v>42709.041666666672</v>
      </c>
    </row>
    <row r="2975" spans="1:19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 s="12">
        <v>1451620800</v>
      </c>
      <c r="J2975" s="12">
        <v>1449171508</v>
      </c>
      <c r="K2975" t="b">
        <v>0</v>
      </c>
      <c r="L2975">
        <v>33</v>
      </c>
      <c r="M2975" t="b">
        <v>1</v>
      </c>
      <c r="N2975" t="s">
        <v>8273</v>
      </c>
      <c r="O2975" t="s">
        <v>8274</v>
      </c>
      <c r="P2975">
        <f>ROUND((E2975/D2975)*100,0)</f>
        <v>175</v>
      </c>
      <c r="Q2975">
        <f>IFERROR(ROUND(E2975/L2975,2),0)</f>
        <v>264.85000000000002</v>
      </c>
      <c r="R2975" s="10">
        <f t="shared" si="110"/>
        <v>42341.818379629629</v>
      </c>
      <c r="S2975">
        <f t="shared" si="111"/>
        <v>42370.166666666672</v>
      </c>
    </row>
    <row r="2976" spans="1:19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 s="12">
        <v>1411695300</v>
      </c>
      <c r="J2976" s="12">
        <v>1409275671</v>
      </c>
      <c r="K2976" t="b">
        <v>0</v>
      </c>
      <c r="L2976">
        <v>87</v>
      </c>
      <c r="M2976" t="b">
        <v>1</v>
      </c>
      <c r="N2976" t="s">
        <v>8273</v>
      </c>
      <c r="O2976" t="s">
        <v>8274</v>
      </c>
      <c r="P2976">
        <f>ROUND((E2976/D2976)*100,0)</f>
        <v>102</v>
      </c>
      <c r="Q2976">
        <f>IFERROR(ROUND(E2976/L2976,2),0)</f>
        <v>58.62</v>
      </c>
      <c r="R2976" s="10">
        <f t="shared" si="110"/>
        <v>41880.061006944445</v>
      </c>
      <c r="S2976">
        <f t="shared" si="111"/>
        <v>41908.065972222219</v>
      </c>
    </row>
    <row r="2977" spans="1:19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 s="12">
        <v>1417057200</v>
      </c>
      <c r="J2977" s="12">
        <v>1414599886</v>
      </c>
      <c r="K2977" t="b">
        <v>0</v>
      </c>
      <c r="L2977">
        <v>113</v>
      </c>
      <c r="M2977" t="b">
        <v>1</v>
      </c>
      <c r="N2977" t="s">
        <v>8273</v>
      </c>
      <c r="O2977" t="s">
        <v>8274</v>
      </c>
      <c r="P2977">
        <f>ROUND((E2977/D2977)*100,0)</f>
        <v>100</v>
      </c>
      <c r="Q2977">
        <f>IFERROR(ROUND(E2977/L2977,2),0)</f>
        <v>70.88</v>
      </c>
      <c r="R2977" s="10">
        <f t="shared" si="110"/>
        <v>41941.683865740742</v>
      </c>
      <c r="S2977">
        <f t="shared" si="111"/>
        <v>41970.125</v>
      </c>
    </row>
    <row r="2978" spans="1:19" ht="32" x14ac:dyDescent="0.2">
      <c r="A2978">
        <v>3395</v>
      </c>
      <c r="B2978" s="3" t="s">
        <v>3394</v>
      </c>
      <c r="C2978" s="3" t="s">
        <v>7505</v>
      </c>
      <c r="D2978" s="6">
        <v>500</v>
      </c>
      <c r="E2978" s="8">
        <v>920</v>
      </c>
      <c r="F2978" t="s">
        <v>8218</v>
      </c>
      <c r="G2978" t="s">
        <v>8224</v>
      </c>
      <c r="H2978" t="s">
        <v>8246</v>
      </c>
      <c r="I2978" s="12">
        <v>1433009400</v>
      </c>
      <c r="J2978" s="12">
        <v>1431795944</v>
      </c>
      <c r="K2978" t="b">
        <v>0</v>
      </c>
      <c r="L2978">
        <v>38</v>
      </c>
      <c r="M2978" t="b">
        <v>1</v>
      </c>
      <c r="N2978" t="s">
        <v>8273</v>
      </c>
      <c r="O2978" t="s">
        <v>8274</v>
      </c>
      <c r="P2978">
        <f>ROUND((E2978/D2978)*100,0)</f>
        <v>184</v>
      </c>
      <c r="Q2978">
        <f>IFERROR(ROUND(E2978/L2978,2),0)</f>
        <v>24.21</v>
      </c>
      <c r="R2978" s="10">
        <f t="shared" si="110"/>
        <v>42140.712314814817</v>
      </c>
      <c r="S2978">
        <f t="shared" si="111"/>
        <v>42154.756944444445</v>
      </c>
    </row>
    <row r="2979" spans="1:19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 s="12">
        <v>1427076840</v>
      </c>
      <c r="J2979" s="12">
        <v>1421960934</v>
      </c>
      <c r="K2979" t="b">
        <v>0</v>
      </c>
      <c r="L2979">
        <v>30</v>
      </c>
      <c r="M2979" t="b">
        <v>1</v>
      </c>
      <c r="N2979" t="s">
        <v>8273</v>
      </c>
      <c r="O2979" t="s">
        <v>8274</v>
      </c>
      <c r="P2979">
        <f>ROUND((E2979/D2979)*100,0)</f>
        <v>114</v>
      </c>
      <c r="Q2979">
        <f>IFERROR(ROUND(E2979/L2979,2),0)</f>
        <v>113.57</v>
      </c>
      <c r="R2979" s="10">
        <f t="shared" si="110"/>
        <v>42026.88118055556</v>
      </c>
      <c r="S2979">
        <f t="shared" si="111"/>
        <v>42086.093055555553</v>
      </c>
    </row>
    <row r="2980" spans="1:19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 s="12">
        <v>1413784740</v>
      </c>
      <c r="J2980" s="12">
        <v>1412954547</v>
      </c>
      <c r="K2980" t="b">
        <v>0</v>
      </c>
      <c r="L2980">
        <v>16</v>
      </c>
      <c r="M2980" t="b">
        <v>1</v>
      </c>
      <c r="N2980" t="s">
        <v>8273</v>
      </c>
      <c r="O2980" t="s">
        <v>8274</v>
      </c>
      <c r="P2980">
        <f>ROUND((E2980/D2980)*100,0)</f>
        <v>129</v>
      </c>
      <c r="Q2980">
        <f>IFERROR(ROUND(E2980/L2980,2),0)</f>
        <v>60.69</v>
      </c>
      <c r="R2980" s="10">
        <f t="shared" si="110"/>
        <v>41922.640590277777</v>
      </c>
      <c r="S2980">
        <f t="shared" si="111"/>
        <v>41932.249305555553</v>
      </c>
    </row>
    <row r="2981" spans="1:19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 s="12">
        <v>1420524000</v>
      </c>
      <c r="J2981" s="12">
        <v>1419104823</v>
      </c>
      <c r="K2981" t="b">
        <v>0</v>
      </c>
      <c r="L2981">
        <v>46</v>
      </c>
      <c r="M2981" t="b">
        <v>1</v>
      </c>
      <c r="N2981" t="s">
        <v>8273</v>
      </c>
      <c r="O2981" t="s">
        <v>8274</v>
      </c>
      <c r="P2981">
        <f>ROUND((E2981/D2981)*100,0)</f>
        <v>101</v>
      </c>
      <c r="Q2981">
        <f>IFERROR(ROUND(E2981/L2981,2),0)</f>
        <v>110.22</v>
      </c>
      <c r="R2981" s="10">
        <f t="shared" si="110"/>
        <v>41993.824340277773</v>
      </c>
      <c r="S2981">
        <f t="shared" si="111"/>
        <v>42010.25</v>
      </c>
    </row>
    <row r="2982" spans="1:19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 s="12">
        <v>1440381600</v>
      </c>
      <c r="J2982" s="12">
        <v>1438639130</v>
      </c>
      <c r="K2982" t="b">
        <v>0</v>
      </c>
      <c r="L2982">
        <v>24</v>
      </c>
      <c r="M2982" t="b">
        <v>1</v>
      </c>
      <c r="N2982" t="s">
        <v>8273</v>
      </c>
      <c r="O2982" t="s">
        <v>8274</v>
      </c>
      <c r="P2982">
        <f>ROUND((E2982/D2982)*100,0)</f>
        <v>109</v>
      </c>
      <c r="Q2982">
        <f>IFERROR(ROUND(E2982/L2982,2),0)</f>
        <v>136.46</v>
      </c>
      <c r="R2982" s="10">
        <f t="shared" si="110"/>
        <v>42219.915856481486</v>
      </c>
      <c r="S2982">
        <f t="shared" si="111"/>
        <v>42240.083333333328</v>
      </c>
    </row>
    <row r="2983" spans="1:19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 s="12">
        <v>1443014756</v>
      </c>
      <c r="J2983" s="12">
        <v>1439126756</v>
      </c>
      <c r="K2983" t="b">
        <v>1</v>
      </c>
      <c r="L2983">
        <v>97</v>
      </c>
      <c r="M2983" t="b">
        <v>1</v>
      </c>
      <c r="N2983" t="s">
        <v>8273</v>
      </c>
      <c r="O2983" t="s">
        <v>8313</v>
      </c>
      <c r="P2983">
        <f>ROUND((E2983/D2983)*100,0)</f>
        <v>129</v>
      </c>
      <c r="Q2983">
        <f>IFERROR(ROUND(E2983/L2983,2),0)</f>
        <v>53.16</v>
      </c>
      <c r="R2983" s="10">
        <f t="shared" si="110"/>
        <v>42225.559675925921</v>
      </c>
      <c r="S2983">
        <f t="shared" si="111"/>
        <v>42270.559675925921</v>
      </c>
    </row>
    <row r="2984" spans="1:19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 s="12">
        <v>1455208143</v>
      </c>
      <c r="J2984" s="12">
        <v>1452616143</v>
      </c>
      <c r="K2984" t="b">
        <v>1</v>
      </c>
      <c r="L2984">
        <v>59</v>
      </c>
      <c r="M2984" t="b">
        <v>1</v>
      </c>
      <c r="N2984" t="s">
        <v>8273</v>
      </c>
      <c r="O2984" t="s">
        <v>8313</v>
      </c>
      <c r="P2984">
        <f>ROUND((E2984/D2984)*100,0)</f>
        <v>102</v>
      </c>
      <c r="Q2984">
        <f>IFERROR(ROUND(E2984/L2984,2),0)</f>
        <v>86.49</v>
      </c>
      <c r="R2984" s="10">
        <f t="shared" si="110"/>
        <v>42381.686840277776</v>
      </c>
      <c r="S2984">
        <f t="shared" si="111"/>
        <v>42411.686840277776</v>
      </c>
    </row>
    <row r="2985" spans="1:19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 s="12">
        <v>1415722236</v>
      </c>
      <c r="J2985" s="12">
        <v>1410534636</v>
      </c>
      <c r="K2985" t="b">
        <v>1</v>
      </c>
      <c r="L2985">
        <v>1095</v>
      </c>
      <c r="M2985" t="b">
        <v>1</v>
      </c>
      <c r="N2985" t="s">
        <v>8273</v>
      </c>
      <c r="O2985" t="s">
        <v>8313</v>
      </c>
      <c r="P2985">
        <f>ROUND((E2985/D2985)*100,0)</f>
        <v>147</v>
      </c>
      <c r="Q2985">
        <f>IFERROR(ROUND(E2985/L2985,2),0)</f>
        <v>155.24</v>
      </c>
      <c r="R2985" s="10">
        <f t="shared" si="110"/>
        <v>41894.632361111115</v>
      </c>
      <c r="S2985">
        <f t="shared" si="111"/>
        <v>41954.674027777779</v>
      </c>
    </row>
    <row r="2986" spans="1:19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 s="12">
        <v>1472020881</v>
      </c>
      <c r="J2986" s="12">
        <v>1469428881</v>
      </c>
      <c r="K2986" t="b">
        <v>1</v>
      </c>
      <c r="L2986">
        <v>218</v>
      </c>
      <c r="M2986" t="b">
        <v>1</v>
      </c>
      <c r="N2986" t="s">
        <v>8273</v>
      </c>
      <c r="O2986" t="s">
        <v>8313</v>
      </c>
      <c r="P2986">
        <f>ROUND((E2986/D2986)*100,0)</f>
        <v>100</v>
      </c>
      <c r="Q2986">
        <f>IFERROR(ROUND(E2986/L2986,2),0)</f>
        <v>115.08</v>
      </c>
      <c r="R2986" s="10">
        <f t="shared" si="110"/>
        <v>42576.278715277775</v>
      </c>
      <c r="S2986">
        <f t="shared" si="111"/>
        <v>42606.278715277775</v>
      </c>
    </row>
    <row r="2987" spans="1:19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 s="12">
        <v>1477886400</v>
      </c>
      <c r="J2987" s="12">
        <v>1476228128</v>
      </c>
      <c r="K2987" t="b">
        <v>0</v>
      </c>
      <c r="L2987">
        <v>111</v>
      </c>
      <c r="M2987" t="b">
        <v>1</v>
      </c>
      <c r="N2987" t="s">
        <v>8273</v>
      </c>
      <c r="O2987" t="s">
        <v>8313</v>
      </c>
      <c r="P2987">
        <f>ROUND((E2987/D2987)*100,0)</f>
        <v>122</v>
      </c>
      <c r="Q2987">
        <f>IFERROR(ROUND(E2987/L2987,2),0)</f>
        <v>109.59</v>
      </c>
      <c r="R2987" s="10">
        <f t="shared" si="110"/>
        <v>42654.973703703698</v>
      </c>
      <c r="S2987">
        <f t="shared" si="111"/>
        <v>42674.166666666672</v>
      </c>
    </row>
    <row r="2988" spans="1:19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 s="12">
        <v>1462100406</v>
      </c>
      <c r="J2988" s="12">
        <v>1456920006</v>
      </c>
      <c r="K2988" t="b">
        <v>0</v>
      </c>
      <c r="L2988">
        <v>56</v>
      </c>
      <c r="M2988" t="b">
        <v>1</v>
      </c>
      <c r="N2988" t="s">
        <v>8273</v>
      </c>
      <c r="O2988" t="s">
        <v>8313</v>
      </c>
      <c r="P2988">
        <f>ROUND((E2988/D2988)*100,0)</f>
        <v>106</v>
      </c>
      <c r="Q2988">
        <f>IFERROR(ROUND(E2988/L2988,2),0)</f>
        <v>45.21</v>
      </c>
      <c r="R2988" s="10">
        <f t="shared" si="110"/>
        <v>42431.500069444446</v>
      </c>
      <c r="S2988">
        <f t="shared" si="111"/>
        <v>42491.458402777775</v>
      </c>
    </row>
    <row r="2989" spans="1:19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 s="12">
        <v>1476316800</v>
      </c>
      <c r="J2989" s="12">
        <v>1473837751</v>
      </c>
      <c r="K2989" t="b">
        <v>0</v>
      </c>
      <c r="L2989">
        <v>265</v>
      </c>
      <c r="M2989" t="b">
        <v>1</v>
      </c>
      <c r="N2989" t="s">
        <v>8273</v>
      </c>
      <c r="O2989" t="s">
        <v>8313</v>
      </c>
      <c r="P2989">
        <f>ROUND((E2989/D2989)*100,0)</f>
        <v>110</v>
      </c>
      <c r="Q2989">
        <f>IFERROR(ROUND(E2989/L2989,2),0)</f>
        <v>104.15</v>
      </c>
      <c r="R2989" s="10">
        <f t="shared" si="110"/>
        <v>42627.307303240741</v>
      </c>
      <c r="S2989">
        <f t="shared" si="111"/>
        <v>42656</v>
      </c>
    </row>
    <row r="2990" spans="1:19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 s="12">
        <v>1466412081</v>
      </c>
      <c r="J2990" s="12">
        <v>1463820081</v>
      </c>
      <c r="K2990" t="b">
        <v>0</v>
      </c>
      <c r="L2990">
        <v>28</v>
      </c>
      <c r="M2990" t="b">
        <v>1</v>
      </c>
      <c r="N2990" t="s">
        <v>8273</v>
      </c>
      <c r="O2990" t="s">
        <v>8313</v>
      </c>
      <c r="P2990">
        <f>ROUND((E2990/D2990)*100,0)</f>
        <v>100</v>
      </c>
      <c r="Q2990">
        <f>IFERROR(ROUND(E2990/L2990,2),0)</f>
        <v>35.71</v>
      </c>
      <c r="R2990" s="10">
        <f t="shared" si="110"/>
        <v>42511.362048611118</v>
      </c>
      <c r="S2990">
        <f t="shared" si="111"/>
        <v>42541.362048611118</v>
      </c>
    </row>
    <row r="2991" spans="1:19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 s="12">
        <v>1450673940</v>
      </c>
      <c r="J2991" s="12">
        <v>1448756962</v>
      </c>
      <c r="K2991" t="b">
        <v>0</v>
      </c>
      <c r="L2991">
        <v>364</v>
      </c>
      <c r="M2991" t="b">
        <v>1</v>
      </c>
      <c r="N2991" t="s">
        <v>8273</v>
      </c>
      <c r="O2991" t="s">
        <v>8313</v>
      </c>
      <c r="P2991">
        <f>ROUND((E2991/D2991)*100,0)</f>
        <v>177</v>
      </c>
      <c r="Q2991">
        <f>IFERROR(ROUND(E2991/L2991,2),0)</f>
        <v>97</v>
      </c>
      <c r="R2991" s="10">
        <f t="shared" si="110"/>
        <v>42337.02039351852</v>
      </c>
      <c r="S2991">
        <f t="shared" si="111"/>
        <v>42359.207638888889</v>
      </c>
    </row>
    <row r="2992" spans="1:19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 s="12">
        <v>1452174420</v>
      </c>
      <c r="J2992" s="12">
        <v>1449150420</v>
      </c>
      <c r="K2992" t="b">
        <v>0</v>
      </c>
      <c r="L2992">
        <v>27</v>
      </c>
      <c r="M2992" t="b">
        <v>1</v>
      </c>
      <c r="N2992" t="s">
        <v>8273</v>
      </c>
      <c r="O2992" t="s">
        <v>8313</v>
      </c>
      <c r="P2992">
        <f>ROUND((E2992/D2992)*100,0)</f>
        <v>100</v>
      </c>
      <c r="Q2992">
        <f>IFERROR(ROUND(E2992/L2992,2),0)</f>
        <v>370.37</v>
      </c>
      <c r="R2992" s="10">
        <f t="shared" si="110"/>
        <v>42341.57430555555</v>
      </c>
      <c r="S2992">
        <f t="shared" si="111"/>
        <v>42376.57430555555</v>
      </c>
    </row>
    <row r="2993" spans="1:19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 s="12">
        <v>1485547530</v>
      </c>
      <c r="J2993" s="12">
        <v>1483646730</v>
      </c>
      <c r="K2993" t="b">
        <v>0</v>
      </c>
      <c r="L2993">
        <v>93</v>
      </c>
      <c r="M2993" t="b">
        <v>1</v>
      </c>
      <c r="N2993" t="s">
        <v>8273</v>
      </c>
      <c r="O2993" t="s">
        <v>8313</v>
      </c>
      <c r="P2993">
        <f>ROUND((E2993/D2993)*100,0)</f>
        <v>103</v>
      </c>
      <c r="Q2993">
        <f>IFERROR(ROUND(E2993/L2993,2),0)</f>
        <v>94.41</v>
      </c>
      <c r="R2993" s="10">
        <f t="shared" si="110"/>
        <v>42740.837152777778</v>
      </c>
      <c r="S2993">
        <f t="shared" si="111"/>
        <v>42762.837152777778</v>
      </c>
    </row>
    <row r="2994" spans="1:19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 s="12">
        <v>1476037510</v>
      </c>
      <c r="J2994" s="12">
        <v>1473445510</v>
      </c>
      <c r="K2994" t="b">
        <v>0</v>
      </c>
      <c r="L2994">
        <v>64</v>
      </c>
      <c r="M2994" t="b">
        <v>1</v>
      </c>
      <c r="N2994" t="s">
        <v>8273</v>
      </c>
      <c r="O2994" t="s">
        <v>8313</v>
      </c>
      <c r="P2994">
        <f>ROUND((E2994/D2994)*100,0)</f>
        <v>105</v>
      </c>
      <c r="Q2994">
        <f>IFERROR(ROUND(E2994/L2994,2),0)</f>
        <v>48.98</v>
      </c>
      <c r="R2994" s="10">
        <f t="shared" si="110"/>
        <v>42622.767476851848</v>
      </c>
      <c r="S2994">
        <f t="shared" si="111"/>
        <v>42652.767476851848</v>
      </c>
    </row>
    <row r="2995" spans="1:19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 s="12">
        <v>1455998867</v>
      </c>
      <c r="J2995" s="12">
        <v>1453406867</v>
      </c>
      <c r="K2995" t="b">
        <v>0</v>
      </c>
      <c r="L2995">
        <v>22</v>
      </c>
      <c r="M2995" t="b">
        <v>1</v>
      </c>
      <c r="N2995" t="s">
        <v>8273</v>
      </c>
      <c r="O2995" t="s">
        <v>8313</v>
      </c>
      <c r="P2995">
        <f>ROUND((E2995/D2995)*100,0)</f>
        <v>100</v>
      </c>
      <c r="Q2995">
        <f>IFERROR(ROUND(E2995/L2995,2),0)</f>
        <v>45.59</v>
      </c>
      <c r="R2995" s="10">
        <f t="shared" si="110"/>
        <v>42390.838738425926</v>
      </c>
      <c r="S2995">
        <f t="shared" si="111"/>
        <v>42420.838738425926</v>
      </c>
    </row>
    <row r="2996" spans="1:19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 s="12">
        <v>1412335772</v>
      </c>
      <c r="J2996" s="12">
        <v>1409743772</v>
      </c>
      <c r="K2996" t="b">
        <v>0</v>
      </c>
      <c r="L2996">
        <v>59</v>
      </c>
      <c r="M2996" t="b">
        <v>1</v>
      </c>
      <c r="N2996" t="s">
        <v>8273</v>
      </c>
      <c r="O2996" t="s">
        <v>8313</v>
      </c>
      <c r="P2996">
        <f>ROUND((E2996/D2996)*100,0)</f>
        <v>458</v>
      </c>
      <c r="Q2996">
        <f>IFERROR(ROUND(E2996/L2996,2),0)</f>
        <v>23.28</v>
      </c>
      <c r="R2996" s="10">
        <f t="shared" si="110"/>
        <v>41885.478842592594</v>
      </c>
      <c r="S2996">
        <f t="shared" si="111"/>
        <v>41915.478842592594</v>
      </c>
    </row>
    <row r="2997" spans="1:19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 s="12">
        <v>1484841471</v>
      </c>
      <c r="J2997" s="12">
        <v>1482249471</v>
      </c>
      <c r="K2997" t="b">
        <v>0</v>
      </c>
      <c r="L2997">
        <v>249</v>
      </c>
      <c r="M2997" t="b">
        <v>1</v>
      </c>
      <c r="N2997" t="s">
        <v>8273</v>
      </c>
      <c r="O2997" t="s">
        <v>8313</v>
      </c>
      <c r="P2997">
        <f>ROUND((E2997/D2997)*100,0)</f>
        <v>105</v>
      </c>
      <c r="Q2997">
        <f>IFERROR(ROUND(E2997/L2997,2),0)</f>
        <v>63.23</v>
      </c>
      <c r="R2997" s="10">
        <f t="shared" si="110"/>
        <v>42724.665173611109</v>
      </c>
      <c r="S2997">
        <f t="shared" si="111"/>
        <v>42754.665173611109</v>
      </c>
    </row>
    <row r="2998" spans="1:19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 s="12">
        <v>1432677240</v>
      </c>
      <c r="J2998" s="12">
        <v>1427493240</v>
      </c>
      <c r="K2998" t="b">
        <v>0</v>
      </c>
      <c r="L2998">
        <v>392</v>
      </c>
      <c r="M2998" t="b">
        <v>1</v>
      </c>
      <c r="N2998" t="s">
        <v>8273</v>
      </c>
      <c r="O2998" t="s">
        <v>8313</v>
      </c>
      <c r="P2998">
        <f>ROUND((E2998/D2998)*100,0)</f>
        <v>172</v>
      </c>
      <c r="Q2998">
        <f>IFERROR(ROUND(E2998/L2998,2),0)</f>
        <v>153.52000000000001</v>
      </c>
      <c r="R2998" s="10">
        <f t="shared" si="110"/>
        <v>42090.912500000006</v>
      </c>
      <c r="S2998">
        <f t="shared" si="111"/>
        <v>42150.912500000006</v>
      </c>
    </row>
    <row r="2999" spans="1:19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 s="12">
        <v>1488171540</v>
      </c>
      <c r="J2999" s="12">
        <v>1486661793</v>
      </c>
      <c r="K2999" t="b">
        <v>0</v>
      </c>
      <c r="L2999">
        <v>115</v>
      </c>
      <c r="M2999" t="b">
        <v>1</v>
      </c>
      <c r="N2999" t="s">
        <v>8273</v>
      </c>
      <c r="O2999" t="s">
        <v>8313</v>
      </c>
      <c r="P2999">
        <f>ROUND((E2999/D2999)*100,0)</f>
        <v>104</v>
      </c>
      <c r="Q2999">
        <f>IFERROR(ROUND(E2999/L2999,2),0)</f>
        <v>90.2</v>
      </c>
      <c r="R2999" s="10">
        <f t="shared" si="110"/>
        <v>42775.733715277776</v>
      </c>
      <c r="S2999">
        <f t="shared" si="111"/>
        <v>42793.207638888889</v>
      </c>
    </row>
    <row r="3000" spans="1:19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 s="12">
        <v>1402892700</v>
      </c>
      <c r="J3000" s="12">
        <v>1400474329</v>
      </c>
      <c r="K3000" t="b">
        <v>0</v>
      </c>
      <c r="L3000">
        <v>433</v>
      </c>
      <c r="M3000" t="b">
        <v>1</v>
      </c>
      <c r="N3000" t="s">
        <v>8273</v>
      </c>
      <c r="O3000" t="s">
        <v>8313</v>
      </c>
      <c r="P3000">
        <f>ROUND((E3000/D3000)*100,0)</f>
        <v>103</v>
      </c>
      <c r="Q3000">
        <f>IFERROR(ROUND(E3000/L3000,2),0)</f>
        <v>118.97</v>
      </c>
      <c r="R3000" s="10">
        <f t="shared" si="110"/>
        <v>41778.193622685183</v>
      </c>
      <c r="S3000">
        <f t="shared" si="111"/>
        <v>41806.184027777781</v>
      </c>
    </row>
    <row r="3001" spans="1:19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 s="12">
        <v>1488333600</v>
      </c>
      <c r="J3001" s="12">
        <v>1487094360</v>
      </c>
      <c r="K3001" t="b">
        <v>0</v>
      </c>
      <c r="L3001">
        <v>20</v>
      </c>
      <c r="M3001" t="b">
        <v>1</v>
      </c>
      <c r="N3001" t="s">
        <v>8273</v>
      </c>
      <c r="O3001" t="s">
        <v>8313</v>
      </c>
      <c r="P3001">
        <f>ROUND((E3001/D3001)*100,0)</f>
        <v>119</v>
      </c>
      <c r="Q3001">
        <f>IFERROR(ROUND(E3001/L3001,2),0)</f>
        <v>80.25</v>
      </c>
      <c r="R3001" s="10">
        <f t="shared" si="110"/>
        <v>42780.740277777775</v>
      </c>
      <c r="S3001">
        <f t="shared" si="111"/>
        <v>42795.083333333328</v>
      </c>
    </row>
    <row r="3002" spans="1:19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 s="12">
        <v>1485885600</v>
      </c>
      <c r="J3002" s="12">
        <v>1484682670</v>
      </c>
      <c r="K3002" t="b">
        <v>0</v>
      </c>
      <c r="L3002">
        <v>8</v>
      </c>
      <c r="M3002" t="b">
        <v>1</v>
      </c>
      <c r="N3002" t="s">
        <v>8273</v>
      </c>
      <c r="O3002" t="s">
        <v>8313</v>
      </c>
      <c r="P3002">
        <f>ROUND((E3002/D3002)*100,0)</f>
        <v>100</v>
      </c>
      <c r="Q3002">
        <f>IFERROR(ROUND(E3002/L3002,2),0)</f>
        <v>62.5</v>
      </c>
      <c r="R3002" s="10">
        <f t="shared" si="110"/>
        <v>42752.827199074076</v>
      </c>
      <c r="S3002">
        <f t="shared" si="111"/>
        <v>42766.75</v>
      </c>
    </row>
    <row r="3003" spans="1:19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 s="12">
        <v>1468445382</v>
      </c>
      <c r="J3003" s="12">
        <v>1465853382</v>
      </c>
      <c r="K3003" t="b">
        <v>0</v>
      </c>
      <c r="L3003">
        <v>175</v>
      </c>
      <c r="M3003" t="b">
        <v>1</v>
      </c>
      <c r="N3003" t="s">
        <v>8273</v>
      </c>
      <c r="O3003" t="s">
        <v>8313</v>
      </c>
      <c r="P3003">
        <f>ROUND((E3003/D3003)*100,0)</f>
        <v>319</v>
      </c>
      <c r="Q3003">
        <f>IFERROR(ROUND(E3003/L3003,2),0)</f>
        <v>131.38</v>
      </c>
      <c r="R3003" s="10">
        <f t="shared" si="110"/>
        <v>42534.895625000005</v>
      </c>
      <c r="S3003">
        <f t="shared" si="111"/>
        <v>42564.895625000005</v>
      </c>
    </row>
    <row r="3004" spans="1:19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 s="12">
        <v>1356552252</v>
      </c>
      <c r="J3004" s="12">
        <v>1353960252</v>
      </c>
      <c r="K3004" t="b">
        <v>0</v>
      </c>
      <c r="L3004">
        <v>104</v>
      </c>
      <c r="M3004" t="b">
        <v>1</v>
      </c>
      <c r="N3004" t="s">
        <v>8273</v>
      </c>
      <c r="O3004" t="s">
        <v>8313</v>
      </c>
      <c r="P3004">
        <f>ROUND((E3004/D3004)*100,0)</f>
        <v>109</v>
      </c>
      <c r="Q3004">
        <f>IFERROR(ROUND(E3004/L3004,2),0)</f>
        <v>73.03</v>
      </c>
      <c r="R3004" s="10">
        <f t="shared" si="110"/>
        <v>41239.83625</v>
      </c>
      <c r="S3004">
        <f t="shared" si="111"/>
        <v>41269.83625</v>
      </c>
    </row>
    <row r="3005" spans="1:19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 s="12">
        <v>1456811940</v>
      </c>
      <c r="J3005" s="12">
        <v>1454098976</v>
      </c>
      <c r="K3005" t="b">
        <v>0</v>
      </c>
      <c r="L3005">
        <v>17</v>
      </c>
      <c r="M3005" t="b">
        <v>1</v>
      </c>
      <c r="N3005" t="s">
        <v>8273</v>
      </c>
      <c r="O3005" t="s">
        <v>8313</v>
      </c>
      <c r="P3005">
        <f>ROUND((E3005/D3005)*100,0)</f>
        <v>101</v>
      </c>
      <c r="Q3005">
        <f>IFERROR(ROUND(E3005/L3005,2),0)</f>
        <v>178.53</v>
      </c>
      <c r="R3005" s="10">
        <f t="shared" si="110"/>
        <v>42398.849259259259</v>
      </c>
      <c r="S3005">
        <f t="shared" si="111"/>
        <v>42430.249305555553</v>
      </c>
    </row>
    <row r="3006" spans="1:19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 s="12">
        <v>1416089324</v>
      </c>
      <c r="J3006" s="12">
        <v>1413493724</v>
      </c>
      <c r="K3006" t="b">
        <v>0</v>
      </c>
      <c r="L3006">
        <v>277</v>
      </c>
      <c r="M3006" t="b">
        <v>1</v>
      </c>
      <c r="N3006" t="s">
        <v>8273</v>
      </c>
      <c r="O3006" t="s">
        <v>8313</v>
      </c>
      <c r="P3006">
        <f>ROUND((E3006/D3006)*100,0)</f>
        <v>113</v>
      </c>
      <c r="Q3006">
        <f>IFERROR(ROUND(E3006/L3006,2),0)</f>
        <v>162.91</v>
      </c>
      <c r="R3006" s="10">
        <f t="shared" si="110"/>
        <v>41928.881064814814</v>
      </c>
      <c r="S3006">
        <f t="shared" si="111"/>
        <v>41958.922731481478</v>
      </c>
    </row>
    <row r="3007" spans="1:19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 s="12">
        <v>1412611905</v>
      </c>
      <c r="J3007" s="12">
        <v>1410019905</v>
      </c>
      <c r="K3007" t="b">
        <v>0</v>
      </c>
      <c r="L3007">
        <v>118</v>
      </c>
      <c r="M3007" t="b">
        <v>1</v>
      </c>
      <c r="N3007" t="s">
        <v>8273</v>
      </c>
      <c r="O3007" t="s">
        <v>8313</v>
      </c>
      <c r="P3007">
        <f>ROUND((E3007/D3007)*100,0)</f>
        <v>120</v>
      </c>
      <c r="Q3007">
        <f>IFERROR(ROUND(E3007/L3007,2),0)</f>
        <v>108.24</v>
      </c>
      <c r="R3007" s="10">
        <f t="shared" si="110"/>
        <v>41888.674826388888</v>
      </c>
      <c r="S3007">
        <f t="shared" si="111"/>
        <v>41918.674826388888</v>
      </c>
    </row>
    <row r="3008" spans="1:19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 s="12">
        <v>1418580591</v>
      </c>
      <c r="J3008" s="12">
        <v>1415988591</v>
      </c>
      <c r="K3008" t="b">
        <v>0</v>
      </c>
      <c r="L3008">
        <v>97</v>
      </c>
      <c r="M3008" t="b">
        <v>1</v>
      </c>
      <c r="N3008" t="s">
        <v>8273</v>
      </c>
      <c r="O3008" t="s">
        <v>8313</v>
      </c>
      <c r="P3008">
        <f>ROUND((E3008/D3008)*100,0)</f>
        <v>108</v>
      </c>
      <c r="Q3008">
        <f>IFERROR(ROUND(E3008/L3008,2),0)</f>
        <v>88.87</v>
      </c>
      <c r="R3008" s="10">
        <f t="shared" si="110"/>
        <v>41957.756840277783</v>
      </c>
      <c r="S3008">
        <f t="shared" si="111"/>
        <v>41987.756840277783</v>
      </c>
    </row>
    <row r="3009" spans="1:19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 s="12">
        <v>1429938683</v>
      </c>
      <c r="J3009" s="12">
        <v>1428124283</v>
      </c>
      <c r="K3009" t="b">
        <v>0</v>
      </c>
      <c r="L3009">
        <v>20</v>
      </c>
      <c r="M3009" t="b">
        <v>1</v>
      </c>
      <c r="N3009" t="s">
        <v>8273</v>
      </c>
      <c r="O3009" t="s">
        <v>8313</v>
      </c>
      <c r="P3009">
        <f>ROUND((E3009/D3009)*100,0)</f>
        <v>180</v>
      </c>
      <c r="Q3009">
        <f>IFERROR(ROUND(E3009/L3009,2),0)</f>
        <v>54</v>
      </c>
      <c r="R3009" s="10">
        <f t="shared" si="110"/>
        <v>42098.216238425928</v>
      </c>
      <c r="S3009">
        <f t="shared" si="111"/>
        <v>42119.216238425928</v>
      </c>
    </row>
    <row r="3010" spans="1:19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 s="12">
        <v>1453352719</v>
      </c>
      <c r="J3010" s="12">
        <v>1450760719</v>
      </c>
      <c r="K3010" t="b">
        <v>0</v>
      </c>
      <c r="L3010">
        <v>26</v>
      </c>
      <c r="M3010" t="b">
        <v>1</v>
      </c>
      <c r="N3010" t="s">
        <v>8273</v>
      </c>
      <c r="O3010" t="s">
        <v>8313</v>
      </c>
      <c r="P3010">
        <f>ROUND((E3010/D3010)*100,0)</f>
        <v>101</v>
      </c>
      <c r="Q3010">
        <f>IFERROR(ROUND(E3010/L3010,2),0)</f>
        <v>116.73</v>
      </c>
      <c r="R3010" s="10">
        <f t="shared" si="110"/>
        <v>42360.212025462963</v>
      </c>
      <c r="S3010">
        <f t="shared" si="111"/>
        <v>42390.212025462963</v>
      </c>
    </row>
    <row r="3011" spans="1:19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 s="12">
        <v>1417012840</v>
      </c>
      <c r="J3011" s="12">
        <v>1414417240</v>
      </c>
      <c r="K3011" t="b">
        <v>0</v>
      </c>
      <c r="L3011">
        <v>128</v>
      </c>
      <c r="M3011" t="b">
        <v>1</v>
      </c>
      <c r="N3011" t="s">
        <v>8273</v>
      </c>
      <c r="O3011" t="s">
        <v>8313</v>
      </c>
      <c r="P3011">
        <f>ROUND((E3011/D3011)*100,0)</f>
        <v>120</v>
      </c>
      <c r="Q3011">
        <f>IFERROR(ROUND(E3011/L3011,2),0)</f>
        <v>233.9</v>
      </c>
      <c r="R3011" s="10">
        <f t="shared" ref="R3011:R3074" si="112">(((J3011/60)/60)/24)+DATE(1970,1,1)</f>
        <v>41939.569907407407</v>
      </c>
      <c r="S3011">
        <f t="shared" ref="S3011:S3074" si="113">(((I3011/60)/60)/24)+DATE(1970,1,1)</f>
        <v>41969.611574074079</v>
      </c>
    </row>
    <row r="3012" spans="1:19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 s="12">
        <v>1424548719</v>
      </c>
      <c r="J3012" s="12">
        <v>1419364719</v>
      </c>
      <c r="K3012" t="b">
        <v>0</v>
      </c>
      <c r="L3012">
        <v>15</v>
      </c>
      <c r="M3012" t="b">
        <v>1</v>
      </c>
      <c r="N3012" t="s">
        <v>8273</v>
      </c>
      <c r="O3012" t="s">
        <v>8313</v>
      </c>
      <c r="P3012">
        <f>ROUND((E3012/D3012)*100,0)</f>
        <v>158</v>
      </c>
      <c r="Q3012">
        <f>IFERROR(ROUND(E3012/L3012,2),0)</f>
        <v>158</v>
      </c>
      <c r="R3012" s="10">
        <f t="shared" si="112"/>
        <v>41996.832395833335</v>
      </c>
      <c r="S3012">
        <f t="shared" si="113"/>
        <v>42056.832395833335</v>
      </c>
    </row>
    <row r="3013" spans="1:19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 s="12">
        <v>1450911540</v>
      </c>
      <c r="J3013" s="12">
        <v>1448536516</v>
      </c>
      <c r="K3013" t="b">
        <v>0</v>
      </c>
      <c r="L3013">
        <v>25</v>
      </c>
      <c r="M3013" t="b">
        <v>1</v>
      </c>
      <c r="N3013" t="s">
        <v>8273</v>
      </c>
      <c r="O3013" t="s">
        <v>8313</v>
      </c>
      <c r="P3013">
        <f>ROUND((E3013/D3013)*100,0)</f>
        <v>124</v>
      </c>
      <c r="Q3013">
        <f>IFERROR(ROUND(E3013/L3013,2),0)</f>
        <v>14.84</v>
      </c>
      <c r="R3013" s="10">
        <f t="shared" si="112"/>
        <v>42334.468935185185</v>
      </c>
      <c r="S3013">
        <f t="shared" si="113"/>
        <v>42361.957638888889</v>
      </c>
    </row>
    <row r="3014" spans="1:19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 s="12">
        <v>1423587130</v>
      </c>
      <c r="J3014" s="12">
        <v>1421772730</v>
      </c>
      <c r="K3014" t="b">
        <v>0</v>
      </c>
      <c r="L3014">
        <v>55</v>
      </c>
      <c r="M3014" t="b">
        <v>1</v>
      </c>
      <c r="N3014" t="s">
        <v>8273</v>
      </c>
      <c r="O3014" t="s">
        <v>8313</v>
      </c>
      <c r="P3014">
        <f>ROUND((E3014/D3014)*100,0)</f>
        <v>117</v>
      </c>
      <c r="Q3014">
        <f>IFERROR(ROUND(E3014/L3014,2),0)</f>
        <v>85.18</v>
      </c>
      <c r="R3014" s="10">
        <f t="shared" si="112"/>
        <v>42024.702893518523</v>
      </c>
      <c r="S3014">
        <f t="shared" si="113"/>
        <v>42045.702893518523</v>
      </c>
    </row>
    <row r="3015" spans="1:19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 s="12">
        <v>1434917049</v>
      </c>
      <c r="J3015" s="12">
        <v>1432325049</v>
      </c>
      <c r="K3015" t="b">
        <v>0</v>
      </c>
      <c r="L3015">
        <v>107</v>
      </c>
      <c r="M3015" t="b">
        <v>1</v>
      </c>
      <c r="N3015" t="s">
        <v>8273</v>
      </c>
      <c r="O3015" t="s">
        <v>8313</v>
      </c>
      <c r="P3015">
        <f>ROUND((E3015/D3015)*100,0)</f>
        <v>157</v>
      </c>
      <c r="Q3015">
        <f>IFERROR(ROUND(E3015/L3015,2),0)</f>
        <v>146.69</v>
      </c>
      <c r="R3015" s="10">
        <f t="shared" si="112"/>
        <v>42146.836215277777</v>
      </c>
      <c r="S3015">
        <f t="shared" si="113"/>
        <v>42176.836215277777</v>
      </c>
    </row>
    <row r="3016" spans="1:19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 s="12">
        <v>1415163600</v>
      </c>
      <c r="J3016" s="12">
        <v>1412737080</v>
      </c>
      <c r="K3016" t="b">
        <v>0</v>
      </c>
      <c r="L3016">
        <v>557</v>
      </c>
      <c r="M3016" t="b">
        <v>1</v>
      </c>
      <c r="N3016" t="s">
        <v>8273</v>
      </c>
      <c r="O3016" t="s">
        <v>8313</v>
      </c>
      <c r="P3016">
        <f>ROUND((E3016/D3016)*100,0)</f>
        <v>113</v>
      </c>
      <c r="Q3016">
        <f>IFERROR(ROUND(E3016/L3016,2),0)</f>
        <v>50.76</v>
      </c>
      <c r="R3016" s="10">
        <f t="shared" si="112"/>
        <v>41920.123611111114</v>
      </c>
      <c r="S3016">
        <f t="shared" si="113"/>
        <v>41948.208333333336</v>
      </c>
    </row>
    <row r="3017" spans="1:19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 s="12">
        <v>1402459200</v>
      </c>
      <c r="J3017" s="12">
        <v>1401125238</v>
      </c>
      <c r="K3017" t="b">
        <v>0</v>
      </c>
      <c r="L3017">
        <v>40</v>
      </c>
      <c r="M3017" t="b">
        <v>1</v>
      </c>
      <c r="N3017" t="s">
        <v>8273</v>
      </c>
      <c r="O3017" t="s">
        <v>8313</v>
      </c>
      <c r="P3017">
        <f>ROUND((E3017/D3017)*100,0)</f>
        <v>103</v>
      </c>
      <c r="Q3017">
        <f>IFERROR(ROUND(E3017/L3017,2),0)</f>
        <v>87.7</v>
      </c>
      <c r="R3017" s="10">
        <f t="shared" si="112"/>
        <v>41785.72729166667</v>
      </c>
      <c r="S3017">
        <f t="shared" si="113"/>
        <v>41801.166666666664</v>
      </c>
    </row>
    <row r="3018" spans="1:19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 s="12">
        <v>1405688952</v>
      </c>
      <c r="J3018" s="12">
        <v>1400504952</v>
      </c>
      <c r="K3018" t="b">
        <v>0</v>
      </c>
      <c r="L3018">
        <v>36</v>
      </c>
      <c r="M3018" t="b">
        <v>1</v>
      </c>
      <c r="N3018" t="s">
        <v>8273</v>
      </c>
      <c r="O3018" t="s">
        <v>8313</v>
      </c>
      <c r="P3018">
        <f>ROUND((E3018/D3018)*100,0)</f>
        <v>103</v>
      </c>
      <c r="Q3018">
        <f>IFERROR(ROUND(E3018/L3018,2),0)</f>
        <v>242.28</v>
      </c>
      <c r="R3018" s="10">
        <f t="shared" si="112"/>
        <v>41778.548055555555</v>
      </c>
      <c r="S3018">
        <f t="shared" si="113"/>
        <v>41838.548055555555</v>
      </c>
    </row>
    <row r="3019" spans="1:19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 s="12">
        <v>1408566243</v>
      </c>
      <c r="J3019" s="12">
        <v>1405974243</v>
      </c>
      <c r="K3019" t="b">
        <v>0</v>
      </c>
      <c r="L3019">
        <v>159</v>
      </c>
      <c r="M3019" t="b">
        <v>1</v>
      </c>
      <c r="N3019" t="s">
        <v>8273</v>
      </c>
      <c r="O3019" t="s">
        <v>8313</v>
      </c>
      <c r="P3019">
        <f>ROUND((E3019/D3019)*100,0)</f>
        <v>106</v>
      </c>
      <c r="Q3019">
        <f>IFERROR(ROUND(E3019/L3019,2),0)</f>
        <v>146.44999999999999</v>
      </c>
      <c r="R3019" s="10">
        <f t="shared" si="112"/>
        <v>41841.850034722222</v>
      </c>
      <c r="S3019">
        <f t="shared" si="113"/>
        <v>41871.850034722222</v>
      </c>
    </row>
    <row r="3020" spans="1:19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 s="12">
        <v>1437429600</v>
      </c>
      <c r="J3020" s="12">
        <v>1433747376</v>
      </c>
      <c r="K3020" t="b">
        <v>0</v>
      </c>
      <c r="L3020">
        <v>41</v>
      </c>
      <c r="M3020" t="b">
        <v>1</v>
      </c>
      <c r="N3020" t="s">
        <v>8273</v>
      </c>
      <c r="O3020" t="s">
        <v>8313</v>
      </c>
      <c r="P3020">
        <f>ROUND((E3020/D3020)*100,0)</f>
        <v>101</v>
      </c>
      <c r="Q3020">
        <f>IFERROR(ROUND(E3020/L3020,2),0)</f>
        <v>103.17</v>
      </c>
      <c r="R3020" s="10">
        <f t="shared" si="112"/>
        <v>42163.29833333334</v>
      </c>
      <c r="S3020">
        <f t="shared" si="113"/>
        <v>42205.916666666672</v>
      </c>
    </row>
    <row r="3021" spans="1:19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 s="12">
        <v>1401159600</v>
      </c>
      <c r="J3021" s="12">
        <v>1398801620</v>
      </c>
      <c r="K3021" t="b">
        <v>0</v>
      </c>
      <c r="L3021">
        <v>226</v>
      </c>
      <c r="M3021" t="b">
        <v>1</v>
      </c>
      <c r="N3021" t="s">
        <v>8273</v>
      </c>
      <c r="O3021" t="s">
        <v>8313</v>
      </c>
      <c r="P3021">
        <f>ROUND((E3021/D3021)*100,0)</f>
        <v>121</v>
      </c>
      <c r="Q3021">
        <f>IFERROR(ROUND(E3021/L3021,2),0)</f>
        <v>80.459999999999994</v>
      </c>
      <c r="R3021" s="10">
        <f t="shared" si="112"/>
        <v>41758.833564814813</v>
      </c>
      <c r="S3021">
        <f t="shared" si="113"/>
        <v>41786.125</v>
      </c>
    </row>
    <row r="3022" spans="1:19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 s="12">
        <v>1439583533</v>
      </c>
      <c r="J3022" s="12">
        <v>1434399533</v>
      </c>
      <c r="K3022" t="b">
        <v>0</v>
      </c>
      <c r="L3022">
        <v>30</v>
      </c>
      <c r="M3022" t="b">
        <v>1</v>
      </c>
      <c r="N3022" t="s">
        <v>8273</v>
      </c>
      <c r="O3022" t="s">
        <v>8313</v>
      </c>
      <c r="P3022">
        <f>ROUND((E3022/D3022)*100,0)</f>
        <v>101</v>
      </c>
      <c r="Q3022">
        <f>IFERROR(ROUND(E3022/L3022,2),0)</f>
        <v>234.67</v>
      </c>
      <c r="R3022" s="10">
        <f t="shared" si="112"/>
        <v>42170.846446759257</v>
      </c>
      <c r="S3022">
        <f t="shared" si="113"/>
        <v>42230.846446759257</v>
      </c>
    </row>
    <row r="3023" spans="1:19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 s="12">
        <v>1479794340</v>
      </c>
      <c r="J3023" s="12">
        <v>1476715869</v>
      </c>
      <c r="K3023" t="b">
        <v>0</v>
      </c>
      <c r="L3023">
        <v>103</v>
      </c>
      <c r="M3023" t="b">
        <v>1</v>
      </c>
      <c r="N3023" t="s">
        <v>8273</v>
      </c>
      <c r="O3023" t="s">
        <v>8313</v>
      </c>
      <c r="P3023">
        <f>ROUND((E3023/D3023)*100,0)</f>
        <v>116</v>
      </c>
      <c r="Q3023">
        <f>IFERROR(ROUND(E3023/L3023,2),0)</f>
        <v>50.69</v>
      </c>
      <c r="R3023" s="10">
        <f t="shared" si="112"/>
        <v>42660.618854166663</v>
      </c>
      <c r="S3023">
        <f t="shared" si="113"/>
        <v>42696.249305555553</v>
      </c>
    </row>
    <row r="3024" spans="1:19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 s="12">
        <v>1472338409</v>
      </c>
      <c r="J3024" s="12">
        <v>1468450409</v>
      </c>
      <c r="K3024" t="b">
        <v>0</v>
      </c>
      <c r="L3024">
        <v>62</v>
      </c>
      <c r="M3024" t="b">
        <v>1</v>
      </c>
      <c r="N3024" t="s">
        <v>8273</v>
      </c>
      <c r="O3024" t="s">
        <v>8313</v>
      </c>
      <c r="P3024">
        <f>ROUND((E3024/D3024)*100,0)</f>
        <v>101</v>
      </c>
      <c r="Q3024">
        <f>IFERROR(ROUND(E3024/L3024,2),0)</f>
        <v>162.71</v>
      </c>
      <c r="R3024" s="10">
        <f t="shared" si="112"/>
        <v>42564.95380787037</v>
      </c>
      <c r="S3024">
        <f t="shared" si="113"/>
        <v>42609.95380787037</v>
      </c>
    </row>
    <row r="3025" spans="1:19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 s="12">
        <v>1434039186</v>
      </c>
      <c r="J3025" s="12">
        <v>1430151186</v>
      </c>
      <c r="K3025" t="b">
        <v>0</v>
      </c>
      <c r="L3025">
        <v>6</v>
      </c>
      <c r="M3025" t="b">
        <v>1</v>
      </c>
      <c r="N3025" t="s">
        <v>8273</v>
      </c>
      <c r="O3025" t="s">
        <v>8313</v>
      </c>
      <c r="P3025">
        <f>ROUND((E3025/D3025)*100,0)</f>
        <v>103</v>
      </c>
      <c r="Q3025">
        <f>IFERROR(ROUND(E3025/L3025,2),0)</f>
        <v>120.17</v>
      </c>
      <c r="R3025" s="10">
        <f t="shared" si="112"/>
        <v>42121.675763888896</v>
      </c>
      <c r="S3025">
        <f t="shared" si="113"/>
        <v>42166.675763888896</v>
      </c>
    </row>
    <row r="3026" spans="1:19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 s="12">
        <v>1349567475</v>
      </c>
      <c r="J3026" s="12">
        <v>1346975475</v>
      </c>
      <c r="K3026" t="b">
        <v>0</v>
      </c>
      <c r="L3026">
        <v>182</v>
      </c>
      <c r="M3026" t="b">
        <v>1</v>
      </c>
      <c r="N3026" t="s">
        <v>8273</v>
      </c>
      <c r="O3026" t="s">
        <v>8313</v>
      </c>
      <c r="P3026">
        <f>ROUND((E3026/D3026)*100,0)</f>
        <v>246</v>
      </c>
      <c r="Q3026">
        <f>IFERROR(ROUND(E3026/L3026,2),0)</f>
        <v>67.7</v>
      </c>
      <c r="R3026" s="10">
        <f t="shared" si="112"/>
        <v>41158.993923611109</v>
      </c>
      <c r="S3026">
        <f t="shared" si="113"/>
        <v>41188.993923611109</v>
      </c>
    </row>
    <row r="3027" spans="1:19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 s="12">
        <v>1401465600</v>
      </c>
      <c r="J3027" s="12">
        <v>1399032813</v>
      </c>
      <c r="K3027" t="b">
        <v>0</v>
      </c>
      <c r="L3027">
        <v>145</v>
      </c>
      <c r="M3027" t="b">
        <v>1</v>
      </c>
      <c r="N3027" t="s">
        <v>8273</v>
      </c>
      <c r="O3027" t="s">
        <v>8313</v>
      </c>
      <c r="P3027">
        <f>ROUND((E3027/D3027)*100,0)</f>
        <v>302</v>
      </c>
      <c r="Q3027">
        <f>IFERROR(ROUND(E3027/L3027,2),0)</f>
        <v>52.1</v>
      </c>
      <c r="R3027" s="10">
        <f t="shared" si="112"/>
        <v>41761.509409722225</v>
      </c>
      <c r="S3027">
        <f t="shared" si="113"/>
        <v>41789.666666666664</v>
      </c>
    </row>
    <row r="3028" spans="1:19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 s="12">
        <v>1488538892</v>
      </c>
      <c r="J3028" s="12">
        <v>1487329292</v>
      </c>
      <c r="K3028" t="b">
        <v>0</v>
      </c>
      <c r="L3028">
        <v>25</v>
      </c>
      <c r="M3028" t="b">
        <v>1</v>
      </c>
      <c r="N3028" t="s">
        <v>8273</v>
      </c>
      <c r="O3028" t="s">
        <v>8313</v>
      </c>
      <c r="P3028">
        <f>ROUND((E3028/D3028)*100,0)</f>
        <v>143</v>
      </c>
      <c r="Q3028">
        <f>IFERROR(ROUND(E3028/L3028,2),0)</f>
        <v>51.6</v>
      </c>
      <c r="R3028" s="10">
        <f t="shared" si="112"/>
        <v>42783.459398148145</v>
      </c>
      <c r="S3028">
        <f t="shared" si="113"/>
        <v>42797.459398148145</v>
      </c>
    </row>
    <row r="3029" spans="1:19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 s="12">
        <v>1426866851</v>
      </c>
      <c r="J3029" s="12">
        <v>1424278451</v>
      </c>
      <c r="K3029" t="b">
        <v>0</v>
      </c>
      <c r="L3029">
        <v>320</v>
      </c>
      <c r="M3029" t="b">
        <v>1</v>
      </c>
      <c r="N3029" t="s">
        <v>8273</v>
      </c>
      <c r="O3029" t="s">
        <v>8313</v>
      </c>
      <c r="P3029">
        <f>ROUND((E3029/D3029)*100,0)</f>
        <v>131</v>
      </c>
      <c r="Q3029">
        <f>IFERROR(ROUND(E3029/L3029,2),0)</f>
        <v>164.3</v>
      </c>
      <c r="R3029" s="10">
        <f t="shared" si="112"/>
        <v>42053.704293981486</v>
      </c>
      <c r="S3029">
        <f t="shared" si="113"/>
        <v>42083.662627314814</v>
      </c>
    </row>
    <row r="3030" spans="1:19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 s="12">
        <v>1471242025</v>
      </c>
      <c r="J3030" s="12">
        <v>1468650025</v>
      </c>
      <c r="K3030" t="b">
        <v>0</v>
      </c>
      <c r="L3030">
        <v>99</v>
      </c>
      <c r="M3030" t="b">
        <v>1</v>
      </c>
      <c r="N3030" t="s">
        <v>8273</v>
      </c>
      <c r="O3030" t="s">
        <v>8313</v>
      </c>
      <c r="P3030">
        <f>ROUND((E3030/D3030)*100,0)</f>
        <v>168</v>
      </c>
      <c r="Q3030">
        <f>IFERROR(ROUND(E3030/L3030,2),0)</f>
        <v>84.86</v>
      </c>
      <c r="R3030" s="10">
        <f t="shared" si="112"/>
        <v>42567.264178240745</v>
      </c>
      <c r="S3030">
        <f t="shared" si="113"/>
        <v>42597.264178240745</v>
      </c>
    </row>
    <row r="3031" spans="1:19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 s="12">
        <v>1416285300</v>
      </c>
      <c r="J3031" s="12">
        <v>1413824447</v>
      </c>
      <c r="K3031" t="b">
        <v>0</v>
      </c>
      <c r="L3031">
        <v>348</v>
      </c>
      <c r="M3031" t="b">
        <v>1</v>
      </c>
      <c r="N3031" t="s">
        <v>8273</v>
      </c>
      <c r="O3031" t="s">
        <v>8313</v>
      </c>
      <c r="P3031">
        <f>ROUND((E3031/D3031)*100,0)</f>
        <v>110</v>
      </c>
      <c r="Q3031">
        <f>IFERROR(ROUND(E3031/L3031,2),0)</f>
        <v>94.55</v>
      </c>
      <c r="R3031" s="10">
        <f t="shared" si="112"/>
        <v>41932.708877314813</v>
      </c>
      <c r="S3031">
        <f t="shared" si="113"/>
        <v>41961.190972222219</v>
      </c>
    </row>
    <row r="3032" spans="1:19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 s="12">
        <v>1442426171</v>
      </c>
      <c r="J3032" s="12">
        <v>1439834171</v>
      </c>
      <c r="K3032" t="b">
        <v>0</v>
      </c>
      <c r="L3032">
        <v>41</v>
      </c>
      <c r="M3032" t="b">
        <v>1</v>
      </c>
      <c r="N3032" t="s">
        <v>8273</v>
      </c>
      <c r="O3032" t="s">
        <v>8313</v>
      </c>
      <c r="P3032">
        <f>ROUND((E3032/D3032)*100,0)</f>
        <v>107</v>
      </c>
      <c r="Q3032">
        <f>IFERROR(ROUND(E3032/L3032,2),0)</f>
        <v>45.54</v>
      </c>
      <c r="R3032" s="10">
        <f t="shared" si="112"/>
        <v>42233.747349537036</v>
      </c>
      <c r="S3032">
        <f t="shared" si="113"/>
        <v>42263.747349537036</v>
      </c>
    </row>
    <row r="3033" spans="1:19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 s="12">
        <v>1476479447</v>
      </c>
      <c r="J3033" s="12">
        <v>1471295447</v>
      </c>
      <c r="K3033" t="b">
        <v>0</v>
      </c>
      <c r="L3033">
        <v>29</v>
      </c>
      <c r="M3033" t="b">
        <v>1</v>
      </c>
      <c r="N3033" t="s">
        <v>8273</v>
      </c>
      <c r="O3033" t="s">
        <v>8313</v>
      </c>
      <c r="P3033">
        <f>ROUND((E3033/D3033)*100,0)</f>
        <v>100</v>
      </c>
      <c r="Q3033">
        <f>IFERROR(ROUND(E3033/L3033,2),0)</f>
        <v>51.72</v>
      </c>
      <c r="R3033" s="10">
        <f t="shared" si="112"/>
        <v>42597.882488425923</v>
      </c>
      <c r="S3033">
        <f t="shared" si="113"/>
        <v>42657.882488425923</v>
      </c>
    </row>
    <row r="3034" spans="1:19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 s="12">
        <v>1441933459</v>
      </c>
      <c r="J3034" s="12">
        <v>1439341459</v>
      </c>
      <c r="K3034" t="b">
        <v>0</v>
      </c>
      <c r="L3034">
        <v>25</v>
      </c>
      <c r="M3034" t="b">
        <v>1</v>
      </c>
      <c r="N3034" t="s">
        <v>8273</v>
      </c>
      <c r="O3034" t="s">
        <v>8313</v>
      </c>
      <c r="P3034">
        <f>ROUND((E3034/D3034)*100,0)</f>
        <v>127</v>
      </c>
      <c r="Q3034">
        <f>IFERROR(ROUND(E3034/L3034,2),0)</f>
        <v>50.88</v>
      </c>
      <c r="R3034" s="10">
        <f t="shared" si="112"/>
        <v>42228.044664351852</v>
      </c>
      <c r="S3034">
        <f t="shared" si="113"/>
        <v>42258.044664351852</v>
      </c>
    </row>
    <row r="3035" spans="1:19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 s="12">
        <v>1471487925</v>
      </c>
      <c r="J3035" s="12">
        <v>1468895925</v>
      </c>
      <c r="K3035" t="b">
        <v>0</v>
      </c>
      <c r="L3035">
        <v>23</v>
      </c>
      <c r="M3035" t="b">
        <v>1</v>
      </c>
      <c r="N3035" t="s">
        <v>8273</v>
      </c>
      <c r="O3035" t="s">
        <v>8313</v>
      </c>
      <c r="P3035">
        <f>ROUND((E3035/D3035)*100,0)</f>
        <v>147</v>
      </c>
      <c r="Q3035">
        <f>IFERROR(ROUND(E3035/L3035,2),0)</f>
        <v>191.13</v>
      </c>
      <c r="R3035" s="10">
        <f t="shared" si="112"/>
        <v>42570.110243055555</v>
      </c>
      <c r="S3035">
        <f t="shared" si="113"/>
        <v>42600.110243055555</v>
      </c>
    </row>
    <row r="3036" spans="1:19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 s="12">
        <v>1477972740</v>
      </c>
      <c r="J3036" s="12">
        <v>1475326255</v>
      </c>
      <c r="K3036" t="b">
        <v>0</v>
      </c>
      <c r="L3036">
        <v>1260</v>
      </c>
      <c r="M3036" t="b">
        <v>1</v>
      </c>
      <c r="N3036" t="s">
        <v>8273</v>
      </c>
      <c r="O3036" t="s">
        <v>8313</v>
      </c>
      <c r="P3036">
        <f>ROUND((E3036/D3036)*100,0)</f>
        <v>113</v>
      </c>
      <c r="Q3036">
        <f>IFERROR(ROUND(E3036/L3036,2),0)</f>
        <v>89.31</v>
      </c>
      <c r="R3036" s="10">
        <f t="shared" si="112"/>
        <v>42644.535358796296</v>
      </c>
      <c r="S3036">
        <f t="shared" si="113"/>
        <v>42675.165972222225</v>
      </c>
    </row>
    <row r="3037" spans="1:19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 s="12">
        <v>1367674009</v>
      </c>
      <c r="J3037" s="12">
        <v>1365082009</v>
      </c>
      <c r="K3037" t="b">
        <v>0</v>
      </c>
      <c r="L3037">
        <v>307</v>
      </c>
      <c r="M3037" t="b">
        <v>1</v>
      </c>
      <c r="N3037" t="s">
        <v>8273</v>
      </c>
      <c r="O3037" t="s">
        <v>8313</v>
      </c>
      <c r="P3037">
        <f>ROUND((E3037/D3037)*100,0)</f>
        <v>109</v>
      </c>
      <c r="Q3037">
        <f>IFERROR(ROUND(E3037/L3037,2),0)</f>
        <v>88.59</v>
      </c>
      <c r="R3037" s="10">
        <f t="shared" si="112"/>
        <v>41368.560289351852</v>
      </c>
      <c r="S3037">
        <f t="shared" si="113"/>
        <v>41398.560289351852</v>
      </c>
    </row>
    <row r="3038" spans="1:19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 s="12">
        <v>1376654340</v>
      </c>
      <c r="J3038" s="12">
        <v>1373568644</v>
      </c>
      <c r="K3038" t="b">
        <v>0</v>
      </c>
      <c r="L3038">
        <v>329</v>
      </c>
      <c r="M3038" t="b">
        <v>1</v>
      </c>
      <c r="N3038" t="s">
        <v>8273</v>
      </c>
      <c r="O3038" t="s">
        <v>8313</v>
      </c>
      <c r="P3038">
        <f>ROUND((E3038/D3038)*100,0)</f>
        <v>127</v>
      </c>
      <c r="Q3038">
        <f>IFERROR(ROUND(E3038/L3038,2),0)</f>
        <v>96.3</v>
      </c>
      <c r="R3038" s="10">
        <f t="shared" si="112"/>
        <v>41466.785231481481</v>
      </c>
      <c r="S3038">
        <f t="shared" si="113"/>
        <v>41502.499305555553</v>
      </c>
    </row>
    <row r="3039" spans="1:19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 s="12">
        <v>1285995540</v>
      </c>
      <c r="J3039" s="12">
        <v>1279574773</v>
      </c>
      <c r="K3039" t="b">
        <v>0</v>
      </c>
      <c r="L3039">
        <v>32</v>
      </c>
      <c r="M3039" t="b">
        <v>1</v>
      </c>
      <c r="N3039" t="s">
        <v>8273</v>
      </c>
      <c r="O3039" t="s">
        <v>8313</v>
      </c>
      <c r="P3039">
        <f>ROUND((E3039/D3039)*100,0)</f>
        <v>213</v>
      </c>
      <c r="Q3039">
        <f>IFERROR(ROUND(E3039/L3039,2),0)</f>
        <v>33.31</v>
      </c>
      <c r="R3039" s="10">
        <f t="shared" si="112"/>
        <v>40378.893206018518</v>
      </c>
      <c r="S3039">
        <f t="shared" si="113"/>
        <v>40453.207638888889</v>
      </c>
    </row>
    <row r="3040" spans="1:19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 s="12">
        <v>1457071397</v>
      </c>
      <c r="J3040" s="12">
        <v>1451887397</v>
      </c>
      <c r="K3040" t="b">
        <v>0</v>
      </c>
      <c r="L3040">
        <v>27</v>
      </c>
      <c r="M3040" t="b">
        <v>1</v>
      </c>
      <c r="N3040" t="s">
        <v>8273</v>
      </c>
      <c r="O3040" t="s">
        <v>8313</v>
      </c>
      <c r="P3040">
        <f>ROUND((E3040/D3040)*100,0)</f>
        <v>101</v>
      </c>
      <c r="Q3040">
        <f>IFERROR(ROUND(E3040/L3040,2),0)</f>
        <v>37.22</v>
      </c>
      <c r="R3040" s="10">
        <f t="shared" si="112"/>
        <v>42373.252280092594</v>
      </c>
      <c r="S3040">
        <f t="shared" si="113"/>
        <v>42433.252280092594</v>
      </c>
    </row>
    <row r="3041" spans="1:19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 s="12">
        <v>1388303940</v>
      </c>
      <c r="J3041" s="12">
        <v>1386011038</v>
      </c>
      <c r="K3041" t="b">
        <v>0</v>
      </c>
      <c r="L3041">
        <v>236</v>
      </c>
      <c r="M3041" t="b">
        <v>1</v>
      </c>
      <c r="N3041" t="s">
        <v>8273</v>
      </c>
      <c r="O3041" t="s">
        <v>8313</v>
      </c>
      <c r="P3041">
        <f>ROUND((E3041/D3041)*100,0)</f>
        <v>109</v>
      </c>
      <c r="Q3041">
        <f>IFERROR(ROUND(E3041/L3041,2),0)</f>
        <v>92.13</v>
      </c>
      <c r="R3041" s="10">
        <f t="shared" si="112"/>
        <v>41610.794421296298</v>
      </c>
      <c r="S3041">
        <f t="shared" si="113"/>
        <v>41637.332638888889</v>
      </c>
    </row>
    <row r="3042" spans="1:19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 s="12">
        <v>1435359600</v>
      </c>
      <c r="J3042" s="12">
        <v>1434999621</v>
      </c>
      <c r="K3042" t="b">
        <v>0</v>
      </c>
      <c r="L3042">
        <v>42</v>
      </c>
      <c r="M3042" t="b">
        <v>1</v>
      </c>
      <c r="N3042" t="s">
        <v>8273</v>
      </c>
      <c r="O3042" t="s">
        <v>8313</v>
      </c>
      <c r="P3042">
        <f>ROUND((E3042/D3042)*100,0)</f>
        <v>108</v>
      </c>
      <c r="Q3042">
        <f>IFERROR(ROUND(E3042/L3042,2),0)</f>
        <v>76.790000000000006</v>
      </c>
      <c r="R3042" s="10">
        <f t="shared" si="112"/>
        <v>42177.791909722218</v>
      </c>
      <c r="S3042">
        <f t="shared" si="113"/>
        <v>42181.958333333328</v>
      </c>
    </row>
    <row r="3043" spans="1:19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 s="12">
        <v>1453323048</v>
      </c>
      <c r="J3043" s="12">
        <v>1450731048</v>
      </c>
      <c r="K3043" t="b">
        <v>0</v>
      </c>
      <c r="L3043">
        <v>95</v>
      </c>
      <c r="M3043" t="b">
        <v>1</v>
      </c>
      <c r="N3043" t="s">
        <v>8273</v>
      </c>
      <c r="O3043" t="s">
        <v>8313</v>
      </c>
      <c r="P3043">
        <f>ROUND((E3043/D3043)*100,0)</f>
        <v>110</v>
      </c>
      <c r="Q3043">
        <f>IFERROR(ROUND(E3043/L3043,2),0)</f>
        <v>96.53</v>
      </c>
      <c r="R3043" s="10">
        <f t="shared" si="112"/>
        <v>42359.868611111116</v>
      </c>
      <c r="S3043">
        <f t="shared" si="113"/>
        <v>42389.868611111116</v>
      </c>
    </row>
    <row r="3044" spans="1:19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 s="12">
        <v>1444149047</v>
      </c>
      <c r="J3044" s="12">
        <v>1441557047</v>
      </c>
      <c r="K3044" t="b">
        <v>0</v>
      </c>
      <c r="L3044">
        <v>37</v>
      </c>
      <c r="M3044" t="b">
        <v>1</v>
      </c>
      <c r="N3044" t="s">
        <v>8273</v>
      </c>
      <c r="O3044" t="s">
        <v>8313</v>
      </c>
      <c r="P3044">
        <f>ROUND((E3044/D3044)*100,0)</f>
        <v>128</v>
      </c>
      <c r="Q3044">
        <f>IFERROR(ROUND(E3044/L3044,2),0)</f>
        <v>51.89</v>
      </c>
      <c r="R3044" s="10">
        <f t="shared" si="112"/>
        <v>42253.688043981485</v>
      </c>
      <c r="S3044">
        <f t="shared" si="113"/>
        <v>42283.688043981485</v>
      </c>
    </row>
    <row r="3045" spans="1:19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 s="12">
        <v>1429152600</v>
      </c>
      <c r="J3045" s="12">
        <v>1426815699</v>
      </c>
      <c r="K3045" t="b">
        <v>0</v>
      </c>
      <c r="L3045">
        <v>128</v>
      </c>
      <c r="M3045" t="b">
        <v>1</v>
      </c>
      <c r="N3045" t="s">
        <v>8273</v>
      </c>
      <c r="O3045" t="s">
        <v>8313</v>
      </c>
      <c r="P3045">
        <f>ROUND((E3045/D3045)*100,0)</f>
        <v>110</v>
      </c>
      <c r="Q3045">
        <f>IFERROR(ROUND(E3045/L3045,2),0)</f>
        <v>128.91</v>
      </c>
      <c r="R3045" s="10">
        <f t="shared" si="112"/>
        <v>42083.070590277777</v>
      </c>
      <c r="S3045">
        <f t="shared" si="113"/>
        <v>42110.118055555555</v>
      </c>
    </row>
    <row r="3046" spans="1:19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 s="12">
        <v>1454433998</v>
      </c>
      <c r="J3046" s="12">
        <v>1453137998</v>
      </c>
      <c r="K3046" t="b">
        <v>0</v>
      </c>
      <c r="L3046">
        <v>156</v>
      </c>
      <c r="M3046" t="b">
        <v>1</v>
      </c>
      <c r="N3046" t="s">
        <v>8273</v>
      </c>
      <c r="O3046" t="s">
        <v>8313</v>
      </c>
      <c r="P3046">
        <f>ROUND((E3046/D3046)*100,0)</f>
        <v>109</v>
      </c>
      <c r="Q3046">
        <f>IFERROR(ROUND(E3046/L3046,2),0)</f>
        <v>84.11</v>
      </c>
      <c r="R3046" s="10">
        <f t="shared" si="112"/>
        <v>42387.7268287037</v>
      </c>
      <c r="S3046">
        <f t="shared" si="113"/>
        <v>42402.7268287037</v>
      </c>
    </row>
    <row r="3047" spans="1:19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 s="12">
        <v>1408679055</v>
      </c>
      <c r="J3047" s="12">
        <v>1406087055</v>
      </c>
      <c r="K3047" t="b">
        <v>0</v>
      </c>
      <c r="L3047">
        <v>64</v>
      </c>
      <c r="M3047" t="b">
        <v>1</v>
      </c>
      <c r="N3047" t="s">
        <v>8273</v>
      </c>
      <c r="O3047" t="s">
        <v>8313</v>
      </c>
      <c r="P3047">
        <f>ROUND((E3047/D3047)*100,0)</f>
        <v>133</v>
      </c>
      <c r="Q3047">
        <f>IFERROR(ROUND(E3047/L3047,2),0)</f>
        <v>82.94</v>
      </c>
      <c r="R3047" s="10">
        <f t="shared" si="112"/>
        <v>41843.155729166669</v>
      </c>
      <c r="S3047">
        <f t="shared" si="113"/>
        <v>41873.155729166669</v>
      </c>
    </row>
    <row r="3048" spans="1:19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 s="12">
        <v>1410324720</v>
      </c>
      <c r="J3048" s="12">
        <v>1407784586</v>
      </c>
      <c r="K3048" t="b">
        <v>0</v>
      </c>
      <c r="L3048">
        <v>58</v>
      </c>
      <c r="M3048" t="b">
        <v>1</v>
      </c>
      <c r="N3048" t="s">
        <v>8273</v>
      </c>
      <c r="O3048" t="s">
        <v>8313</v>
      </c>
      <c r="P3048">
        <f>ROUND((E3048/D3048)*100,0)</f>
        <v>191</v>
      </c>
      <c r="Q3048">
        <f>IFERROR(ROUND(E3048/L3048,2),0)</f>
        <v>259.95</v>
      </c>
      <c r="R3048" s="10">
        <f t="shared" si="112"/>
        <v>41862.803078703706</v>
      </c>
      <c r="S3048">
        <f t="shared" si="113"/>
        <v>41892.202777777777</v>
      </c>
    </row>
    <row r="3049" spans="1:19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 s="12">
        <v>1461762960</v>
      </c>
      <c r="J3049" s="12">
        <v>1457999054</v>
      </c>
      <c r="K3049" t="b">
        <v>0</v>
      </c>
      <c r="L3049">
        <v>20</v>
      </c>
      <c r="M3049" t="b">
        <v>1</v>
      </c>
      <c r="N3049" t="s">
        <v>8273</v>
      </c>
      <c r="O3049" t="s">
        <v>8313</v>
      </c>
      <c r="P3049">
        <f>ROUND((E3049/D3049)*100,0)</f>
        <v>149</v>
      </c>
      <c r="Q3049">
        <f>IFERROR(ROUND(E3049/L3049,2),0)</f>
        <v>37.25</v>
      </c>
      <c r="R3049" s="10">
        <f t="shared" si="112"/>
        <v>42443.989050925928</v>
      </c>
      <c r="S3049">
        <f t="shared" si="113"/>
        <v>42487.552777777775</v>
      </c>
    </row>
    <row r="3050" spans="1:19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 s="12">
        <v>1420060920</v>
      </c>
      <c r="J3050" s="12">
        <v>1417556262</v>
      </c>
      <c r="K3050" t="b">
        <v>0</v>
      </c>
      <c r="L3050">
        <v>47</v>
      </c>
      <c r="M3050" t="b">
        <v>1</v>
      </c>
      <c r="N3050" t="s">
        <v>8273</v>
      </c>
      <c r="O3050" t="s">
        <v>8313</v>
      </c>
      <c r="P3050">
        <f>ROUND((E3050/D3050)*100,0)</f>
        <v>166</v>
      </c>
      <c r="Q3050">
        <f>IFERROR(ROUND(E3050/L3050,2),0)</f>
        <v>177.02</v>
      </c>
      <c r="R3050" s="10">
        <f t="shared" si="112"/>
        <v>41975.901180555549</v>
      </c>
      <c r="S3050">
        <f t="shared" si="113"/>
        <v>42004.890277777777</v>
      </c>
    </row>
    <row r="3051" spans="1:19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 s="12">
        <v>1434241255</v>
      </c>
      <c r="J3051" s="12">
        <v>1431649255</v>
      </c>
      <c r="K3051" t="b">
        <v>0</v>
      </c>
      <c r="L3051">
        <v>54</v>
      </c>
      <c r="M3051" t="b">
        <v>1</v>
      </c>
      <c r="N3051" t="s">
        <v>8273</v>
      </c>
      <c r="O3051" t="s">
        <v>8313</v>
      </c>
      <c r="P3051">
        <f>ROUND((E3051/D3051)*100,0)</f>
        <v>107</v>
      </c>
      <c r="Q3051">
        <f>IFERROR(ROUND(E3051/L3051,2),0)</f>
        <v>74.069999999999993</v>
      </c>
      <c r="R3051" s="10">
        <f t="shared" si="112"/>
        <v>42139.014525462961</v>
      </c>
      <c r="S3051">
        <f t="shared" si="113"/>
        <v>42169.014525462961</v>
      </c>
    </row>
    <row r="3052" spans="1:19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 s="12">
        <v>1462420960</v>
      </c>
      <c r="J3052" s="12">
        <v>1459828960</v>
      </c>
      <c r="K3052" t="b">
        <v>0</v>
      </c>
      <c r="L3052">
        <v>9</v>
      </c>
      <c r="M3052" t="b">
        <v>1</v>
      </c>
      <c r="N3052" t="s">
        <v>8273</v>
      </c>
      <c r="O3052" t="s">
        <v>8313</v>
      </c>
      <c r="P3052">
        <f>ROUND((E3052/D3052)*100,0)</f>
        <v>106</v>
      </c>
      <c r="Q3052">
        <f>IFERROR(ROUND(E3052/L3052,2),0)</f>
        <v>70.67</v>
      </c>
      <c r="R3052" s="10">
        <f t="shared" si="112"/>
        <v>42465.16851851852</v>
      </c>
      <c r="S3052">
        <f t="shared" si="113"/>
        <v>42495.16851851852</v>
      </c>
    </row>
    <row r="3053" spans="1:19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 s="12">
        <v>1486547945</v>
      </c>
      <c r="J3053" s="12">
        <v>1483955945</v>
      </c>
      <c r="K3053" t="b">
        <v>1</v>
      </c>
      <c r="L3053">
        <v>35</v>
      </c>
      <c r="M3053" t="b">
        <v>0</v>
      </c>
      <c r="N3053" t="s">
        <v>8273</v>
      </c>
      <c r="O3053" t="s">
        <v>8313</v>
      </c>
      <c r="P3053">
        <f>ROUND((E3053/D3053)*100,0)</f>
        <v>24</v>
      </c>
      <c r="Q3053">
        <f>IFERROR(ROUND(E3053/L3053,2),0)</f>
        <v>23.63</v>
      </c>
      <c r="R3053" s="10">
        <f t="shared" si="112"/>
        <v>42744.416030092587</v>
      </c>
      <c r="S3053">
        <f t="shared" si="113"/>
        <v>42774.416030092587</v>
      </c>
    </row>
    <row r="3054" spans="1:19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 s="12">
        <v>1432828740</v>
      </c>
      <c r="J3054" s="12">
        <v>1430237094</v>
      </c>
      <c r="K3054" t="b">
        <v>0</v>
      </c>
      <c r="L3054">
        <v>2</v>
      </c>
      <c r="M3054" t="b">
        <v>0</v>
      </c>
      <c r="N3054" t="s">
        <v>8273</v>
      </c>
      <c r="O3054" t="s">
        <v>8313</v>
      </c>
      <c r="P3054">
        <f>ROUND((E3054/D3054)*100,0)</f>
        <v>0</v>
      </c>
      <c r="Q3054">
        <f>IFERROR(ROUND(E3054/L3054,2),0)</f>
        <v>37.5</v>
      </c>
      <c r="R3054" s="10">
        <f t="shared" si="112"/>
        <v>42122.670069444444</v>
      </c>
      <c r="S3054">
        <f t="shared" si="113"/>
        <v>42152.665972222225</v>
      </c>
    </row>
    <row r="3055" spans="1:19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 s="12">
        <v>1412222340</v>
      </c>
      <c r="J3055" s="12">
        <v>1407781013</v>
      </c>
      <c r="K3055" t="b">
        <v>0</v>
      </c>
      <c r="L3055">
        <v>3</v>
      </c>
      <c r="M3055" t="b">
        <v>0</v>
      </c>
      <c r="N3055" t="s">
        <v>8273</v>
      </c>
      <c r="O3055" t="s">
        <v>8313</v>
      </c>
      <c r="P3055">
        <f>ROUND((E3055/D3055)*100,0)</f>
        <v>0</v>
      </c>
      <c r="Q3055">
        <f>IFERROR(ROUND(E3055/L3055,2),0)</f>
        <v>13.33</v>
      </c>
      <c r="R3055" s="10">
        <f t="shared" si="112"/>
        <v>41862.761724537035</v>
      </c>
      <c r="S3055">
        <f t="shared" si="113"/>
        <v>41914.165972222225</v>
      </c>
    </row>
    <row r="3056" spans="1:19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 s="12">
        <v>1425258240</v>
      </c>
      <c r="J3056" s="12">
        <v>1422043154</v>
      </c>
      <c r="K3056" t="b">
        <v>0</v>
      </c>
      <c r="L3056">
        <v>0</v>
      </c>
      <c r="M3056" t="b">
        <v>0</v>
      </c>
      <c r="N3056" t="s">
        <v>8273</v>
      </c>
      <c r="O3056" t="s">
        <v>8313</v>
      </c>
      <c r="P3056">
        <f>ROUND((E3056/D3056)*100,0)</f>
        <v>0</v>
      </c>
      <c r="Q3056">
        <f>IFERROR(ROUND(E3056/L3056,2),0)</f>
        <v>0</v>
      </c>
      <c r="R3056" s="10">
        <f t="shared" si="112"/>
        <v>42027.832800925928</v>
      </c>
      <c r="S3056">
        <f t="shared" si="113"/>
        <v>42065.044444444444</v>
      </c>
    </row>
    <row r="3057" spans="1:19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 s="12">
        <v>1420844390</v>
      </c>
      <c r="J3057" s="12">
        <v>1415660390</v>
      </c>
      <c r="K3057" t="b">
        <v>0</v>
      </c>
      <c r="L3057">
        <v>1</v>
      </c>
      <c r="M3057" t="b">
        <v>0</v>
      </c>
      <c r="N3057" t="s">
        <v>8273</v>
      </c>
      <c r="O3057" t="s">
        <v>8313</v>
      </c>
      <c r="P3057">
        <f>ROUND((E3057/D3057)*100,0)</f>
        <v>0</v>
      </c>
      <c r="Q3057">
        <f>IFERROR(ROUND(E3057/L3057,2),0)</f>
        <v>1</v>
      </c>
      <c r="R3057" s="10">
        <f t="shared" si="112"/>
        <v>41953.95821759259</v>
      </c>
      <c r="S3057">
        <f t="shared" si="113"/>
        <v>42013.95821759259</v>
      </c>
    </row>
    <row r="3058" spans="1:19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 s="12">
        <v>1412003784</v>
      </c>
      <c r="J3058" s="12">
        <v>1406819784</v>
      </c>
      <c r="K3058" t="b">
        <v>0</v>
      </c>
      <c r="L3058">
        <v>0</v>
      </c>
      <c r="M3058" t="b">
        <v>0</v>
      </c>
      <c r="N3058" t="s">
        <v>8273</v>
      </c>
      <c r="O3058" t="s">
        <v>8313</v>
      </c>
      <c r="P3058">
        <f>ROUND((E3058/D3058)*100,0)</f>
        <v>0</v>
      </c>
      <c r="Q3058">
        <f>IFERROR(ROUND(E3058/L3058,2),0)</f>
        <v>0</v>
      </c>
      <c r="R3058" s="10">
        <f t="shared" si="112"/>
        <v>41851.636388888888</v>
      </c>
      <c r="S3058">
        <f t="shared" si="113"/>
        <v>41911.636388888888</v>
      </c>
    </row>
    <row r="3059" spans="1:19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 s="12">
        <v>1459694211</v>
      </c>
      <c r="J3059" s="12">
        <v>1457105811</v>
      </c>
      <c r="K3059" t="b">
        <v>0</v>
      </c>
      <c r="L3059">
        <v>0</v>
      </c>
      <c r="M3059" t="b">
        <v>0</v>
      </c>
      <c r="N3059" t="s">
        <v>8273</v>
      </c>
      <c r="O3059" t="s">
        <v>8313</v>
      </c>
      <c r="P3059">
        <f>ROUND((E3059/D3059)*100,0)</f>
        <v>0</v>
      </c>
      <c r="Q3059">
        <f>IFERROR(ROUND(E3059/L3059,2),0)</f>
        <v>0</v>
      </c>
      <c r="R3059" s="10">
        <f t="shared" si="112"/>
        <v>42433.650590277779</v>
      </c>
      <c r="S3059">
        <f t="shared" si="113"/>
        <v>42463.608923611115</v>
      </c>
    </row>
    <row r="3060" spans="1:19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 s="12">
        <v>1463734740</v>
      </c>
      <c r="J3060" s="12">
        <v>1459414740</v>
      </c>
      <c r="K3060" t="b">
        <v>0</v>
      </c>
      <c r="L3060">
        <v>3</v>
      </c>
      <c r="M3060" t="b">
        <v>0</v>
      </c>
      <c r="N3060" t="s">
        <v>8273</v>
      </c>
      <c r="O3060" t="s">
        <v>8313</v>
      </c>
      <c r="P3060">
        <f>ROUND((E3060/D3060)*100,0)</f>
        <v>0</v>
      </c>
      <c r="Q3060">
        <f>IFERROR(ROUND(E3060/L3060,2),0)</f>
        <v>1</v>
      </c>
      <c r="R3060" s="10">
        <f t="shared" si="112"/>
        <v>42460.374305555553</v>
      </c>
      <c r="S3060">
        <f t="shared" si="113"/>
        <v>42510.374305555553</v>
      </c>
    </row>
    <row r="3061" spans="1:19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 s="12">
        <v>1407536846</v>
      </c>
      <c r="J3061" s="12">
        <v>1404944846</v>
      </c>
      <c r="K3061" t="b">
        <v>0</v>
      </c>
      <c r="L3061">
        <v>11</v>
      </c>
      <c r="M3061" t="b">
        <v>0</v>
      </c>
      <c r="N3061" t="s">
        <v>8273</v>
      </c>
      <c r="O3061" t="s">
        <v>8313</v>
      </c>
      <c r="P3061">
        <f>ROUND((E3061/D3061)*100,0)</f>
        <v>3</v>
      </c>
      <c r="Q3061">
        <f>IFERROR(ROUND(E3061/L3061,2),0)</f>
        <v>41</v>
      </c>
      <c r="R3061" s="10">
        <f t="shared" si="112"/>
        <v>41829.935717592591</v>
      </c>
      <c r="S3061">
        <f t="shared" si="113"/>
        <v>41859.935717592591</v>
      </c>
    </row>
    <row r="3062" spans="1:19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 s="12">
        <v>1443422134</v>
      </c>
      <c r="J3062" s="12">
        <v>1440830134</v>
      </c>
      <c r="K3062" t="b">
        <v>0</v>
      </c>
      <c r="L3062">
        <v>6</v>
      </c>
      <c r="M3062" t="b">
        <v>0</v>
      </c>
      <c r="N3062" t="s">
        <v>8273</v>
      </c>
      <c r="O3062" t="s">
        <v>8313</v>
      </c>
      <c r="P3062">
        <f>ROUND((E3062/D3062)*100,0)</f>
        <v>0</v>
      </c>
      <c r="Q3062">
        <f>IFERROR(ROUND(E3062/L3062,2),0)</f>
        <v>55.83</v>
      </c>
      <c r="R3062" s="10">
        <f t="shared" si="112"/>
        <v>42245.274699074071</v>
      </c>
      <c r="S3062">
        <f t="shared" si="113"/>
        <v>42275.274699074071</v>
      </c>
    </row>
    <row r="3063" spans="1:19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 s="12">
        <v>1407955748</v>
      </c>
      <c r="J3063" s="12">
        <v>1405363748</v>
      </c>
      <c r="K3063" t="b">
        <v>0</v>
      </c>
      <c r="L3063">
        <v>0</v>
      </c>
      <c r="M3063" t="b">
        <v>0</v>
      </c>
      <c r="N3063" t="s">
        <v>8273</v>
      </c>
      <c r="O3063" t="s">
        <v>8313</v>
      </c>
      <c r="P3063">
        <f>ROUND((E3063/D3063)*100,0)</f>
        <v>0</v>
      </c>
      <c r="Q3063">
        <f>IFERROR(ROUND(E3063/L3063,2),0)</f>
        <v>0</v>
      </c>
      <c r="R3063" s="10">
        <f t="shared" si="112"/>
        <v>41834.784120370372</v>
      </c>
      <c r="S3063">
        <f t="shared" si="113"/>
        <v>41864.784120370372</v>
      </c>
    </row>
    <row r="3064" spans="1:19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 s="12">
        <v>1443636000</v>
      </c>
      <c r="J3064" s="12">
        <v>1441111892</v>
      </c>
      <c r="K3064" t="b">
        <v>0</v>
      </c>
      <c r="L3064">
        <v>67</v>
      </c>
      <c r="M3064" t="b">
        <v>0</v>
      </c>
      <c r="N3064" t="s">
        <v>8273</v>
      </c>
      <c r="O3064" t="s">
        <v>8313</v>
      </c>
      <c r="P3064">
        <f>ROUND((E3064/D3064)*100,0)</f>
        <v>67</v>
      </c>
      <c r="Q3064">
        <f>IFERROR(ROUND(E3064/L3064,2),0)</f>
        <v>99.76</v>
      </c>
      <c r="R3064" s="10">
        <f t="shared" si="112"/>
        <v>42248.535787037035</v>
      </c>
      <c r="S3064">
        <f t="shared" si="113"/>
        <v>42277.75</v>
      </c>
    </row>
    <row r="3065" spans="1:19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 s="12">
        <v>1477174138</v>
      </c>
      <c r="J3065" s="12">
        <v>1474150138</v>
      </c>
      <c r="K3065" t="b">
        <v>0</v>
      </c>
      <c r="L3065">
        <v>23</v>
      </c>
      <c r="M3065" t="b">
        <v>0</v>
      </c>
      <c r="N3065" t="s">
        <v>8273</v>
      </c>
      <c r="O3065" t="s">
        <v>8313</v>
      </c>
      <c r="P3065">
        <f>ROUND((E3065/D3065)*100,0)</f>
        <v>20</v>
      </c>
      <c r="Q3065">
        <f>IFERROR(ROUND(E3065/L3065,2),0)</f>
        <v>25.52</v>
      </c>
      <c r="R3065" s="10">
        <f t="shared" si="112"/>
        <v>42630.922893518517</v>
      </c>
      <c r="S3065">
        <f t="shared" si="113"/>
        <v>42665.922893518517</v>
      </c>
    </row>
    <row r="3066" spans="1:19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 s="12">
        <v>1448175540</v>
      </c>
      <c r="J3066" s="12">
        <v>1445483246</v>
      </c>
      <c r="K3066" t="b">
        <v>0</v>
      </c>
      <c r="L3066">
        <v>72</v>
      </c>
      <c r="M3066" t="b">
        <v>0</v>
      </c>
      <c r="N3066" t="s">
        <v>8273</v>
      </c>
      <c r="O3066" t="s">
        <v>8313</v>
      </c>
      <c r="P3066">
        <f>ROUND((E3066/D3066)*100,0)</f>
        <v>11</v>
      </c>
      <c r="Q3066">
        <f>IFERROR(ROUND(E3066/L3066,2),0)</f>
        <v>117.65</v>
      </c>
      <c r="R3066" s="10">
        <f t="shared" si="112"/>
        <v>42299.130162037036</v>
      </c>
      <c r="S3066">
        <f t="shared" si="113"/>
        <v>42330.290972222225</v>
      </c>
    </row>
    <row r="3067" spans="1:19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 s="12">
        <v>1406683172</v>
      </c>
      <c r="J3067" s="12">
        <v>1404523172</v>
      </c>
      <c r="K3067" t="b">
        <v>0</v>
      </c>
      <c r="L3067">
        <v>2</v>
      </c>
      <c r="M3067" t="b">
        <v>0</v>
      </c>
      <c r="N3067" t="s">
        <v>8273</v>
      </c>
      <c r="O3067" t="s">
        <v>8313</v>
      </c>
      <c r="P3067">
        <f>ROUND((E3067/D3067)*100,0)</f>
        <v>0</v>
      </c>
      <c r="Q3067">
        <f>IFERROR(ROUND(E3067/L3067,2),0)</f>
        <v>5</v>
      </c>
      <c r="R3067" s="10">
        <f t="shared" si="112"/>
        <v>41825.055231481485</v>
      </c>
      <c r="S3067">
        <f t="shared" si="113"/>
        <v>41850.055231481485</v>
      </c>
    </row>
    <row r="3068" spans="1:19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 s="12">
        <v>1468128537</v>
      </c>
      <c r="J3068" s="12">
        <v>1465536537</v>
      </c>
      <c r="K3068" t="b">
        <v>0</v>
      </c>
      <c r="L3068">
        <v>15</v>
      </c>
      <c r="M3068" t="b">
        <v>0</v>
      </c>
      <c r="N3068" t="s">
        <v>8273</v>
      </c>
      <c r="O3068" t="s">
        <v>8313</v>
      </c>
      <c r="P3068">
        <f>ROUND((E3068/D3068)*100,0)</f>
        <v>12</v>
      </c>
      <c r="Q3068">
        <f>IFERROR(ROUND(E3068/L3068,2),0)</f>
        <v>2796.67</v>
      </c>
      <c r="R3068" s="10">
        <f t="shared" si="112"/>
        <v>42531.228437500002</v>
      </c>
      <c r="S3068">
        <f t="shared" si="113"/>
        <v>42561.228437500002</v>
      </c>
    </row>
    <row r="3069" spans="1:19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 s="12">
        <v>1441837879</v>
      </c>
      <c r="J3069" s="12">
        <v>1439245879</v>
      </c>
      <c r="K3069" t="b">
        <v>0</v>
      </c>
      <c r="L3069">
        <v>1</v>
      </c>
      <c r="M3069" t="b">
        <v>0</v>
      </c>
      <c r="N3069" t="s">
        <v>8273</v>
      </c>
      <c r="O3069" t="s">
        <v>8313</v>
      </c>
      <c r="P3069">
        <f>ROUND((E3069/D3069)*100,0)</f>
        <v>3</v>
      </c>
      <c r="Q3069">
        <f>IFERROR(ROUND(E3069/L3069,2),0)</f>
        <v>200</v>
      </c>
      <c r="R3069" s="10">
        <f t="shared" si="112"/>
        <v>42226.938414351855</v>
      </c>
      <c r="S3069">
        <f t="shared" si="113"/>
        <v>42256.938414351855</v>
      </c>
    </row>
    <row r="3070" spans="1:19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 s="12">
        <v>1445013352</v>
      </c>
      <c r="J3070" s="12">
        <v>1442421352</v>
      </c>
      <c r="K3070" t="b">
        <v>0</v>
      </c>
      <c r="L3070">
        <v>2</v>
      </c>
      <c r="M3070" t="b">
        <v>0</v>
      </c>
      <c r="N3070" t="s">
        <v>8273</v>
      </c>
      <c r="O3070" t="s">
        <v>8313</v>
      </c>
      <c r="P3070">
        <f>ROUND((E3070/D3070)*100,0)</f>
        <v>0</v>
      </c>
      <c r="Q3070">
        <f>IFERROR(ROUND(E3070/L3070,2),0)</f>
        <v>87.5</v>
      </c>
      <c r="R3070" s="10">
        <f t="shared" si="112"/>
        <v>42263.691574074073</v>
      </c>
      <c r="S3070">
        <f t="shared" si="113"/>
        <v>42293.691574074073</v>
      </c>
    </row>
    <row r="3071" spans="1:19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 s="12">
        <v>1418587234</v>
      </c>
      <c r="J3071" s="12">
        <v>1415995234</v>
      </c>
      <c r="K3071" t="b">
        <v>0</v>
      </c>
      <c r="L3071">
        <v>7</v>
      </c>
      <c r="M3071" t="b">
        <v>0</v>
      </c>
      <c r="N3071" t="s">
        <v>8273</v>
      </c>
      <c r="O3071" t="s">
        <v>8313</v>
      </c>
      <c r="P3071">
        <f>ROUND((E3071/D3071)*100,0)</f>
        <v>14</v>
      </c>
      <c r="Q3071">
        <f>IFERROR(ROUND(E3071/L3071,2),0)</f>
        <v>20.14</v>
      </c>
      <c r="R3071" s="10">
        <f t="shared" si="112"/>
        <v>41957.833726851852</v>
      </c>
      <c r="S3071">
        <f t="shared" si="113"/>
        <v>41987.833726851852</v>
      </c>
    </row>
    <row r="3072" spans="1:19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 s="12">
        <v>1481132169</v>
      </c>
      <c r="J3072" s="12">
        <v>1479317769</v>
      </c>
      <c r="K3072" t="b">
        <v>0</v>
      </c>
      <c r="L3072">
        <v>16</v>
      </c>
      <c r="M3072" t="b">
        <v>0</v>
      </c>
      <c r="N3072" t="s">
        <v>8273</v>
      </c>
      <c r="O3072" t="s">
        <v>8313</v>
      </c>
      <c r="P3072">
        <f>ROUND((E3072/D3072)*100,0)</f>
        <v>3</v>
      </c>
      <c r="Q3072">
        <f>IFERROR(ROUND(E3072/L3072,2),0)</f>
        <v>20.88</v>
      </c>
      <c r="R3072" s="10">
        <f t="shared" si="112"/>
        <v>42690.733437499999</v>
      </c>
      <c r="S3072">
        <f t="shared" si="113"/>
        <v>42711.733437499999</v>
      </c>
    </row>
    <row r="3073" spans="1:19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 s="12">
        <v>1429595940</v>
      </c>
      <c r="J3073" s="12">
        <v>1428082481</v>
      </c>
      <c r="K3073" t="b">
        <v>0</v>
      </c>
      <c r="L3073">
        <v>117</v>
      </c>
      <c r="M3073" t="b">
        <v>0</v>
      </c>
      <c r="N3073" t="s">
        <v>8273</v>
      </c>
      <c r="O3073" t="s">
        <v>8313</v>
      </c>
      <c r="P3073">
        <f>ROUND((E3073/D3073)*100,0)</f>
        <v>60</v>
      </c>
      <c r="Q3073">
        <f>IFERROR(ROUND(E3073/L3073,2),0)</f>
        <v>61.31</v>
      </c>
      <c r="R3073" s="10">
        <f t="shared" si="112"/>
        <v>42097.732418981483</v>
      </c>
      <c r="S3073">
        <f t="shared" si="113"/>
        <v>42115.249305555553</v>
      </c>
    </row>
    <row r="3074" spans="1:19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 s="12">
        <v>1477791960</v>
      </c>
      <c r="J3074" s="12">
        <v>1476549262</v>
      </c>
      <c r="K3074" t="b">
        <v>0</v>
      </c>
      <c r="L3074">
        <v>2</v>
      </c>
      <c r="M3074" t="b">
        <v>0</v>
      </c>
      <c r="N3074" t="s">
        <v>8273</v>
      </c>
      <c r="O3074" t="s">
        <v>8313</v>
      </c>
      <c r="P3074">
        <f>ROUND((E3074/D3074)*100,0)</f>
        <v>0</v>
      </c>
      <c r="Q3074">
        <f>IFERROR(ROUND(E3074/L3074,2),0)</f>
        <v>1</v>
      </c>
      <c r="R3074" s="10">
        <f t="shared" si="112"/>
        <v>42658.690532407403</v>
      </c>
      <c r="S3074">
        <f t="shared" si="113"/>
        <v>42673.073611111111</v>
      </c>
    </row>
    <row r="3075" spans="1:19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 s="12">
        <v>1434309540</v>
      </c>
      <c r="J3075" s="12">
        <v>1429287900</v>
      </c>
      <c r="K3075" t="b">
        <v>0</v>
      </c>
      <c r="L3075">
        <v>7</v>
      </c>
      <c r="M3075" t="b">
        <v>0</v>
      </c>
      <c r="N3075" t="s">
        <v>8273</v>
      </c>
      <c r="O3075" t="s">
        <v>8313</v>
      </c>
      <c r="P3075">
        <f>ROUND((E3075/D3075)*100,0)</f>
        <v>0</v>
      </c>
      <c r="Q3075">
        <f>IFERROR(ROUND(E3075/L3075,2),0)</f>
        <v>92.14</v>
      </c>
      <c r="R3075" s="10">
        <f t="shared" ref="R3075:R3138" si="114">(((J3075/60)/60)/24)+DATE(1970,1,1)</f>
        <v>42111.684027777781</v>
      </c>
      <c r="S3075">
        <f t="shared" ref="S3075:S3138" si="115">(((I3075/60)/60)/24)+DATE(1970,1,1)</f>
        <v>42169.804861111115</v>
      </c>
    </row>
    <row r="3076" spans="1:19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 s="12">
        <v>1457617359</v>
      </c>
      <c r="J3076" s="12">
        <v>1455025359</v>
      </c>
      <c r="K3076" t="b">
        <v>0</v>
      </c>
      <c r="L3076">
        <v>3</v>
      </c>
      <c r="M3076" t="b">
        <v>0</v>
      </c>
      <c r="N3076" t="s">
        <v>8273</v>
      </c>
      <c r="O3076" t="s">
        <v>8313</v>
      </c>
      <c r="P3076">
        <f>ROUND((E3076/D3076)*100,0)</f>
        <v>0</v>
      </c>
      <c r="Q3076">
        <f>IFERROR(ROUND(E3076/L3076,2),0)</f>
        <v>7.33</v>
      </c>
      <c r="R3076" s="10">
        <f t="shared" si="114"/>
        <v>42409.571284722217</v>
      </c>
      <c r="S3076">
        <f t="shared" si="115"/>
        <v>42439.571284722217</v>
      </c>
    </row>
    <row r="3077" spans="1:19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 s="12">
        <v>1471573640</v>
      </c>
      <c r="J3077" s="12">
        <v>1467253640</v>
      </c>
      <c r="K3077" t="b">
        <v>0</v>
      </c>
      <c r="L3077">
        <v>20</v>
      </c>
      <c r="M3077" t="b">
        <v>0</v>
      </c>
      <c r="N3077" t="s">
        <v>8273</v>
      </c>
      <c r="O3077" t="s">
        <v>8313</v>
      </c>
      <c r="P3077">
        <f>ROUND((E3077/D3077)*100,0)</f>
        <v>9</v>
      </c>
      <c r="Q3077">
        <f>IFERROR(ROUND(E3077/L3077,2),0)</f>
        <v>64.8</v>
      </c>
      <c r="R3077" s="10">
        <f t="shared" si="114"/>
        <v>42551.102314814809</v>
      </c>
      <c r="S3077">
        <f t="shared" si="115"/>
        <v>42601.102314814809</v>
      </c>
    </row>
    <row r="3078" spans="1:19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 s="12">
        <v>1444405123</v>
      </c>
      <c r="J3078" s="12">
        <v>1439221123</v>
      </c>
      <c r="K3078" t="b">
        <v>0</v>
      </c>
      <c r="L3078">
        <v>50</v>
      </c>
      <c r="M3078" t="b">
        <v>0</v>
      </c>
      <c r="N3078" t="s">
        <v>8273</v>
      </c>
      <c r="O3078" t="s">
        <v>8313</v>
      </c>
      <c r="P3078">
        <f>ROUND((E3078/D3078)*100,0)</f>
        <v>15</v>
      </c>
      <c r="Q3078">
        <f>IFERROR(ROUND(E3078/L3078,2),0)</f>
        <v>30.12</v>
      </c>
      <c r="R3078" s="10">
        <f t="shared" si="114"/>
        <v>42226.651886574073</v>
      </c>
      <c r="S3078">
        <f t="shared" si="115"/>
        <v>42286.651886574073</v>
      </c>
    </row>
    <row r="3079" spans="1:19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 s="12">
        <v>1488495478</v>
      </c>
      <c r="J3079" s="12">
        <v>1485903478</v>
      </c>
      <c r="K3079" t="b">
        <v>0</v>
      </c>
      <c r="L3079">
        <v>2</v>
      </c>
      <c r="M3079" t="b">
        <v>0</v>
      </c>
      <c r="N3079" t="s">
        <v>8273</v>
      </c>
      <c r="O3079" t="s">
        <v>8313</v>
      </c>
      <c r="P3079">
        <f>ROUND((E3079/D3079)*100,0)</f>
        <v>0</v>
      </c>
      <c r="Q3079">
        <f>IFERROR(ROUND(E3079/L3079,2),0)</f>
        <v>52.5</v>
      </c>
      <c r="R3079" s="10">
        <f t="shared" si="114"/>
        <v>42766.956921296296</v>
      </c>
      <c r="S3079">
        <f t="shared" si="115"/>
        <v>42796.956921296296</v>
      </c>
    </row>
    <row r="3080" spans="1:19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 s="12">
        <v>1424920795</v>
      </c>
      <c r="J3080" s="12">
        <v>1422328795</v>
      </c>
      <c r="K3080" t="b">
        <v>0</v>
      </c>
      <c r="L3080">
        <v>3</v>
      </c>
      <c r="M3080" t="b">
        <v>0</v>
      </c>
      <c r="N3080" t="s">
        <v>8273</v>
      </c>
      <c r="O3080" t="s">
        <v>8313</v>
      </c>
      <c r="P3080">
        <f>ROUND((E3080/D3080)*100,0)</f>
        <v>0</v>
      </c>
      <c r="Q3080">
        <f>IFERROR(ROUND(E3080/L3080,2),0)</f>
        <v>23.67</v>
      </c>
      <c r="R3080" s="10">
        <f t="shared" si="114"/>
        <v>42031.138831018514</v>
      </c>
      <c r="S3080">
        <f t="shared" si="115"/>
        <v>42061.138831018514</v>
      </c>
    </row>
    <row r="3081" spans="1:19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 s="12">
        <v>1427040435</v>
      </c>
      <c r="J3081" s="12">
        <v>1424452035</v>
      </c>
      <c r="K3081" t="b">
        <v>0</v>
      </c>
      <c r="L3081">
        <v>27</v>
      </c>
      <c r="M3081" t="b">
        <v>0</v>
      </c>
      <c r="N3081" t="s">
        <v>8273</v>
      </c>
      <c r="O3081" t="s">
        <v>8313</v>
      </c>
      <c r="P3081">
        <f>ROUND((E3081/D3081)*100,0)</f>
        <v>1</v>
      </c>
      <c r="Q3081">
        <f>IFERROR(ROUND(E3081/L3081,2),0)</f>
        <v>415.78</v>
      </c>
      <c r="R3081" s="10">
        <f t="shared" si="114"/>
        <v>42055.713368055556</v>
      </c>
      <c r="S3081">
        <f t="shared" si="115"/>
        <v>42085.671701388885</v>
      </c>
    </row>
    <row r="3082" spans="1:19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 s="12">
        <v>1419644444</v>
      </c>
      <c r="J3082" s="12">
        <v>1414456844</v>
      </c>
      <c r="K3082" t="b">
        <v>0</v>
      </c>
      <c r="L3082">
        <v>7</v>
      </c>
      <c r="M3082" t="b">
        <v>0</v>
      </c>
      <c r="N3082" t="s">
        <v>8273</v>
      </c>
      <c r="O3082" t="s">
        <v>8313</v>
      </c>
      <c r="P3082">
        <f>ROUND((E3082/D3082)*100,0)</f>
        <v>0</v>
      </c>
      <c r="Q3082">
        <f>IFERROR(ROUND(E3082/L3082,2),0)</f>
        <v>53.71</v>
      </c>
      <c r="R3082" s="10">
        <f t="shared" si="114"/>
        <v>41940.028287037036</v>
      </c>
      <c r="S3082">
        <f t="shared" si="115"/>
        <v>42000.0699537037</v>
      </c>
    </row>
    <row r="3083" spans="1:19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 s="12">
        <v>1442722891</v>
      </c>
      <c r="J3083" s="12">
        <v>1440130891</v>
      </c>
      <c r="K3083" t="b">
        <v>0</v>
      </c>
      <c r="L3083">
        <v>5</v>
      </c>
      <c r="M3083" t="b">
        <v>0</v>
      </c>
      <c r="N3083" t="s">
        <v>8273</v>
      </c>
      <c r="O3083" t="s">
        <v>8313</v>
      </c>
      <c r="P3083">
        <f>ROUND((E3083/D3083)*100,0)</f>
        <v>0</v>
      </c>
      <c r="Q3083">
        <f>IFERROR(ROUND(E3083/L3083,2),0)</f>
        <v>420.6</v>
      </c>
      <c r="R3083" s="10">
        <f t="shared" si="114"/>
        <v>42237.181608796294</v>
      </c>
      <c r="S3083">
        <f t="shared" si="115"/>
        <v>42267.181608796294</v>
      </c>
    </row>
    <row r="3084" spans="1:19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 s="12">
        <v>1447628946</v>
      </c>
      <c r="J3084" s="12">
        <v>1445033346</v>
      </c>
      <c r="K3084" t="b">
        <v>0</v>
      </c>
      <c r="L3084">
        <v>0</v>
      </c>
      <c r="M3084" t="b">
        <v>0</v>
      </c>
      <c r="N3084" t="s">
        <v>8273</v>
      </c>
      <c r="O3084" t="s">
        <v>8313</v>
      </c>
      <c r="P3084">
        <f>ROUND((E3084/D3084)*100,0)</f>
        <v>0</v>
      </c>
      <c r="Q3084">
        <f>IFERROR(ROUND(E3084/L3084,2),0)</f>
        <v>0</v>
      </c>
      <c r="R3084" s="10">
        <f t="shared" si="114"/>
        <v>42293.922986111109</v>
      </c>
      <c r="S3084">
        <f t="shared" si="115"/>
        <v>42323.96465277778</v>
      </c>
    </row>
    <row r="3085" spans="1:19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 s="12">
        <v>1409547600</v>
      </c>
      <c r="J3085" s="12">
        <v>1406986278</v>
      </c>
      <c r="K3085" t="b">
        <v>0</v>
      </c>
      <c r="L3085">
        <v>3</v>
      </c>
      <c r="M3085" t="b">
        <v>0</v>
      </c>
      <c r="N3085" t="s">
        <v>8273</v>
      </c>
      <c r="O3085" t="s">
        <v>8313</v>
      </c>
      <c r="P3085">
        <f>ROUND((E3085/D3085)*100,0)</f>
        <v>0</v>
      </c>
      <c r="Q3085">
        <f>IFERROR(ROUND(E3085/L3085,2),0)</f>
        <v>18.670000000000002</v>
      </c>
      <c r="R3085" s="10">
        <f t="shared" si="114"/>
        <v>41853.563402777778</v>
      </c>
      <c r="S3085">
        <f t="shared" si="115"/>
        <v>41883.208333333336</v>
      </c>
    </row>
    <row r="3086" spans="1:19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 s="12">
        <v>1430851680</v>
      </c>
      <c r="J3086" s="12">
        <v>1428340931</v>
      </c>
      <c r="K3086" t="b">
        <v>0</v>
      </c>
      <c r="L3086">
        <v>6</v>
      </c>
      <c r="M3086" t="b">
        <v>0</v>
      </c>
      <c r="N3086" t="s">
        <v>8273</v>
      </c>
      <c r="O3086" t="s">
        <v>8313</v>
      </c>
      <c r="P3086">
        <f>ROUND((E3086/D3086)*100,0)</f>
        <v>12</v>
      </c>
      <c r="Q3086">
        <f>IFERROR(ROUND(E3086/L3086,2),0)</f>
        <v>78.33</v>
      </c>
      <c r="R3086" s="10">
        <f t="shared" si="114"/>
        <v>42100.723738425921</v>
      </c>
      <c r="S3086">
        <f t="shared" si="115"/>
        <v>42129.783333333333</v>
      </c>
    </row>
    <row r="3087" spans="1:19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 s="12">
        <v>1443561159</v>
      </c>
      <c r="J3087" s="12">
        <v>1440969159</v>
      </c>
      <c r="K3087" t="b">
        <v>0</v>
      </c>
      <c r="L3087">
        <v>9</v>
      </c>
      <c r="M3087" t="b">
        <v>0</v>
      </c>
      <c r="N3087" t="s">
        <v>8273</v>
      </c>
      <c r="O3087" t="s">
        <v>8313</v>
      </c>
      <c r="P3087">
        <f>ROUND((E3087/D3087)*100,0)</f>
        <v>2</v>
      </c>
      <c r="Q3087">
        <f>IFERROR(ROUND(E3087/L3087,2),0)</f>
        <v>67.78</v>
      </c>
      <c r="R3087" s="10">
        <f t="shared" si="114"/>
        <v>42246.883784722217</v>
      </c>
      <c r="S3087">
        <f t="shared" si="115"/>
        <v>42276.883784722217</v>
      </c>
    </row>
    <row r="3088" spans="1:19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 s="12">
        <v>1439827559</v>
      </c>
      <c r="J3088" s="12">
        <v>1434643559</v>
      </c>
      <c r="K3088" t="b">
        <v>0</v>
      </c>
      <c r="L3088">
        <v>3</v>
      </c>
      <c r="M3088" t="b">
        <v>0</v>
      </c>
      <c r="N3088" t="s">
        <v>8273</v>
      </c>
      <c r="O3088" t="s">
        <v>8313</v>
      </c>
      <c r="P3088">
        <f>ROUND((E3088/D3088)*100,0)</f>
        <v>0</v>
      </c>
      <c r="Q3088">
        <f>IFERROR(ROUND(E3088/L3088,2),0)</f>
        <v>16.670000000000002</v>
      </c>
      <c r="R3088" s="10">
        <f t="shared" si="114"/>
        <v>42173.67082175926</v>
      </c>
      <c r="S3088">
        <f t="shared" si="115"/>
        <v>42233.67082175926</v>
      </c>
    </row>
    <row r="3089" spans="1:19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 s="12">
        <v>1482294990</v>
      </c>
      <c r="J3089" s="12">
        <v>1477107390</v>
      </c>
      <c r="K3089" t="b">
        <v>0</v>
      </c>
      <c r="L3089">
        <v>2</v>
      </c>
      <c r="M3089" t="b">
        <v>0</v>
      </c>
      <c r="N3089" t="s">
        <v>8273</v>
      </c>
      <c r="O3089" t="s">
        <v>8313</v>
      </c>
      <c r="P3089">
        <f>ROUND((E3089/D3089)*100,0)</f>
        <v>1</v>
      </c>
      <c r="Q3089">
        <f>IFERROR(ROUND(E3089/L3089,2),0)</f>
        <v>62.5</v>
      </c>
      <c r="R3089" s="10">
        <f t="shared" si="114"/>
        <v>42665.150347222225</v>
      </c>
      <c r="S3089">
        <f t="shared" si="115"/>
        <v>42725.192013888889</v>
      </c>
    </row>
    <row r="3090" spans="1:19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 s="12">
        <v>1420724460</v>
      </c>
      <c r="J3090" s="12">
        <v>1418046247</v>
      </c>
      <c r="K3090" t="b">
        <v>0</v>
      </c>
      <c r="L3090">
        <v>3</v>
      </c>
      <c r="M3090" t="b">
        <v>0</v>
      </c>
      <c r="N3090" t="s">
        <v>8273</v>
      </c>
      <c r="O3090" t="s">
        <v>8313</v>
      </c>
      <c r="P3090">
        <f>ROUND((E3090/D3090)*100,0)</f>
        <v>0</v>
      </c>
      <c r="Q3090">
        <f>IFERROR(ROUND(E3090/L3090,2),0)</f>
        <v>42</v>
      </c>
      <c r="R3090" s="10">
        <f t="shared" si="114"/>
        <v>41981.57230324074</v>
      </c>
      <c r="S3090">
        <f t="shared" si="115"/>
        <v>42012.570138888885</v>
      </c>
    </row>
    <row r="3091" spans="1:19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 s="12">
        <v>1468029540</v>
      </c>
      <c r="J3091" s="12">
        <v>1465304483</v>
      </c>
      <c r="K3091" t="b">
        <v>0</v>
      </c>
      <c r="L3091">
        <v>45</v>
      </c>
      <c r="M3091" t="b">
        <v>0</v>
      </c>
      <c r="N3091" t="s">
        <v>8273</v>
      </c>
      <c r="O3091" t="s">
        <v>8313</v>
      </c>
      <c r="P3091">
        <f>ROUND((E3091/D3091)*100,0)</f>
        <v>23</v>
      </c>
      <c r="Q3091">
        <f>IFERROR(ROUND(E3091/L3091,2),0)</f>
        <v>130.09</v>
      </c>
      <c r="R3091" s="10">
        <f t="shared" si="114"/>
        <v>42528.542627314819</v>
      </c>
      <c r="S3091">
        <f t="shared" si="115"/>
        <v>42560.082638888889</v>
      </c>
    </row>
    <row r="3092" spans="1:19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 s="12">
        <v>1430505545</v>
      </c>
      <c r="J3092" s="12">
        <v>1425325145</v>
      </c>
      <c r="K3092" t="b">
        <v>0</v>
      </c>
      <c r="L3092">
        <v>9</v>
      </c>
      <c r="M3092" t="b">
        <v>0</v>
      </c>
      <c r="N3092" t="s">
        <v>8273</v>
      </c>
      <c r="O3092" t="s">
        <v>8313</v>
      </c>
      <c r="P3092">
        <f>ROUND((E3092/D3092)*100,0)</f>
        <v>5</v>
      </c>
      <c r="Q3092">
        <f>IFERROR(ROUND(E3092/L3092,2),0)</f>
        <v>1270.22</v>
      </c>
      <c r="R3092" s="10">
        <f t="shared" si="114"/>
        <v>42065.818807870368</v>
      </c>
      <c r="S3092">
        <f t="shared" si="115"/>
        <v>42125.777141203704</v>
      </c>
    </row>
    <row r="3093" spans="1:19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 s="12">
        <v>1471214743</v>
      </c>
      <c r="J3093" s="12">
        <v>1468622743</v>
      </c>
      <c r="K3093" t="b">
        <v>0</v>
      </c>
      <c r="L3093">
        <v>9</v>
      </c>
      <c r="M3093" t="b">
        <v>0</v>
      </c>
      <c r="N3093" t="s">
        <v>8273</v>
      </c>
      <c r="O3093" t="s">
        <v>8313</v>
      </c>
      <c r="P3093">
        <f>ROUND((E3093/D3093)*100,0)</f>
        <v>16</v>
      </c>
      <c r="Q3093">
        <f>IFERROR(ROUND(E3093/L3093,2),0)</f>
        <v>88.44</v>
      </c>
      <c r="R3093" s="10">
        <f t="shared" si="114"/>
        <v>42566.948414351849</v>
      </c>
      <c r="S3093">
        <f t="shared" si="115"/>
        <v>42596.948414351849</v>
      </c>
    </row>
    <row r="3094" spans="1:19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 s="12">
        <v>1444946400</v>
      </c>
      <c r="J3094" s="12">
        <v>1441723912</v>
      </c>
      <c r="K3094" t="b">
        <v>0</v>
      </c>
      <c r="L3094">
        <v>21</v>
      </c>
      <c r="M3094" t="b">
        <v>0</v>
      </c>
      <c r="N3094" t="s">
        <v>8273</v>
      </c>
      <c r="O3094" t="s">
        <v>8313</v>
      </c>
      <c r="P3094">
        <f>ROUND((E3094/D3094)*100,0)</f>
        <v>1</v>
      </c>
      <c r="Q3094">
        <f>IFERROR(ROUND(E3094/L3094,2),0)</f>
        <v>56.34</v>
      </c>
      <c r="R3094" s="10">
        <f t="shared" si="114"/>
        <v>42255.619351851856</v>
      </c>
      <c r="S3094">
        <f t="shared" si="115"/>
        <v>42292.916666666672</v>
      </c>
    </row>
    <row r="3095" spans="1:19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 s="12">
        <v>1401595140</v>
      </c>
      <c r="J3095" s="12">
        <v>1398980941</v>
      </c>
      <c r="K3095" t="b">
        <v>0</v>
      </c>
      <c r="L3095">
        <v>17</v>
      </c>
      <c r="M3095" t="b">
        <v>0</v>
      </c>
      <c r="N3095" t="s">
        <v>8273</v>
      </c>
      <c r="O3095" t="s">
        <v>8313</v>
      </c>
      <c r="P3095">
        <f>ROUND((E3095/D3095)*100,0)</f>
        <v>23</v>
      </c>
      <c r="Q3095">
        <f>IFERROR(ROUND(E3095/L3095,2),0)</f>
        <v>53.53</v>
      </c>
      <c r="R3095" s="10">
        <f t="shared" si="114"/>
        <v>41760.909039351849</v>
      </c>
      <c r="S3095">
        <f t="shared" si="115"/>
        <v>41791.165972222225</v>
      </c>
    </row>
    <row r="3096" spans="1:19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 s="12">
        <v>1442775956</v>
      </c>
      <c r="J3096" s="12">
        <v>1437591956</v>
      </c>
      <c r="K3096" t="b">
        <v>0</v>
      </c>
      <c r="L3096">
        <v>1</v>
      </c>
      <c r="M3096" t="b">
        <v>0</v>
      </c>
      <c r="N3096" t="s">
        <v>8273</v>
      </c>
      <c r="O3096" t="s">
        <v>8313</v>
      </c>
      <c r="P3096">
        <f>ROUND((E3096/D3096)*100,0)</f>
        <v>0</v>
      </c>
      <c r="Q3096">
        <f>IFERROR(ROUND(E3096/L3096,2),0)</f>
        <v>25</v>
      </c>
      <c r="R3096" s="10">
        <f t="shared" si="114"/>
        <v>42207.795787037037</v>
      </c>
      <c r="S3096">
        <f t="shared" si="115"/>
        <v>42267.795787037037</v>
      </c>
    </row>
    <row r="3097" spans="1:19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 s="12">
        <v>1470011780</v>
      </c>
      <c r="J3097" s="12">
        <v>1464827780</v>
      </c>
      <c r="K3097" t="b">
        <v>0</v>
      </c>
      <c r="L3097">
        <v>1</v>
      </c>
      <c r="M3097" t="b">
        <v>0</v>
      </c>
      <c r="N3097" t="s">
        <v>8273</v>
      </c>
      <c r="O3097" t="s">
        <v>8313</v>
      </c>
      <c r="P3097">
        <f>ROUND((E3097/D3097)*100,0)</f>
        <v>0</v>
      </c>
      <c r="Q3097">
        <f>IFERROR(ROUND(E3097/L3097,2),0)</f>
        <v>50</v>
      </c>
      <c r="R3097" s="10">
        <f t="shared" si="114"/>
        <v>42523.025231481486</v>
      </c>
      <c r="S3097">
        <f t="shared" si="115"/>
        <v>42583.025231481486</v>
      </c>
    </row>
    <row r="3098" spans="1:19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 s="12">
        <v>1432151326</v>
      </c>
      <c r="J3098" s="12">
        <v>1429559326</v>
      </c>
      <c r="K3098" t="b">
        <v>0</v>
      </c>
      <c r="L3098">
        <v>14</v>
      </c>
      <c r="M3098" t="b">
        <v>0</v>
      </c>
      <c r="N3098" t="s">
        <v>8273</v>
      </c>
      <c r="O3098" t="s">
        <v>8313</v>
      </c>
      <c r="P3098">
        <f>ROUND((E3098/D3098)*100,0)</f>
        <v>4</v>
      </c>
      <c r="Q3098">
        <f>IFERROR(ROUND(E3098/L3098,2),0)</f>
        <v>56.79</v>
      </c>
      <c r="R3098" s="10">
        <f t="shared" si="114"/>
        <v>42114.825532407413</v>
      </c>
      <c r="S3098">
        <f t="shared" si="115"/>
        <v>42144.825532407413</v>
      </c>
    </row>
    <row r="3099" spans="1:19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 s="12">
        <v>1475848800</v>
      </c>
      <c r="J3099" s="12">
        <v>1474027501</v>
      </c>
      <c r="K3099" t="b">
        <v>0</v>
      </c>
      <c r="L3099">
        <v>42</v>
      </c>
      <c r="M3099" t="b">
        <v>0</v>
      </c>
      <c r="N3099" t="s">
        <v>8273</v>
      </c>
      <c r="O3099" t="s">
        <v>8313</v>
      </c>
      <c r="P3099">
        <f>ROUND((E3099/D3099)*100,0)</f>
        <v>17</v>
      </c>
      <c r="Q3099">
        <f>IFERROR(ROUND(E3099/L3099,2),0)</f>
        <v>40.83</v>
      </c>
      <c r="R3099" s="10">
        <f t="shared" si="114"/>
        <v>42629.503483796296</v>
      </c>
      <c r="S3099">
        <f t="shared" si="115"/>
        <v>42650.583333333328</v>
      </c>
    </row>
    <row r="3100" spans="1:19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 s="12">
        <v>1454890620</v>
      </c>
      <c r="J3100" s="12">
        <v>1450724449</v>
      </c>
      <c r="K3100" t="b">
        <v>0</v>
      </c>
      <c r="L3100">
        <v>27</v>
      </c>
      <c r="M3100" t="b">
        <v>0</v>
      </c>
      <c r="N3100" t="s">
        <v>8273</v>
      </c>
      <c r="O3100" t="s">
        <v>8313</v>
      </c>
      <c r="P3100">
        <f>ROUND((E3100/D3100)*100,0)</f>
        <v>4</v>
      </c>
      <c r="Q3100">
        <f>IFERROR(ROUND(E3100/L3100,2),0)</f>
        <v>65.11</v>
      </c>
      <c r="R3100" s="10">
        <f t="shared" si="114"/>
        <v>42359.792233796295</v>
      </c>
      <c r="S3100">
        <f t="shared" si="115"/>
        <v>42408.01180555555</v>
      </c>
    </row>
    <row r="3101" spans="1:19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 s="12">
        <v>1455251591</v>
      </c>
      <c r="J3101" s="12">
        <v>1452659591</v>
      </c>
      <c r="K3101" t="b">
        <v>0</v>
      </c>
      <c r="L3101">
        <v>5</v>
      </c>
      <c r="M3101" t="b">
        <v>0</v>
      </c>
      <c r="N3101" t="s">
        <v>8273</v>
      </c>
      <c r="O3101" t="s">
        <v>8313</v>
      </c>
      <c r="P3101">
        <f>ROUND((E3101/D3101)*100,0)</f>
        <v>14</v>
      </c>
      <c r="Q3101">
        <f>IFERROR(ROUND(E3101/L3101,2),0)</f>
        <v>55.6</v>
      </c>
      <c r="R3101" s="10">
        <f t="shared" si="114"/>
        <v>42382.189710648148</v>
      </c>
      <c r="S3101">
        <f t="shared" si="115"/>
        <v>42412.189710648148</v>
      </c>
    </row>
    <row r="3102" spans="1:19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 s="12">
        <v>1413816975</v>
      </c>
      <c r="J3102" s="12">
        <v>1411224975</v>
      </c>
      <c r="K3102" t="b">
        <v>0</v>
      </c>
      <c r="L3102">
        <v>13</v>
      </c>
      <c r="M3102" t="b">
        <v>0</v>
      </c>
      <c r="N3102" t="s">
        <v>8273</v>
      </c>
      <c r="O3102" t="s">
        <v>8313</v>
      </c>
      <c r="P3102">
        <f>ROUND((E3102/D3102)*100,0)</f>
        <v>15</v>
      </c>
      <c r="Q3102">
        <f>IFERROR(ROUND(E3102/L3102,2),0)</f>
        <v>140.54</v>
      </c>
      <c r="R3102" s="10">
        <f t="shared" si="114"/>
        <v>41902.622395833336</v>
      </c>
      <c r="S3102">
        <f t="shared" si="115"/>
        <v>41932.622395833336</v>
      </c>
    </row>
    <row r="3103" spans="1:19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 s="12">
        <v>1437033360</v>
      </c>
      <c r="J3103" s="12">
        <v>1434445937</v>
      </c>
      <c r="K3103" t="b">
        <v>0</v>
      </c>
      <c r="L3103">
        <v>12</v>
      </c>
      <c r="M3103" t="b">
        <v>0</v>
      </c>
      <c r="N3103" t="s">
        <v>8273</v>
      </c>
      <c r="O3103" t="s">
        <v>8313</v>
      </c>
      <c r="P3103">
        <f>ROUND((E3103/D3103)*100,0)</f>
        <v>12</v>
      </c>
      <c r="Q3103">
        <f>IFERROR(ROUND(E3103/L3103,2),0)</f>
        <v>25</v>
      </c>
      <c r="R3103" s="10">
        <f t="shared" si="114"/>
        <v>42171.383530092593</v>
      </c>
      <c r="S3103">
        <f t="shared" si="115"/>
        <v>42201.330555555556</v>
      </c>
    </row>
    <row r="3104" spans="1:19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 s="12">
        <v>1471939818</v>
      </c>
      <c r="J3104" s="12">
        <v>1467619818</v>
      </c>
      <c r="K3104" t="b">
        <v>0</v>
      </c>
      <c r="L3104">
        <v>90</v>
      </c>
      <c r="M3104" t="b">
        <v>0</v>
      </c>
      <c r="N3104" t="s">
        <v>8273</v>
      </c>
      <c r="O3104" t="s">
        <v>8313</v>
      </c>
      <c r="P3104">
        <f>ROUND((E3104/D3104)*100,0)</f>
        <v>39</v>
      </c>
      <c r="Q3104">
        <f>IFERROR(ROUND(E3104/L3104,2),0)</f>
        <v>69.53</v>
      </c>
      <c r="R3104" s="10">
        <f t="shared" si="114"/>
        <v>42555.340486111112</v>
      </c>
      <c r="S3104">
        <f t="shared" si="115"/>
        <v>42605.340486111112</v>
      </c>
    </row>
    <row r="3105" spans="1:19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 s="12">
        <v>1434080706</v>
      </c>
      <c r="J3105" s="12">
        <v>1428896706</v>
      </c>
      <c r="K3105" t="b">
        <v>0</v>
      </c>
      <c r="L3105">
        <v>2</v>
      </c>
      <c r="M3105" t="b">
        <v>0</v>
      </c>
      <c r="N3105" t="s">
        <v>8273</v>
      </c>
      <c r="O3105" t="s">
        <v>8313</v>
      </c>
      <c r="P3105">
        <f>ROUND((E3105/D3105)*100,0)</f>
        <v>0</v>
      </c>
      <c r="Q3105">
        <f>IFERROR(ROUND(E3105/L3105,2),0)</f>
        <v>5.5</v>
      </c>
      <c r="R3105" s="10">
        <f t="shared" si="114"/>
        <v>42107.156319444446</v>
      </c>
      <c r="S3105">
        <f t="shared" si="115"/>
        <v>42167.156319444446</v>
      </c>
    </row>
    <row r="3106" spans="1:19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 s="12">
        <v>1422928800</v>
      </c>
      <c r="J3106" s="12">
        <v>1420235311</v>
      </c>
      <c r="K3106" t="b">
        <v>0</v>
      </c>
      <c r="L3106">
        <v>5</v>
      </c>
      <c r="M3106" t="b">
        <v>0</v>
      </c>
      <c r="N3106" t="s">
        <v>8273</v>
      </c>
      <c r="O3106" t="s">
        <v>8313</v>
      </c>
      <c r="P3106">
        <f>ROUND((E3106/D3106)*100,0)</f>
        <v>30</v>
      </c>
      <c r="Q3106">
        <f>IFERROR(ROUND(E3106/L3106,2),0)</f>
        <v>237</v>
      </c>
      <c r="R3106" s="10">
        <f t="shared" si="114"/>
        <v>42006.908692129626</v>
      </c>
      <c r="S3106">
        <f t="shared" si="115"/>
        <v>42038.083333333328</v>
      </c>
    </row>
    <row r="3107" spans="1:19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 s="12">
        <v>1413694800</v>
      </c>
      <c r="J3107" s="12">
        <v>1408986916</v>
      </c>
      <c r="K3107" t="b">
        <v>0</v>
      </c>
      <c r="L3107">
        <v>31</v>
      </c>
      <c r="M3107" t="b">
        <v>0</v>
      </c>
      <c r="N3107" t="s">
        <v>8273</v>
      </c>
      <c r="O3107" t="s">
        <v>8313</v>
      </c>
      <c r="P3107">
        <f>ROUND((E3107/D3107)*100,0)</f>
        <v>42</v>
      </c>
      <c r="Q3107">
        <f>IFERROR(ROUND(E3107/L3107,2),0)</f>
        <v>79.87</v>
      </c>
      <c r="R3107" s="10">
        <f t="shared" si="114"/>
        <v>41876.718935185185</v>
      </c>
      <c r="S3107">
        <f t="shared" si="115"/>
        <v>41931.208333333336</v>
      </c>
    </row>
    <row r="3108" spans="1:19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 s="12">
        <v>1442440800</v>
      </c>
      <c r="J3108" s="12">
        <v>1440497876</v>
      </c>
      <c r="K3108" t="b">
        <v>0</v>
      </c>
      <c r="L3108">
        <v>4</v>
      </c>
      <c r="M3108" t="b">
        <v>0</v>
      </c>
      <c r="N3108" t="s">
        <v>8273</v>
      </c>
      <c r="O3108" t="s">
        <v>8313</v>
      </c>
      <c r="P3108">
        <f>ROUND((E3108/D3108)*100,0)</f>
        <v>4</v>
      </c>
      <c r="Q3108">
        <f>IFERROR(ROUND(E3108/L3108,2),0)</f>
        <v>10.25</v>
      </c>
      <c r="R3108" s="10">
        <f t="shared" si="114"/>
        <v>42241.429120370376</v>
      </c>
      <c r="S3108">
        <f t="shared" si="115"/>
        <v>42263.916666666672</v>
      </c>
    </row>
    <row r="3109" spans="1:19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 s="12">
        <v>1431372751</v>
      </c>
      <c r="J3109" s="12">
        <v>1430767951</v>
      </c>
      <c r="K3109" t="b">
        <v>0</v>
      </c>
      <c r="L3109">
        <v>29</v>
      </c>
      <c r="M3109" t="b">
        <v>0</v>
      </c>
      <c r="N3109" t="s">
        <v>8273</v>
      </c>
      <c r="O3109" t="s">
        <v>8313</v>
      </c>
      <c r="P3109">
        <f>ROUND((E3109/D3109)*100,0)</f>
        <v>20</v>
      </c>
      <c r="Q3109">
        <f>IFERROR(ROUND(E3109/L3109,2),0)</f>
        <v>272.58999999999997</v>
      </c>
      <c r="R3109" s="10">
        <f t="shared" si="114"/>
        <v>42128.814247685179</v>
      </c>
      <c r="S3109">
        <f t="shared" si="115"/>
        <v>42135.814247685179</v>
      </c>
    </row>
    <row r="3110" spans="1:19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 s="12">
        <v>1430234394</v>
      </c>
      <c r="J3110" s="12">
        <v>1425053994</v>
      </c>
      <c r="K3110" t="b">
        <v>0</v>
      </c>
      <c r="L3110">
        <v>2</v>
      </c>
      <c r="M3110" t="b">
        <v>0</v>
      </c>
      <c r="N3110" t="s">
        <v>8273</v>
      </c>
      <c r="O3110" t="s">
        <v>8313</v>
      </c>
      <c r="P3110">
        <f>ROUND((E3110/D3110)*100,0)</f>
        <v>0</v>
      </c>
      <c r="Q3110">
        <f>IFERROR(ROUND(E3110/L3110,2),0)</f>
        <v>13</v>
      </c>
      <c r="R3110" s="10">
        <f t="shared" si="114"/>
        <v>42062.680486111116</v>
      </c>
      <c r="S3110">
        <f t="shared" si="115"/>
        <v>42122.638819444444</v>
      </c>
    </row>
    <row r="3111" spans="1:19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 s="12">
        <v>1409194810</v>
      </c>
      <c r="J3111" s="12">
        <v>1406170810</v>
      </c>
      <c r="K3111" t="b">
        <v>0</v>
      </c>
      <c r="L3111">
        <v>114</v>
      </c>
      <c r="M3111" t="b">
        <v>0</v>
      </c>
      <c r="N3111" t="s">
        <v>8273</v>
      </c>
      <c r="O3111" t="s">
        <v>8313</v>
      </c>
      <c r="P3111">
        <f>ROUND((E3111/D3111)*100,0)</f>
        <v>25</v>
      </c>
      <c r="Q3111">
        <f>IFERROR(ROUND(E3111/L3111,2),0)</f>
        <v>58.18</v>
      </c>
      <c r="R3111" s="10">
        <f t="shared" si="114"/>
        <v>41844.125115740739</v>
      </c>
      <c r="S3111">
        <f t="shared" si="115"/>
        <v>41879.125115740739</v>
      </c>
    </row>
    <row r="3112" spans="1:19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 s="12">
        <v>1487465119</v>
      </c>
      <c r="J3112" s="12">
        <v>1484009119</v>
      </c>
      <c r="K3112" t="b">
        <v>0</v>
      </c>
      <c r="L3112">
        <v>1</v>
      </c>
      <c r="M3112" t="b">
        <v>0</v>
      </c>
      <c r="N3112" t="s">
        <v>8273</v>
      </c>
      <c r="O3112" t="s">
        <v>8313</v>
      </c>
      <c r="P3112">
        <f>ROUND((E3112/D3112)*100,0)</f>
        <v>0</v>
      </c>
      <c r="Q3112">
        <f>IFERROR(ROUND(E3112/L3112,2),0)</f>
        <v>10</v>
      </c>
      <c r="R3112" s="10">
        <f t="shared" si="114"/>
        <v>42745.031469907408</v>
      </c>
      <c r="S3112">
        <f t="shared" si="115"/>
        <v>42785.031469907408</v>
      </c>
    </row>
    <row r="3113" spans="1:19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 s="12">
        <v>1412432220</v>
      </c>
      <c r="J3113" s="12">
        <v>1409753820</v>
      </c>
      <c r="K3113" t="b">
        <v>0</v>
      </c>
      <c r="L3113">
        <v>76</v>
      </c>
      <c r="M3113" t="b">
        <v>0</v>
      </c>
      <c r="N3113" t="s">
        <v>8273</v>
      </c>
      <c r="O3113" t="s">
        <v>8313</v>
      </c>
      <c r="P3113">
        <f>ROUND((E3113/D3113)*100,0)</f>
        <v>27</v>
      </c>
      <c r="Q3113">
        <f>IFERROR(ROUND(E3113/L3113,2),0)</f>
        <v>70.11</v>
      </c>
      <c r="R3113" s="10">
        <f t="shared" si="114"/>
        <v>41885.595138888886</v>
      </c>
      <c r="S3113">
        <f t="shared" si="115"/>
        <v>41916.595138888886</v>
      </c>
    </row>
    <row r="3114" spans="1:19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 s="12">
        <v>1477968934</v>
      </c>
      <c r="J3114" s="12">
        <v>1472784934</v>
      </c>
      <c r="K3114" t="b">
        <v>0</v>
      </c>
      <c r="L3114">
        <v>9</v>
      </c>
      <c r="M3114" t="b">
        <v>0</v>
      </c>
      <c r="N3114" t="s">
        <v>8273</v>
      </c>
      <c r="O3114" t="s">
        <v>8313</v>
      </c>
      <c r="P3114">
        <f>ROUND((E3114/D3114)*100,0)</f>
        <v>5</v>
      </c>
      <c r="Q3114">
        <f>IFERROR(ROUND(E3114/L3114,2),0)</f>
        <v>57.89</v>
      </c>
      <c r="R3114" s="10">
        <f t="shared" si="114"/>
        <v>42615.121921296297</v>
      </c>
      <c r="S3114">
        <f t="shared" si="115"/>
        <v>42675.121921296297</v>
      </c>
    </row>
    <row r="3115" spans="1:19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 s="12">
        <v>1429291982</v>
      </c>
      <c r="J3115" s="12">
        <v>1426699982</v>
      </c>
      <c r="K3115" t="b">
        <v>0</v>
      </c>
      <c r="L3115">
        <v>37</v>
      </c>
      <c r="M3115" t="b">
        <v>0</v>
      </c>
      <c r="N3115" t="s">
        <v>8273</v>
      </c>
      <c r="O3115" t="s">
        <v>8313</v>
      </c>
      <c r="P3115">
        <f>ROUND((E3115/D3115)*100,0)</f>
        <v>4</v>
      </c>
      <c r="Q3115">
        <f>IFERROR(ROUND(E3115/L3115,2),0)</f>
        <v>125.27</v>
      </c>
      <c r="R3115" s="10">
        <f t="shared" si="114"/>
        <v>42081.731273148151</v>
      </c>
      <c r="S3115">
        <f t="shared" si="115"/>
        <v>42111.731273148151</v>
      </c>
    </row>
    <row r="3116" spans="1:19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 s="12">
        <v>1411312250</v>
      </c>
      <c r="J3116" s="12">
        <v>1406128250</v>
      </c>
      <c r="K3116" t="b">
        <v>0</v>
      </c>
      <c r="L3116">
        <v>0</v>
      </c>
      <c r="M3116" t="b">
        <v>0</v>
      </c>
      <c r="N3116" t="s">
        <v>8273</v>
      </c>
      <c r="O3116" t="s">
        <v>8313</v>
      </c>
      <c r="P3116">
        <f>ROUND((E3116/D3116)*100,0)</f>
        <v>0</v>
      </c>
      <c r="Q3116">
        <f>IFERROR(ROUND(E3116/L3116,2),0)</f>
        <v>0</v>
      </c>
      <c r="R3116" s="10">
        <f t="shared" si="114"/>
        <v>41843.632523148146</v>
      </c>
      <c r="S3116">
        <f t="shared" si="115"/>
        <v>41903.632523148146</v>
      </c>
    </row>
    <row r="3117" spans="1:19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 s="12">
        <v>1465123427</v>
      </c>
      <c r="J3117" s="12">
        <v>1462531427</v>
      </c>
      <c r="K3117" t="b">
        <v>0</v>
      </c>
      <c r="L3117">
        <v>1</v>
      </c>
      <c r="M3117" t="b">
        <v>0</v>
      </c>
      <c r="N3117" t="s">
        <v>8273</v>
      </c>
      <c r="O3117" t="s">
        <v>8313</v>
      </c>
      <c r="P3117">
        <f>ROUND((E3117/D3117)*100,0)</f>
        <v>3</v>
      </c>
      <c r="Q3117">
        <f>IFERROR(ROUND(E3117/L3117,2),0)</f>
        <v>300</v>
      </c>
      <c r="R3117" s="10">
        <f t="shared" si="114"/>
        <v>42496.447071759263</v>
      </c>
      <c r="S3117">
        <f t="shared" si="115"/>
        <v>42526.447071759263</v>
      </c>
    </row>
    <row r="3118" spans="1:19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 s="12">
        <v>1427890925</v>
      </c>
      <c r="J3118" s="12">
        <v>1426681325</v>
      </c>
      <c r="K3118" t="b">
        <v>0</v>
      </c>
      <c r="L3118">
        <v>10</v>
      </c>
      <c r="M3118" t="b">
        <v>0</v>
      </c>
      <c r="N3118" t="s">
        <v>8273</v>
      </c>
      <c r="O3118" t="s">
        <v>8313</v>
      </c>
      <c r="P3118">
        <f>ROUND((E3118/D3118)*100,0)</f>
        <v>57</v>
      </c>
      <c r="Q3118">
        <f>IFERROR(ROUND(E3118/L3118,2),0)</f>
        <v>43</v>
      </c>
      <c r="R3118" s="10">
        <f t="shared" si="114"/>
        <v>42081.515335648146</v>
      </c>
      <c r="S3118">
        <f t="shared" si="115"/>
        <v>42095.515335648146</v>
      </c>
    </row>
    <row r="3119" spans="1:19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 s="12">
        <v>1464354720</v>
      </c>
      <c r="J3119" s="12">
        <v>1463648360</v>
      </c>
      <c r="K3119" t="b">
        <v>0</v>
      </c>
      <c r="L3119">
        <v>1</v>
      </c>
      <c r="M3119" t="b">
        <v>0</v>
      </c>
      <c r="N3119" t="s">
        <v>8273</v>
      </c>
      <c r="O3119" t="s">
        <v>8313</v>
      </c>
      <c r="P3119">
        <f>ROUND((E3119/D3119)*100,0)</f>
        <v>0</v>
      </c>
      <c r="Q3119">
        <f>IFERROR(ROUND(E3119/L3119,2),0)</f>
        <v>1</v>
      </c>
      <c r="R3119" s="10">
        <f t="shared" si="114"/>
        <v>42509.374537037031</v>
      </c>
      <c r="S3119">
        <f t="shared" si="115"/>
        <v>42517.55</v>
      </c>
    </row>
    <row r="3120" spans="1:19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 s="12">
        <v>1467473723</v>
      </c>
      <c r="J3120" s="12">
        <v>1465832123</v>
      </c>
      <c r="K3120" t="b">
        <v>0</v>
      </c>
      <c r="L3120">
        <v>2</v>
      </c>
      <c r="M3120" t="b">
        <v>0</v>
      </c>
      <c r="N3120" t="s">
        <v>8273</v>
      </c>
      <c r="O3120" t="s">
        <v>8313</v>
      </c>
      <c r="P3120">
        <f>ROUND((E3120/D3120)*100,0)</f>
        <v>0</v>
      </c>
      <c r="Q3120">
        <f>IFERROR(ROUND(E3120/L3120,2),0)</f>
        <v>775</v>
      </c>
      <c r="R3120" s="10">
        <f t="shared" si="114"/>
        <v>42534.649571759262</v>
      </c>
      <c r="S3120">
        <f t="shared" si="115"/>
        <v>42553.649571759262</v>
      </c>
    </row>
    <row r="3121" spans="1:19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 s="12">
        <v>1427414732</v>
      </c>
      <c r="J3121" s="12">
        <v>1424826332</v>
      </c>
      <c r="K3121" t="b">
        <v>0</v>
      </c>
      <c r="L3121">
        <v>1</v>
      </c>
      <c r="M3121" t="b">
        <v>0</v>
      </c>
      <c r="N3121" t="s">
        <v>8273</v>
      </c>
      <c r="O3121" t="s">
        <v>8313</v>
      </c>
      <c r="P3121">
        <f>ROUND((E3121/D3121)*100,0)</f>
        <v>0</v>
      </c>
      <c r="Q3121">
        <f>IFERROR(ROUND(E3121/L3121,2),0)</f>
        <v>5</v>
      </c>
      <c r="R3121" s="10">
        <f t="shared" si="114"/>
        <v>42060.04550925926</v>
      </c>
      <c r="S3121">
        <f t="shared" si="115"/>
        <v>42090.003842592589</v>
      </c>
    </row>
    <row r="3122" spans="1:19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 s="12">
        <v>1462484196</v>
      </c>
      <c r="J3122" s="12">
        <v>1457303796</v>
      </c>
      <c r="K3122" t="b">
        <v>0</v>
      </c>
      <c r="L3122">
        <v>10</v>
      </c>
      <c r="M3122" t="b">
        <v>0</v>
      </c>
      <c r="N3122" t="s">
        <v>8273</v>
      </c>
      <c r="O3122" t="s">
        <v>8313</v>
      </c>
      <c r="P3122">
        <f>ROUND((E3122/D3122)*100,0)</f>
        <v>0</v>
      </c>
      <c r="Q3122">
        <f>IFERROR(ROUND(E3122/L3122,2),0)</f>
        <v>12.8</v>
      </c>
      <c r="R3122" s="10">
        <f t="shared" si="114"/>
        <v>42435.942083333335</v>
      </c>
      <c r="S3122">
        <f t="shared" si="115"/>
        <v>42495.900416666671</v>
      </c>
    </row>
    <row r="3123" spans="1:19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 s="12">
        <v>1411748335</v>
      </c>
      <c r="J3123" s="12">
        <v>1406564335</v>
      </c>
      <c r="K3123" t="b">
        <v>0</v>
      </c>
      <c r="L3123">
        <v>1</v>
      </c>
      <c r="M3123" t="b">
        <v>0</v>
      </c>
      <c r="N3123" t="s">
        <v>8273</v>
      </c>
      <c r="O3123" t="s">
        <v>8313</v>
      </c>
      <c r="P3123">
        <f>ROUND((E3123/D3123)*100,0)</f>
        <v>1</v>
      </c>
      <c r="Q3123">
        <f>IFERROR(ROUND(E3123/L3123,2),0)</f>
        <v>10</v>
      </c>
      <c r="R3123" s="10">
        <f t="shared" si="114"/>
        <v>41848.679803240739</v>
      </c>
      <c r="S3123">
        <f t="shared" si="115"/>
        <v>41908.679803240739</v>
      </c>
    </row>
    <row r="3124" spans="1:19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 s="12">
        <v>1478733732</v>
      </c>
      <c r="J3124" s="12">
        <v>1478298132</v>
      </c>
      <c r="K3124" t="b">
        <v>0</v>
      </c>
      <c r="L3124">
        <v>2</v>
      </c>
      <c r="M3124" t="b">
        <v>0</v>
      </c>
      <c r="N3124" t="s">
        <v>8273</v>
      </c>
      <c r="O3124" t="s">
        <v>8313</v>
      </c>
      <c r="P3124">
        <f>ROUND((E3124/D3124)*100,0)</f>
        <v>58</v>
      </c>
      <c r="Q3124">
        <f>IFERROR(ROUND(E3124/L3124,2),0)</f>
        <v>58</v>
      </c>
      <c r="R3124" s="10">
        <f t="shared" si="114"/>
        <v>42678.932083333333</v>
      </c>
      <c r="S3124">
        <f t="shared" si="115"/>
        <v>42683.973750000005</v>
      </c>
    </row>
    <row r="3125" spans="1:19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 s="12">
        <v>1468108198</v>
      </c>
      <c r="J3125" s="12">
        <v>1465516198</v>
      </c>
      <c r="K3125" t="b">
        <v>0</v>
      </c>
      <c r="L3125">
        <v>348</v>
      </c>
      <c r="M3125" t="b">
        <v>0</v>
      </c>
      <c r="N3125" t="s">
        <v>8273</v>
      </c>
      <c r="O3125" t="s">
        <v>8313</v>
      </c>
      <c r="P3125">
        <f>ROUND((E3125/D3125)*100,0)</f>
        <v>68</v>
      </c>
      <c r="Q3125">
        <f>IFERROR(ROUND(E3125/L3125,2),0)</f>
        <v>244.8</v>
      </c>
      <c r="R3125" s="10">
        <f t="shared" si="114"/>
        <v>42530.993032407408</v>
      </c>
      <c r="S3125">
        <f t="shared" si="115"/>
        <v>42560.993032407408</v>
      </c>
    </row>
    <row r="3126" spans="1:19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 s="12">
        <v>1422902601</v>
      </c>
      <c r="J3126" s="12">
        <v>1417718601</v>
      </c>
      <c r="K3126" t="b">
        <v>0</v>
      </c>
      <c r="L3126">
        <v>4</v>
      </c>
      <c r="M3126" t="b">
        <v>0</v>
      </c>
      <c r="N3126" t="s">
        <v>8273</v>
      </c>
      <c r="O3126" t="s">
        <v>8313</v>
      </c>
      <c r="P3126">
        <f>ROUND((E3126/D3126)*100,0)</f>
        <v>0</v>
      </c>
      <c r="Q3126">
        <f>IFERROR(ROUND(E3126/L3126,2),0)</f>
        <v>6.5</v>
      </c>
      <c r="R3126" s="10">
        <f t="shared" si="114"/>
        <v>41977.780104166668</v>
      </c>
      <c r="S3126">
        <f t="shared" si="115"/>
        <v>42037.780104166668</v>
      </c>
    </row>
    <row r="3127" spans="1:19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 s="12">
        <v>1452142672</v>
      </c>
      <c r="J3127" s="12">
        <v>1449550672</v>
      </c>
      <c r="K3127" t="b">
        <v>0</v>
      </c>
      <c r="L3127">
        <v>0</v>
      </c>
      <c r="M3127" t="b">
        <v>0</v>
      </c>
      <c r="N3127" t="s">
        <v>8273</v>
      </c>
      <c r="O3127" t="s">
        <v>8313</v>
      </c>
      <c r="P3127">
        <f>ROUND((E3127/D3127)*100,0)</f>
        <v>0</v>
      </c>
      <c r="Q3127">
        <f>IFERROR(ROUND(E3127/L3127,2),0)</f>
        <v>0</v>
      </c>
      <c r="R3127" s="10">
        <f t="shared" si="114"/>
        <v>42346.20685185185</v>
      </c>
      <c r="S3127">
        <f t="shared" si="115"/>
        <v>42376.20685185185</v>
      </c>
    </row>
    <row r="3128" spans="1:19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 s="12">
        <v>1459121162</v>
      </c>
      <c r="J3128" s="12">
        <v>1456532762</v>
      </c>
      <c r="K3128" t="b">
        <v>0</v>
      </c>
      <c r="L3128">
        <v>17</v>
      </c>
      <c r="M3128" t="b">
        <v>0</v>
      </c>
      <c r="N3128" t="s">
        <v>8273</v>
      </c>
      <c r="O3128" t="s">
        <v>8313</v>
      </c>
      <c r="P3128">
        <f>ROUND((E3128/D3128)*100,0)</f>
        <v>4</v>
      </c>
      <c r="Q3128">
        <f>IFERROR(ROUND(E3128/L3128,2),0)</f>
        <v>61.18</v>
      </c>
      <c r="R3128" s="10">
        <f t="shared" si="114"/>
        <v>42427.01807870371</v>
      </c>
      <c r="S3128">
        <f t="shared" si="115"/>
        <v>42456.976412037038</v>
      </c>
    </row>
    <row r="3129" spans="1:19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 s="12">
        <v>1425242029</v>
      </c>
      <c r="J3129" s="12">
        <v>1422650029</v>
      </c>
      <c r="K3129" t="b">
        <v>0</v>
      </c>
      <c r="L3129">
        <v>0</v>
      </c>
      <c r="M3129" t="b">
        <v>0</v>
      </c>
      <c r="N3129" t="s">
        <v>8273</v>
      </c>
      <c r="O3129" t="s">
        <v>8313</v>
      </c>
      <c r="P3129">
        <f>ROUND((E3129/D3129)*100,0)</f>
        <v>0</v>
      </c>
      <c r="Q3129">
        <f>IFERROR(ROUND(E3129/L3129,2),0)</f>
        <v>0</v>
      </c>
      <c r="R3129" s="10">
        <f t="shared" si="114"/>
        <v>42034.856817129628</v>
      </c>
      <c r="S3129">
        <f t="shared" si="115"/>
        <v>42064.856817129628</v>
      </c>
    </row>
    <row r="3130" spans="1:19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 s="12">
        <v>1489690141</v>
      </c>
      <c r="J3130" s="12">
        <v>1487101741</v>
      </c>
      <c r="K3130" t="b">
        <v>0</v>
      </c>
      <c r="L3130">
        <v>117</v>
      </c>
      <c r="M3130" t="b">
        <v>0</v>
      </c>
      <c r="N3130" t="s">
        <v>8273</v>
      </c>
      <c r="O3130" t="s">
        <v>8274</v>
      </c>
      <c r="P3130">
        <f>ROUND((E3130/D3130)*100,0)</f>
        <v>109</v>
      </c>
      <c r="Q3130">
        <f>IFERROR(ROUND(E3130/L3130,2),0)</f>
        <v>139.24</v>
      </c>
      <c r="R3130" s="10">
        <f t="shared" si="114"/>
        <v>42780.825706018513</v>
      </c>
      <c r="S3130">
        <f t="shared" si="115"/>
        <v>42810.784039351856</v>
      </c>
    </row>
    <row r="3131" spans="1:19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 s="12">
        <v>1492542819</v>
      </c>
      <c r="J3131" s="12">
        <v>1489090419</v>
      </c>
      <c r="K3131" t="b">
        <v>0</v>
      </c>
      <c r="L3131">
        <v>1</v>
      </c>
      <c r="M3131" t="b">
        <v>0</v>
      </c>
      <c r="N3131" t="s">
        <v>8273</v>
      </c>
      <c r="O3131" t="s">
        <v>8274</v>
      </c>
      <c r="P3131">
        <f>ROUND((E3131/D3131)*100,0)</f>
        <v>1</v>
      </c>
      <c r="Q3131">
        <f>IFERROR(ROUND(E3131/L3131,2),0)</f>
        <v>10</v>
      </c>
      <c r="R3131" s="10">
        <f t="shared" si="114"/>
        <v>42803.842812499999</v>
      </c>
      <c r="S3131">
        <f t="shared" si="115"/>
        <v>42843.801145833335</v>
      </c>
    </row>
    <row r="3132" spans="1:19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 s="12">
        <v>1492145940</v>
      </c>
      <c r="J3132" s="12">
        <v>1489504916</v>
      </c>
      <c r="K3132" t="b">
        <v>0</v>
      </c>
      <c r="L3132">
        <v>4</v>
      </c>
      <c r="M3132" t="b">
        <v>0</v>
      </c>
      <c r="N3132" t="s">
        <v>8273</v>
      </c>
      <c r="O3132" t="s">
        <v>8274</v>
      </c>
      <c r="P3132">
        <f>ROUND((E3132/D3132)*100,0)</f>
        <v>4</v>
      </c>
      <c r="Q3132">
        <f>IFERROR(ROUND(E3132/L3132,2),0)</f>
        <v>93.75</v>
      </c>
      <c r="R3132" s="10">
        <f t="shared" si="114"/>
        <v>42808.640231481477</v>
      </c>
      <c r="S3132">
        <f t="shared" si="115"/>
        <v>42839.207638888889</v>
      </c>
    </row>
    <row r="3133" spans="1:19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 s="12">
        <v>1491656045</v>
      </c>
      <c r="J3133" s="12">
        <v>1489067645</v>
      </c>
      <c r="K3133" t="b">
        <v>0</v>
      </c>
      <c r="L3133">
        <v>12</v>
      </c>
      <c r="M3133" t="b">
        <v>0</v>
      </c>
      <c r="N3133" t="s">
        <v>8273</v>
      </c>
      <c r="O3133" t="s">
        <v>8274</v>
      </c>
      <c r="P3133">
        <f>ROUND((E3133/D3133)*100,0)</f>
        <v>16</v>
      </c>
      <c r="Q3133">
        <f>IFERROR(ROUND(E3133/L3133,2),0)</f>
        <v>53.75</v>
      </c>
      <c r="R3133" s="10">
        <f t="shared" si="114"/>
        <v>42803.579224537039</v>
      </c>
      <c r="S3133">
        <f t="shared" si="115"/>
        <v>42833.537557870368</v>
      </c>
    </row>
    <row r="3134" spans="1:19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 s="12">
        <v>1492759460</v>
      </c>
      <c r="J3134" s="12">
        <v>1487579060</v>
      </c>
      <c r="K3134" t="b">
        <v>0</v>
      </c>
      <c r="L3134">
        <v>1</v>
      </c>
      <c r="M3134" t="b">
        <v>0</v>
      </c>
      <c r="N3134" t="s">
        <v>8273</v>
      </c>
      <c r="O3134" t="s">
        <v>8274</v>
      </c>
      <c r="P3134">
        <f>ROUND((E3134/D3134)*100,0)</f>
        <v>0</v>
      </c>
      <c r="Q3134">
        <f>IFERROR(ROUND(E3134/L3134,2),0)</f>
        <v>10</v>
      </c>
      <c r="R3134" s="10">
        <f t="shared" si="114"/>
        <v>42786.350231481483</v>
      </c>
      <c r="S3134">
        <f t="shared" si="115"/>
        <v>42846.308564814812</v>
      </c>
    </row>
    <row r="3135" spans="1:19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 s="12">
        <v>1490358834</v>
      </c>
      <c r="J3135" s="12">
        <v>1487770434</v>
      </c>
      <c r="K3135" t="b">
        <v>0</v>
      </c>
      <c r="L3135">
        <v>16</v>
      </c>
      <c r="M3135" t="b">
        <v>0</v>
      </c>
      <c r="N3135" t="s">
        <v>8273</v>
      </c>
      <c r="O3135" t="s">
        <v>8274</v>
      </c>
      <c r="P3135">
        <f>ROUND((E3135/D3135)*100,0)</f>
        <v>108</v>
      </c>
      <c r="Q3135">
        <f>IFERROR(ROUND(E3135/L3135,2),0)</f>
        <v>33.75</v>
      </c>
      <c r="R3135" s="10">
        <f t="shared" si="114"/>
        <v>42788.565208333333</v>
      </c>
      <c r="S3135">
        <f t="shared" si="115"/>
        <v>42818.523541666669</v>
      </c>
    </row>
    <row r="3136" spans="1:19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 s="12">
        <v>1490631419</v>
      </c>
      <c r="J3136" s="12">
        <v>1488820619</v>
      </c>
      <c r="K3136" t="b">
        <v>0</v>
      </c>
      <c r="L3136">
        <v>12</v>
      </c>
      <c r="M3136" t="b">
        <v>0</v>
      </c>
      <c r="N3136" t="s">
        <v>8273</v>
      </c>
      <c r="O3136" t="s">
        <v>8274</v>
      </c>
      <c r="P3136">
        <f>ROUND((E3136/D3136)*100,0)</f>
        <v>23</v>
      </c>
      <c r="Q3136">
        <f>IFERROR(ROUND(E3136/L3136,2),0)</f>
        <v>18.75</v>
      </c>
      <c r="R3136" s="10">
        <f t="shared" si="114"/>
        <v>42800.720127314817</v>
      </c>
      <c r="S3136">
        <f t="shared" si="115"/>
        <v>42821.678460648152</v>
      </c>
    </row>
    <row r="3137" spans="1:19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 s="12">
        <v>1491277121</v>
      </c>
      <c r="J3137" s="12">
        <v>1489376321</v>
      </c>
      <c r="K3137" t="b">
        <v>0</v>
      </c>
      <c r="L3137">
        <v>7</v>
      </c>
      <c r="M3137" t="b">
        <v>0</v>
      </c>
      <c r="N3137" t="s">
        <v>8273</v>
      </c>
      <c r="O3137" t="s">
        <v>8274</v>
      </c>
      <c r="P3137">
        <f>ROUND((E3137/D3137)*100,0)</f>
        <v>21</v>
      </c>
      <c r="Q3137">
        <f>IFERROR(ROUND(E3137/L3137,2),0)</f>
        <v>23.14</v>
      </c>
      <c r="R3137" s="10">
        <f t="shared" si="114"/>
        <v>42807.151863425926</v>
      </c>
      <c r="S3137">
        <f t="shared" si="115"/>
        <v>42829.151863425926</v>
      </c>
    </row>
    <row r="3138" spans="1:19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 s="12">
        <v>1491001140</v>
      </c>
      <c r="J3138" s="12">
        <v>1487847954</v>
      </c>
      <c r="K3138" t="b">
        <v>0</v>
      </c>
      <c r="L3138">
        <v>22</v>
      </c>
      <c r="M3138" t="b">
        <v>0</v>
      </c>
      <c r="N3138" t="s">
        <v>8273</v>
      </c>
      <c r="O3138" t="s">
        <v>8274</v>
      </c>
      <c r="P3138">
        <f>ROUND((E3138/D3138)*100,0)</f>
        <v>128</v>
      </c>
      <c r="Q3138">
        <f>IFERROR(ROUND(E3138/L3138,2),0)</f>
        <v>29.05</v>
      </c>
      <c r="R3138" s="10">
        <f t="shared" si="114"/>
        <v>42789.462430555555</v>
      </c>
      <c r="S3138">
        <f t="shared" si="115"/>
        <v>42825.957638888889</v>
      </c>
    </row>
    <row r="3139" spans="1:19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 s="12">
        <v>1493838720</v>
      </c>
      <c r="J3139" s="12">
        <v>1489439669</v>
      </c>
      <c r="K3139" t="b">
        <v>0</v>
      </c>
      <c r="L3139">
        <v>1</v>
      </c>
      <c r="M3139" t="b">
        <v>0</v>
      </c>
      <c r="N3139" t="s">
        <v>8273</v>
      </c>
      <c r="O3139" t="s">
        <v>8274</v>
      </c>
      <c r="P3139">
        <f>ROUND((E3139/D3139)*100,0)</f>
        <v>3</v>
      </c>
      <c r="Q3139">
        <f>IFERROR(ROUND(E3139/L3139,2),0)</f>
        <v>50</v>
      </c>
      <c r="R3139" s="10">
        <f t="shared" ref="R3139:R3202" si="116">(((J3139/60)/60)/24)+DATE(1970,1,1)</f>
        <v>42807.885057870371</v>
      </c>
      <c r="S3139">
        <f t="shared" ref="S3139:S3202" si="117">(((I3139/60)/60)/24)+DATE(1970,1,1)</f>
        <v>42858.8</v>
      </c>
    </row>
    <row r="3140" spans="1:19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 s="12">
        <v>1491233407</v>
      </c>
      <c r="J3140" s="12">
        <v>1489591807</v>
      </c>
      <c r="K3140" t="b">
        <v>0</v>
      </c>
      <c r="L3140">
        <v>0</v>
      </c>
      <c r="M3140" t="b">
        <v>0</v>
      </c>
      <c r="N3140" t="s">
        <v>8273</v>
      </c>
      <c r="O3140" t="s">
        <v>8274</v>
      </c>
      <c r="P3140">
        <f>ROUND((E3140/D3140)*100,0)</f>
        <v>0</v>
      </c>
      <c r="Q3140">
        <f>IFERROR(ROUND(E3140/L3140,2),0)</f>
        <v>0</v>
      </c>
      <c r="R3140" s="10">
        <f t="shared" si="116"/>
        <v>42809.645914351851</v>
      </c>
      <c r="S3140">
        <f t="shared" si="117"/>
        <v>42828.645914351851</v>
      </c>
    </row>
    <row r="3141" spans="1:19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 s="12">
        <v>1490416380</v>
      </c>
      <c r="J3141" s="12">
        <v>1487485760</v>
      </c>
      <c r="K3141" t="b">
        <v>0</v>
      </c>
      <c r="L3141">
        <v>6</v>
      </c>
      <c r="M3141" t="b">
        <v>0</v>
      </c>
      <c r="N3141" t="s">
        <v>8273</v>
      </c>
      <c r="O3141" t="s">
        <v>8274</v>
      </c>
      <c r="P3141">
        <f>ROUND((E3141/D3141)*100,0)</f>
        <v>5</v>
      </c>
      <c r="Q3141">
        <f>IFERROR(ROUND(E3141/L3141,2),0)</f>
        <v>450</v>
      </c>
      <c r="R3141" s="10">
        <f t="shared" si="116"/>
        <v>42785.270370370374</v>
      </c>
      <c r="S3141">
        <f t="shared" si="117"/>
        <v>42819.189583333333</v>
      </c>
    </row>
    <row r="3142" spans="1:19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 s="12">
        <v>1491581703</v>
      </c>
      <c r="J3142" s="12">
        <v>1488993303</v>
      </c>
      <c r="K3142" t="b">
        <v>0</v>
      </c>
      <c r="L3142">
        <v>4</v>
      </c>
      <c r="M3142" t="b">
        <v>0</v>
      </c>
      <c r="N3142" t="s">
        <v>8273</v>
      </c>
      <c r="O3142" t="s">
        <v>8274</v>
      </c>
      <c r="P3142">
        <f>ROUND((E3142/D3142)*100,0)</f>
        <v>1</v>
      </c>
      <c r="Q3142">
        <f>IFERROR(ROUND(E3142/L3142,2),0)</f>
        <v>24</v>
      </c>
      <c r="R3142" s="10">
        <f t="shared" si="116"/>
        <v>42802.718784722223</v>
      </c>
      <c r="S3142">
        <f t="shared" si="117"/>
        <v>42832.677118055552</v>
      </c>
    </row>
    <row r="3143" spans="1:19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 s="12">
        <v>1492372800</v>
      </c>
      <c r="J3143" s="12">
        <v>1488823488</v>
      </c>
      <c r="K3143" t="b">
        <v>0</v>
      </c>
      <c r="L3143">
        <v>8</v>
      </c>
      <c r="M3143" t="b">
        <v>0</v>
      </c>
      <c r="N3143" t="s">
        <v>8273</v>
      </c>
      <c r="O3143" t="s">
        <v>8274</v>
      </c>
      <c r="P3143">
        <f>ROUND((E3143/D3143)*100,0)</f>
        <v>52</v>
      </c>
      <c r="Q3143">
        <f>IFERROR(ROUND(E3143/L3143,2),0)</f>
        <v>32.25</v>
      </c>
      <c r="R3143" s="10">
        <f t="shared" si="116"/>
        <v>42800.753333333334</v>
      </c>
      <c r="S3143">
        <f t="shared" si="117"/>
        <v>42841.833333333328</v>
      </c>
    </row>
    <row r="3144" spans="1:19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 s="12">
        <v>1489922339</v>
      </c>
      <c r="J3144" s="12">
        <v>1487333939</v>
      </c>
      <c r="K3144" t="b">
        <v>0</v>
      </c>
      <c r="L3144">
        <v>3</v>
      </c>
      <c r="M3144" t="b">
        <v>0</v>
      </c>
      <c r="N3144" t="s">
        <v>8273</v>
      </c>
      <c r="O3144" t="s">
        <v>8274</v>
      </c>
      <c r="P3144">
        <f>ROUND((E3144/D3144)*100,0)</f>
        <v>2</v>
      </c>
      <c r="Q3144">
        <f>IFERROR(ROUND(E3144/L3144,2),0)</f>
        <v>15</v>
      </c>
      <c r="R3144" s="10">
        <f t="shared" si="116"/>
        <v>42783.513182870374</v>
      </c>
      <c r="S3144">
        <f t="shared" si="117"/>
        <v>42813.471516203703</v>
      </c>
    </row>
    <row r="3145" spans="1:19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 s="12">
        <v>1491726956</v>
      </c>
      <c r="J3145" s="12">
        <v>1489480556</v>
      </c>
      <c r="K3145" t="b">
        <v>0</v>
      </c>
      <c r="L3145">
        <v>0</v>
      </c>
      <c r="M3145" t="b">
        <v>0</v>
      </c>
      <c r="N3145" t="s">
        <v>8273</v>
      </c>
      <c r="O3145" t="s">
        <v>8274</v>
      </c>
      <c r="P3145">
        <f>ROUND((E3145/D3145)*100,0)</f>
        <v>0</v>
      </c>
      <c r="Q3145">
        <f>IFERROR(ROUND(E3145/L3145,2),0)</f>
        <v>0</v>
      </c>
      <c r="R3145" s="10">
        <f t="shared" si="116"/>
        <v>42808.358287037037</v>
      </c>
      <c r="S3145">
        <f t="shared" si="117"/>
        <v>42834.358287037037</v>
      </c>
    </row>
    <row r="3146" spans="1:19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 s="12">
        <v>1489903200</v>
      </c>
      <c r="J3146" s="12">
        <v>1488459307</v>
      </c>
      <c r="K3146" t="b">
        <v>0</v>
      </c>
      <c r="L3146">
        <v>30</v>
      </c>
      <c r="M3146" t="b">
        <v>0</v>
      </c>
      <c r="N3146" t="s">
        <v>8273</v>
      </c>
      <c r="O3146" t="s">
        <v>8274</v>
      </c>
      <c r="P3146">
        <f>ROUND((E3146/D3146)*100,0)</f>
        <v>75</v>
      </c>
      <c r="Q3146">
        <f>IFERROR(ROUND(E3146/L3146,2),0)</f>
        <v>251.33</v>
      </c>
      <c r="R3146" s="10">
        <f t="shared" si="116"/>
        <v>42796.538275462968</v>
      </c>
      <c r="S3146">
        <f t="shared" si="117"/>
        <v>42813.25</v>
      </c>
    </row>
    <row r="3147" spans="1:19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 s="12">
        <v>1490659134</v>
      </c>
      <c r="J3147" s="12">
        <v>1485478734</v>
      </c>
      <c r="K3147" t="b">
        <v>0</v>
      </c>
      <c r="L3147">
        <v>0</v>
      </c>
      <c r="M3147" t="b">
        <v>0</v>
      </c>
      <c r="N3147" t="s">
        <v>8273</v>
      </c>
      <c r="O3147" t="s">
        <v>8274</v>
      </c>
      <c r="P3147">
        <f>ROUND((E3147/D3147)*100,0)</f>
        <v>0</v>
      </c>
      <c r="Q3147">
        <f>IFERROR(ROUND(E3147/L3147,2),0)</f>
        <v>0</v>
      </c>
      <c r="R3147" s="10">
        <f t="shared" si="116"/>
        <v>42762.040902777779</v>
      </c>
      <c r="S3147">
        <f t="shared" si="117"/>
        <v>42821.999236111107</v>
      </c>
    </row>
    <row r="3148" spans="1:19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 s="12">
        <v>1492356166</v>
      </c>
      <c r="J3148" s="12">
        <v>1488471766</v>
      </c>
      <c r="K3148" t="b">
        <v>0</v>
      </c>
      <c r="L3148">
        <v>12</v>
      </c>
      <c r="M3148" t="b">
        <v>0</v>
      </c>
      <c r="N3148" t="s">
        <v>8273</v>
      </c>
      <c r="O3148" t="s">
        <v>8274</v>
      </c>
      <c r="P3148">
        <f>ROUND((E3148/D3148)*100,0)</f>
        <v>11</v>
      </c>
      <c r="Q3148">
        <f>IFERROR(ROUND(E3148/L3148,2),0)</f>
        <v>437.5</v>
      </c>
      <c r="R3148" s="10">
        <f t="shared" si="116"/>
        <v>42796.682476851856</v>
      </c>
      <c r="S3148">
        <f t="shared" si="117"/>
        <v>42841.640810185185</v>
      </c>
    </row>
    <row r="3149" spans="1:19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 s="12">
        <v>1415319355</v>
      </c>
      <c r="J3149" s="12">
        <v>1411859755</v>
      </c>
      <c r="K3149" t="b">
        <v>1</v>
      </c>
      <c r="L3149">
        <v>213</v>
      </c>
      <c r="M3149" t="b">
        <v>1</v>
      </c>
      <c r="N3149" t="s">
        <v>8273</v>
      </c>
      <c r="O3149" t="s">
        <v>8274</v>
      </c>
      <c r="P3149">
        <f>ROUND((E3149/D3149)*100,0)</f>
        <v>118</v>
      </c>
      <c r="Q3149">
        <f>IFERROR(ROUND(E3149/L3149,2),0)</f>
        <v>110.35</v>
      </c>
      <c r="R3149" s="10">
        <f t="shared" si="116"/>
        <v>41909.969386574077</v>
      </c>
      <c r="S3149">
        <f t="shared" si="117"/>
        <v>41950.011053240742</v>
      </c>
    </row>
    <row r="3150" spans="1:19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 s="12">
        <v>1412136000</v>
      </c>
      <c r="J3150" s="12">
        <v>1410278284</v>
      </c>
      <c r="K3150" t="b">
        <v>1</v>
      </c>
      <c r="L3150">
        <v>57</v>
      </c>
      <c r="M3150" t="b">
        <v>1</v>
      </c>
      <c r="N3150" t="s">
        <v>8273</v>
      </c>
      <c r="O3150" t="s">
        <v>8274</v>
      </c>
      <c r="P3150">
        <f>ROUND((E3150/D3150)*100,0)</f>
        <v>131</v>
      </c>
      <c r="Q3150">
        <f>IFERROR(ROUND(E3150/L3150,2),0)</f>
        <v>41.42</v>
      </c>
      <c r="R3150" s="10">
        <f t="shared" si="116"/>
        <v>41891.665324074071</v>
      </c>
      <c r="S3150">
        <f t="shared" si="117"/>
        <v>41913.166666666664</v>
      </c>
    </row>
    <row r="3151" spans="1:19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 s="12">
        <v>1354845600</v>
      </c>
      <c r="J3151" s="12">
        <v>1352766300</v>
      </c>
      <c r="K3151" t="b">
        <v>1</v>
      </c>
      <c r="L3151">
        <v>25</v>
      </c>
      <c r="M3151" t="b">
        <v>1</v>
      </c>
      <c r="N3151" t="s">
        <v>8273</v>
      </c>
      <c r="O3151" t="s">
        <v>8274</v>
      </c>
      <c r="P3151">
        <f>ROUND((E3151/D3151)*100,0)</f>
        <v>104</v>
      </c>
      <c r="Q3151">
        <f>IFERROR(ROUND(E3151/L3151,2),0)</f>
        <v>52</v>
      </c>
      <c r="R3151" s="10">
        <f t="shared" si="116"/>
        <v>41226.017361111109</v>
      </c>
      <c r="S3151">
        <f t="shared" si="117"/>
        <v>41250.083333333336</v>
      </c>
    </row>
    <row r="3152" spans="1:19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 s="12">
        <v>1295928000</v>
      </c>
      <c r="J3152" s="12">
        <v>1288160403</v>
      </c>
      <c r="K3152" t="b">
        <v>1</v>
      </c>
      <c r="L3152">
        <v>104</v>
      </c>
      <c r="M3152" t="b">
        <v>1</v>
      </c>
      <c r="N3152" t="s">
        <v>8273</v>
      </c>
      <c r="O3152" t="s">
        <v>8274</v>
      </c>
      <c r="P3152">
        <f>ROUND((E3152/D3152)*100,0)</f>
        <v>101</v>
      </c>
      <c r="Q3152">
        <f>IFERROR(ROUND(E3152/L3152,2),0)</f>
        <v>33.99</v>
      </c>
      <c r="R3152" s="10">
        <f t="shared" si="116"/>
        <v>40478.263923611114</v>
      </c>
      <c r="S3152">
        <f t="shared" si="117"/>
        <v>40568.166666666664</v>
      </c>
    </row>
    <row r="3153" spans="1:19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 s="12">
        <v>1410379774</v>
      </c>
      <c r="J3153" s="12">
        <v>1407787774</v>
      </c>
      <c r="K3153" t="b">
        <v>1</v>
      </c>
      <c r="L3153">
        <v>34</v>
      </c>
      <c r="M3153" t="b">
        <v>1</v>
      </c>
      <c r="N3153" t="s">
        <v>8273</v>
      </c>
      <c r="O3153" t="s">
        <v>8274</v>
      </c>
      <c r="P3153">
        <f>ROUND((E3153/D3153)*100,0)</f>
        <v>100</v>
      </c>
      <c r="Q3153">
        <f>IFERROR(ROUND(E3153/L3153,2),0)</f>
        <v>103.35</v>
      </c>
      <c r="R3153" s="10">
        <f t="shared" si="116"/>
        <v>41862.83997685185</v>
      </c>
      <c r="S3153">
        <f t="shared" si="117"/>
        <v>41892.83997685185</v>
      </c>
    </row>
    <row r="3154" spans="1:19" ht="48" x14ac:dyDescent="0.2">
      <c r="A3154">
        <v>3409</v>
      </c>
      <c r="B3154" s="3" t="s">
        <v>3408</v>
      </c>
      <c r="C3154" s="3" t="s">
        <v>7519</v>
      </c>
      <c r="D3154" s="6">
        <v>500</v>
      </c>
      <c r="E3154" s="8">
        <v>618</v>
      </c>
      <c r="F3154" t="s">
        <v>8218</v>
      </c>
      <c r="G3154" t="s">
        <v>8224</v>
      </c>
      <c r="H3154" t="s">
        <v>8246</v>
      </c>
      <c r="I3154" s="12">
        <v>1469998680</v>
      </c>
      <c r="J3154" s="12">
        <v>1466710358</v>
      </c>
      <c r="K3154" t="b">
        <v>0</v>
      </c>
      <c r="L3154">
        <v>21</v>
      </c>
      <c r="M3154" t="b">
        <v>1</v>
      </c>
      <c r="N3154" t="s">
        <v>8273</v>
      </c>
      <c r="O3154" t="s">
        <v>8274</v>
      </c>
      <c r="P3154">
        <f>ROUND((E3154/D3154)*100,0)</f>
        <v>124</v>
      </c>
      <c r="Q3154">
        <f>IFERROR(ROUND(E3154/L3154,2),0)</f>
        <v>29.43</v>
      </c>
      <c r="R3154" s="10">
        <f t="shared" si="116"/>
        <v>42544.814328703709</v>
      </c>
      <c r="S3154">
        <f t="shared" si="117"/>
        <v>42582.873611111107</v>
      </c>
    </row>
    <row r="3155" spans="1:19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 s="12">
        <v>1304225940</v>
      </c>
      <c r="J3155" s="12">
        <v>1301542937</v>
      </c>
      <c r="K3155" t="b">
        <v>1</v>
      </c>
      <c r="L3155">
        <v>241</v>
      </c>
      <c r="M3155" t="b">
        <v>1</v>
      </c>
      <c r="N3155" t="s">
        <v>8273</v>
      </c>
      <c r="O3155" t="s">
        <v>8274</v>
      </c>
      <c r="P3155">
        <f>ROUND((E3155/D3155)*100,0)</f>
        <v>336</v>
      </c>
      <c r="Q3155">
        <f>IFERROR(ROUND(E3155/L3155,2),0)</f>
        <v>41.77</v>
      </c>
      <c r="R3155" s="10">
        <f t="shared" si="116"/>
        <v>40633.154363425929</v>
      </c>
      <c r="S3155">
        <f t="shared" si="117"/>
        <v>40664.207638888889</v>
      </c>
    </row>
    <row r="3156" spans="1:19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 s="12">
        <v>1333310458</v>
      </c>
      <c r="J3156" s="12">
        <v>1330722058</v>
      </c>
      <c r="K3156" t="b">
        <v>1</v>
      </c>
      <c r="L3156">
        <v>123</v>
      </c>
      <c r="M3156" t="b">
        <v>1</v>
      </c>
      <c r="N3156" t="s">
        <v>8273</v>
      </c>
      <c r="O3156" t="s">
        <v>8274</v>
      </c>
      <c r="P3156">
        <f>ROUND((E3156/D3156)*100,0)</f>
        <v>113</v>
      </c>
      <c r="Q3156">
        <f>IFERROR(ROUND(E3156/L3156,2),0)</f>
        <v>64.27</v>
      </c>
      <c r="R3156" s="10">
        <f t="shared" si="116"/>
        <v>40970.875671296293</v>
      </c>
      <c r="S3156">
        <f t="shared" si="117"/>
        <v>41000.834004629629</v>
      </c>
    </row>
    <row r="3157" spans="1:19" ht="48" x14ac:dyDescent="0.2">
      <c r="A3157">
        <v>3450</v>
      </c>
      <c r="B3157" s="3" t="s">
        <v>3449</v>
      </c>
      <c r="C3157" s="3" t="s">
        <v>7560</v>
      </c>
      <c r="D3157" s="6">
        <v>500</v>
      </c>
      <c r="E3157" s="8">
        <v>760</v>
      </c>
      <c r="F3157" t="s">
        <v>8218</v>
      </c>
      <c r="G3157" t="s">
        <v>8224</v>
      </c>
      <c r="H3157" t="s">
        <v>8246</v>
      </c>
      <c r="I3157" s="12">
        <v>1427990071</v>
      </c>
      <c r="J3157" s="12">
        <v>1422809671</v>
      </c>
      <c r="K3157" t="b">
        <v>0</v>
      </c>
      <c r="L3157">
        <v>39</v>
      </c>
      <c r="M3157" t="b">
        <v>1</v>
      </c>
      <c r="N3157" t="s">
        <v>8273</v>
      </c>
      <c r="O3157" t="s">
        <v>8274</v>
      </c>
      <c r="P3157">
        <f>ROUND((E3157/D3157)*100,0)</f>
        <v>152</v>
      </c>
      <c r="Q3157">
        <f>IFERROR(ROUND(E3157/L3157,2),0)</f>
        <v>19.489999999999998</v>
      </c>
      <c r="R3157" s="10">
        <f t="shared" si="116"/>
        <v>42036.704525462963</v>
      </c>
      <c r="S3157">
        <f t="shared" si="117"/>
        <v>42096.662858796291</v>
      </c>
    </row>
    <row r="3158" spans="1:19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 s="12">
        <v>1338591144</v>
      </c>
      <c r="J3158" s="12">
        <v>1335567144</v>
      </c>
      <c r="K3158" t="b">
        <v>1</v>
      </c>
      <c r="L3158">
        <v>89</v>
      </c>
      <c r="M3158" t="b">
        <v>1</v>
      </c>
      <c r="N3158" t="s">
        <v>8273</v>
      </c>
      <c r="O3158" t="s">
        <v>8274</v>
      </c>
      <c r="P3158">
        <f>ROUND((E3158/D3158)*100,0)</f>
        <v>102</v>
      </c>
      <c r="Q3158">
        <f>IFERROR(ROUND(E3158/L3158,2),0)</f>
        <v>62.92</v>
      </c>
      <c r="R3158" s="10">
        <f t="shared" si="116"/>
        <v>41026.953055555554</v>
      </c>
      <c r="S3158">
        <f t="shared" si="117"/>
        <v>41061.953055555554</v>
      </c>
    </row>
    <row r="3159" spans="1:19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 s="12">
        <v>1405746000</v>
      </c>
      <c r="J3159" s="12">
        <v>1404932105</v>
      </c>
      <c r="K3159" t="b">
        <v>1</v>
      </c>
      <c r="L3159">
        <v>41</v>
      </c>
      <c r="M3159" t="b">
        <v>1</v>
      </c>
      <c r="N3159" t="s">
        <v>8273</v>
      </c>
      <c r="O3159" t="s">
        <v>8274</v>
      </c>
      <c r="P3159">
        <f>ROUND((E3159/D3159)*100,0)</f>
        <v>101</v>
      </c>
      <c r="Q3159">
        <f>IFERROR(ROUND(E3159/L3159,2),0)</f>
        <v>98.54</v>
      </c>
      <c r="R3159" s="10">
        <f t="shared" si="116"/>
        <v>41829.788252314815</v>
      </c>
      <c r="S3159">
        <f t="shared" si="117"/>
        <v>41839.208333333336</v>
      </c>
    </row>
    <row r="3160" spans="1:19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 s="12">
        <v>1374523752</v>
      </c>
      <c r="J3160" s="12">
        <v>1371931752</v>
      </c>
      <c r="K3160" t="b">
        <v>1</v>
      </c>
      <c r="L3160">
        <v>69</v>
      </c>
      <c r="M3160" t="b">
        <v>1</v>
      </c>
      <c r="N3160" t="s">
        <v>8273</v>
      </c>
      <c r="O3160" t="s">
        <v>8274</v>
      </c>
      <c r="P3160">
        <f>ROUND((E3160/D3160)*100,0)</f>
        <v>114</v>
      </c>
      <c r="Q3160">
        <f>IFERROR(ROUND(E3160/L3160,2),0)</f>
        <v>82.61</v>
      </c>
      <c r="R3160" s="10">
        <f t="shared" si="116"/>
        <v>41447.839722222219</v>
      </c>
      <c r="S3160">
        <f t="shared" si="117"/>
        <v>41477.839722222219</v>
      </c>
    </row>
    <row r="3161" spans="1:19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 s="12">
        <v>1326927600</v>
      </c>
      <c r="J3161" s="12">
        <v>1323221761</v>
      </c>
      <c r="K3161" t="b">
        <v>1</v>
      </c>
      <c r="L3161">
        <v>52</v>
      </c>
      <c r="M3161" t="b">
        <v>1</v>
      </c>
      <c r="N3161" t="s">
        <v>8273</v>
      </c>
      <c r="O3161" t="s">
        <v>8274</v>
      </c>
      <c r="P3161">
        <f>ROUND((E3161/D3161)*100,0)</f>
        <v>133</v>
      </c>
      <c r="Q3161">
        <f>IFERROR(ROUND(E3161/L3161,2),0)</f>
        <v>38.5</v>
      </c>
      <c r="R3161" s="10">
        <f t="shared" si="116"/>
        <v>40884.066678240742</v>
      </c>
      <c r="S3161">
        <f t="shared" si="117"/>
        <v>40926.958333333336</v>
      </c>
    </row>
    <row r="3162" spans="1:19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 s="12">
        <v>1407905940</v>
      </c>
      <c r="J3162" s="12">
        <v>1405923687</v>
      </c>
      <c r="K3162" t="b">
        <v>1</v>
      </c>
      <c r="L3162">
        <v>57</v>
      </c>
      <c r="M3162" t="b">
        <v>1</v>
      </c>
      <c r="N3162" t="s">
        <v>8273</v>
      </c>
      <c r="O3162" t="s">
        <v>8274</v>
      </c>
      <c r="P3162">
        <f>ROUND((E3162/D3162)*100,0)</f>
        <v>102</v>
      </c>
      <c r="Q3162">
        <f>IFERROR(ROUND(E3162/L3162,2),0)</f>
        <v>80.16</v>
      </c>
      <c r="R3162" s="10">
        <f t="shared" si="116"/>
        <v>41841.26489583333</v>
      </c>
      <c r="S3162">
        <f t="shared" si="117"/>
        <v>41864.207638888889</v>
      </c>
    </row>
    <row r="3163" spans="1:19" ht="48" x14ac:dyDescent="0.2">
      <c r="A3163">
        <v>3459</v>
      </c>
      <c r="B3163" s="3" t="s">
        <v>3458</v>
      </c>
      <c r="C3163" s="3" t="s">
        <v>7569</v>
      </c>
      <c r="D3163" s="6">
        <v>500</v>
      </c>
      <c r="E3163" s="8">
        <v>631</v>
      </c>
      <c r="F3163" t="s">
        <v>8218</v>
      </c>
      <c r="G3163" t="s">
        <v>8224</v>
      </c>
      <c r="H3163" t="s">
        <v>8246</v>
      </c>
      <c r="I3163" s="12">
        <v>1463743860</v>
      </c>
      <c r="J3163" s="12">
        <v>1461151860</v>
      </c>
      <c r="K3163" t="b">
        <v>0</v>
      </c>
      <c r="L3163">
        <v>36</v>
      </c>
      <c r="M3163" t="b">
        <v>1</v>
      </c>
      <c r="N3163" t="s">
        <v>8273</v>
      </c>
      <c r="O3163" t="s">
        <v>8274</v>
      </c>
      <c r="P3163">
        <f>ROUND((E3163/D3163)*100,0)</f>
        <v>126</v>
      </c>
      <c r="Q3163">
        <f>IFERROR(ROUND(E3163/L3163,2),0)</f>
        <v>17.53</v>
      </c>
      <c r="R3163" s="10">
        <f t="shared" si="116"/>
        <v>42480.479861111111</v>
      </c>
      <c r="S3163">
        <f t="shared" si="117"/>
        <v>42510.479861111111</v>
      </c>
    </row>
    <row r="3164" spans="1:19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 s="12">
        <v>1404698400</v>
      </c>
      <c r="J3164" s="12">
        <v>1402331262</v>
      </c>
      <c r="K3164" t="b">
        <v>1</v>
      </c>
      <c r="L3164">
        <v>63</v>
      </c>
      <c r="M3164" t="b">
        <v>1</v>
      </c>
      <c r="N3164" t="s">
        <v>8273</v>
      </c>
      <c r="O3164" t="s">
        <v>8274</v>
      </c>
      <c r="P3164">
        <f>ROUND((E3164/D3164)*100,0)</f>
        <v>127</v>
      </c>
      <c r="Q3164">
        <f>IFERROR(ROUND(E3164/L3164,2),0)</f>
        <v>80.73</v>
      </c>
      <c r="R3164" s="10">
        <f t="shared" si="116"/>
        <v>41799.685902777775</v>
      </c>
      <c r="S3164">
        <f t="shared" si="117"/>
        <v>41827.083333333336</v>
      </c>
    </row>
    <row r="3165" spans="1:19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 s="12">
        <v>1402855525</v>
      </c>
      <c r="J3165" s="12">
        <v>1400263525</v>
      </c>
      <c r="K3165" t="b">
        <v>1</v>
      </c>
      <c r="L3165">
        <v>72</v>
      </c>
      <c r="M3165" t="b">
        <v>1</v>
      </c>
      <c r="N3165" t="s">
        <v>8273</v>
      </c>
      <c r="O3165" t="s">
        <v>8274</v>
      </c>
      <c r="P3165">
        <f>ROUND((E3165/D3165)*100,0)</f>
        <v>111</v>
      </c>
      <c r="Q3165">
        <f>IFERROR(ROUND(E3165/L3165,2),0)</f>
        <v>200.69</v>
      </c>
      <c r="R3165" s="10">
        <f t="shared" si="116"/>
        <v>41775.753761574073</v>
      </c>
      <c r="S3165">
        <f t="shared" si="117"/>
        <v>41805.753761574073</v>
      </c>
    </row>
    <row r="3166" spans="1:19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 s="12">
        <v>1402341615</v>
      </c>
      <c r="J3166" s="12">
        <v>1399490415</v>
      </c>
      <c r="K3166" t="b">
        <v>1</v>
      </c>
      <c r="L3166">
        <v>71</v>
      </c>
      <c r="M3166" t="b">
        <v>1</v>
      </c>
      <c r="N3166" t="s">
        <v>8273</v>
      </c>
      <c r="O3166" t="s">
        <v>8274</v>
      </c>
      <c r="P3166">
        <f>ROUND((E3166/D3166)*100,0)</f>
        <v>107</v>
      </c>
      <c r="Q3166">
        <f>IFERROR(ROUND(E3166/L3166,2),0)</f>
        <v>37.590000000000003</v>
      </c>
      <c r="R3166" s="10">
        <f t="shared" si="116"/>
        <v>41766.80572916667</v>
      </c>
      <c r="S3166">
        <f t="shared" si="117"/>
        <v>41799.80572916667</v>
      </c>
    </row>
    <row r="3167" spans="1:19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 s="12">
        <v>1304395140</v>
      </c>
      <c r="J3167" s="12">
        <v>1302493760</v>
      </c>
      <c r="K3167" t="b">
        <v>1</v>
      </c>
      <c r="L3167">
        <v>21</v>
      </c>
      <c r="M3167" t="b">
        <v>1</v>
      </c>
      <c r="N3167" t="s">
        <v>8273</v>
      </c>
      <c r="O3167" t="s">
        <v>8274</v>
      </c>
      <c r="P3167">
        <f>ROUND((E3167/D3167)*100,0)</f>
        <v>163</v>
      </c>
      <c r="Q3167">
        <f>IFERROR(ROUND(E3167/L3167,2),0)</f>
        <v>58.1</v>
      </c>
      <c r="R3167" s="10">
        <f t="shared" si="116"/>
        <v>40644.159259259257</v>
      </c>
      <c r="S3167">
        <f t="shared" si="117"/>
        <v>40666.165972222225</v>
      </c>
    </row>
    <row r="3168" spans="1:19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 s="12">
        <v>1416988740</v>
      </c>
      <c r="J3168" s="12">
        <v>1414514153</v>
      </c>
      <c r="K3168" t="b">
        <v>1</v>
      </c>
      <c r="L3168">
        <v>930</v>
      </c>
      <c r="M3168" t="b">
        <v>1</v>
      </c>
      <c r="N3168" t="s">
        <v>8273</v>
      </c>
      <c r="O3168" t="s">
        <v>8274</v>
      </c>
      <c r="P3168">
        <f>ROUND((E3168/D3168)*100,0)</f>
        <v>160</v>
      </c>
      <c r="Q3168">
        <f>IFERROR(ROUND(E3168/L3168,2),0)</f>
        <v>60.3</v>
      </c>
      <c r="R3168" s="10">
        <f t="shared" si="116"/>
        <v>41940.69158564815</v>
      </c>
      <c r="S3168">
        <f t="shared" si="117"/>
        <v>41969.332638888889</v>
      </c>
    </row>
    <row r="3169" spans="1:19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 s="12">
        <v>1406952781</v>
      </c>
      <c r="J3169" s="12">
        <v>1405743181</v>
      </c>
      <c r="K3169" t="b">
        <v>1</v>
      </c>
      <c r="L3169">
        <v>55</v>
      </c>
      <c r="M3169" t="b">
        <v>1</v>
      </c>
      <c r="N3169" t="s">
        <v>8273</v>
      </c>
      <c r="O3169" t="s">
        <v>8274</v>
      </c>
      <c r="P3169">
        <f>ROUND((E3169/D3169)*100,0)</f>
        <v>116</v>
      </c>
      <c r="Q3169">
        <f>IFERROR(ROUND(E3169/L3169,2),0)</f>
        <v>63.36</v>
      </c>
      <c r="R3169" s="10">
        <f t="shared" si="116"/>
        <v>41839.175706018519</v>
      </c>
      <c r="S3169">
        <f t="shared" si="117"/>
        <v>41853.175706018519</v>
      </c>
    </row>
    <row r="3170" spans="1:19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 s="12">
        <v>1402696800</v>
      </c>
      <c r="J3170" s="12">
        <v>1399948353</v>
      </c>
      <c r="K3170" t="b">
        <v>1</v>
      </c>
      <c r="L3170">
        <v>61</v>
      </c>
      <c r="M3170" t="b">
        <v>1</v>
      </c>
      <c r="N3170" t="s">
        <v>8273</v>
      </c>
      <c r="O3170" t="s">
        <v>8274</v>
      </c>
      <c r="P3170">
        <f>ROUND((E3170/D3170)*100,0)</f>
        <v>124</v>
      </c>
      <c r="Q3170">
        <f>IFERROR(ROUND(E3170/L3170,2),0)</f>
        <v>50.9</v>
      </c>
      <c r="R3170" s="10">
        <f t="shared" si="116"/>
        <v>41772.105937500004</v>
      </c>
      <c r="S3170">
        <f t="shared" si="117"/>
        <v>41803.916666666664</v>
      </c>
    </row>
    <row r="3171" spans="1:19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 s="12">
        <v>1386910740</v>
      </c>
      <c r="J3171" s="12">
        <v>1384364561</v>
      </c>
      <c r="K3171" t="b">
        <v>1</v>
      </c>
      <c r="L3171">
        <v>82</v>
      </c>
      <c r="M3171" t="b">
        <v>1</v>
      </c>
      <c r="N3171" t="s">
        <v>8273</v>
      </c>
      <c r="O3171" t="s">
        <v>8274</v>
      </c>
      <c r="P3171">
        <f>ROUND((E3171/D3171)*100,0)</f>
        <v>103</v>
      </c>
      <c r="Q3171">
        <f>IFERROR(ROUND(E3171/L3171,2),0)</f>
        <v>100.5</v>
      </c>
      <c r="R3171" s="10">
        <f t="shared" si="116"/>
        <v>41591.737974537034</v>
      </c>
      <c r="S3171">
        <f t="shared" si="117"/>
        <v>41621.207638888889</v>
      </c>
    </row>
    <row r="3172" spans="1:19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 s="12">
        <v>1404273600</v>
      </c>
      <c r="J3172" s="12">
        <v>1401414944</v>
      </c>
      <c r="K3172" t="b">
        <v>1</v>
      </c>
      <c r="L3172">
        <v>71</v>
      </c>
      <c r="M3172" t="b">
        <v>1</v>
      </c>
      <c r="N3172" t="s">
        <v>8273</v>
      </c>
      <c r="O3172" t="s">
        <v>8274</v>
      </c>
      <c r="P3172">
        <f>ROUND((E3172/D3172)*100,0)</f>
        <v>112</v>
      </c>
      <c r="Q3172">
        <f>IFERROR(ROUND(E3172/L3172,2),0)</f>
        <v>31.62</v>
      </c>
      <c r="R3172" s="10">
        <f t="shared" si="116"/>
        <v>41789.080370370371</v>
      </c>
      <c r="S3172">
        <f t="shared" si="117"/>
        <v>41822.166666666664</v>
      </c>
    </row>
    <row r="3173" spans="1:19" ht="48" x14ac:dyDescent="0.2">
      <c r="A3173">
        <v>3460</v>
      </c>
      <c r="B3173" s="3" t="s">
        <v>3459</v>
      </c>
      <c r="C3173" s="3" t="s">
        <v>7570</v>
      </c>
      <c r="D3173" s="6">
        <v>500</v>
      </c>
      <c r="E3173" s="8">
        <v>950</v>
      </c>
      <c r="F3173" t="s">
        <v>8218</v>
      </c>
      <c r="G3173" t="s">
        <v>8224</v>
      </c>
      <c r="H3173" t="s">
        <v>8246</v>
      </c>
      <c r="I3173" s="12">
        <v>1408106352</v>
      </c>
      <c r="J3173" s="12">
        <v>1406896752</v>
      </c>
      <c r="K3173" t="b">
        <v>0</v>
      </c>
      <c r="L3173">
        <v>19</v>
      </c>
      <c r="M3173" t="b">
        <v>1</v>
      </c>
      <c r="N3173" t="s">
        <v>8273</v>
      </c>
      <c r="O3173" t="s">
        <v>8274</v>
      </c>
      <c r="P3173">
        <f>ROUND((E3173/D3173)*100,0)</f>
        <v>190</v>
      </c>
      <c r="Q3173">
        <f>IFERROR(ROUND(E3173/L3173,2),0)</f>
        <v>50</v>
      </c>
      <c r="R3173" s="10">
        <f t="shared" si="116"/>
        <v>41852.527222222219</v>
      </c>
      <c r="S3173">
        <f t="shared" si="117"/>
        <v>41866.527222222219</v>
      </c>
    </row>
    <row r="3174" spans="1:19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 s="12">
        <v>1329240668</v>
      </c>
      <c r="J3174" s="12">
        <v>1326648668</v>
      </c>
      <c r="K3174" t="b">
        <v>1</v>
      </c>
      <c r="L3174">
        <v>29</v>
      </c>
      <c r="M3174" t="b">
        <v>1</v>
      </c>
      <c r="N3174" t="s">
        <v>8273</v>
      </c>
      <c r="O3174" t="s">
        <v>8274</v>
      </c>
      <c r="P3174">
        <f>ROUND((E3174/D3174)*100,0)</f>
        <v>115</v>
      </c>
      <c r="Q3174">
        <f>IFERROR(ROUND(E3174/L3174,2),0)</f>
        <v>79.31</v>
      </c>
      <c r="R3174" s="10">
        <f t="shared" si="116"/>
        <v>40923.729953703703</v>
      </c>
      <c r="S3174">
        <f t="shared" si="117"/>
        <v>40953.729953703703</v>
      </c>
    </row>
    <row r="3175" spans="1:19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 s="12">
        <v>1411765492</v>
      </c>
      <c r="J3175" s="12">
        <v>1409173492</v>
      </c>
      <c r="K3175" t="b">
        <v>1</v>
      </c>
      <c r="L3175">
        <v>74</v>
      </c>
      <c r="M3175" t="b">
        <v>1</v>
      </c>
      <c r="N3175" t="s">
        <v>8273</v>
      </c>
      <c r="O3175" t="s">
        <v>8274</v>
      </c>
      <c r="P3175">
        <f>ROUND((E3175/D3175)*100,0)</f>
        <v>103</v>
      </c>
      <c r="Q3175">
        <f>IFERROR(ROUND(E3175/L3175,2),0)</f>
        <v>139.19</v>
      </c>
      <c r="R3175" s="10">
        <f t="shared" si="116"/>
        <v>41878.878379629627</v>
      </c>
      <c r="S3175">
        <f t="shared" si="117"/>
        <v>41908.878379629627</v>
      </c>
    </row>
    <row r="3176" spans="1:19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 s="12">
        <v>1408999508</v>
      </c>
      <c r="J3176" s="12">
        <v>1407789908</v>
      </c>
      <c r="K3176" t="b">
        <v>1</v>
      </c>
      <c r="L3176">
        <v>23</v>
      </c>
      <c r="M3176" t="b">
        <v>1</v>
      </c>
      <c r="N3176" t="s">
        <v>8273</v>
      </c>
      <c r="O3176" t="s">
        <v>8274</v>
      </c>
      <c r="P3176">
        <f>ROUND((E3176/D3176)*100,0)</f>
        <v>101</v>
      </c>
      <c r="Q3176">
        <f>IFERROR(ROUND(E3176/L3176,2),0)</f>
        <v>131.91</v>
      </c>
      <c r="R3176" s="10">
        <f t="shared" si="116"/>
        <v>41862.864675925928</v>
      </c>
      <c r="S3176">
        <f t="shared" si="117"/>
        <v>41876.864675925928</v>
      </c>
    </row>
    <row r="3177" spans="1:19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 s="12">
        <v>1297977427</v>
      </c>
      <c r="J3177" s="12">
        <v>1292793427</v>
      </c>
      <c r="K3177" t="b">
        <v>1</v>
      </c>
      <c r="L3177">
        <v>60</v>
      </c>
      <c r="M3177" t="b">
        <v>1</v>
      </c>
      <c r="N3177" t="s">
        <v>8273</v>
      </c>
      <c r="O3177" t="s">
        <v>8274</v>
      </c>
      <c r="P3177">
        <f>ROUND((E3177/D3177)*100,0)</f>
        <v>110</v>
      </c>
      <c r="Q3177">
        <f>IFERROR(ROUND(E3177/L3177,2),0)</f>
        <v>91.3</v>
      </c>
      <c r="R3177" s="10">
        <f t="shared" si="116"/>
        <v>40531.886886574073</v>
      </c>
      <c r="S3177">
        <f t="shared" si="117"/>
        <v>40591.886886574073</v>
      </c>
    </row>
    <row r="3178" spans="1:19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 s="12">
        <v>1376838000</v>
      </c>
      <c r="J3178" s="12">
        <v>1374531631</v>
      </c>
      <c r="K3178" t="b">
        <v>1</v>
      </c>
      <c r="L3178">
        <v>55</v>
      </c>
      <c r="M3178" t="b">
        <v>1</v>
      </c>
      <c r="N3178" t="s">
        <v>8273</v>
      </c>
      <c r="O3178" t="s">
        <v>8274</v>
      </c>
      <c r="P3178">
        <f>ROUND((E3178/D3178)*100,0)</f>
        <v>115</v>
      </c>
      <c r="Q3178">
        <f>IFERROR(ROUND(E3178/L3178,2),0)</f>
        <v>39.67</v>
      </c>
      <c r="R3178" s="10">
        <f t="shared" si="116"/>
        <v>41477.930914351848</v>
      </c>
      <c r="S3178">
        <f t="shared" si="117"/>
        <v>41504.625</v>
      </c>
    </row>
    <row r="3179" spans="1:19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 s="12">
        <v>1403366409</v>
      </c>
      <c r="J3179" s="12">
        <v>1400774409</v>
      </c>
      <c r="K3179" t="b">
        <v>1</v>
      </c>
      <c r="L3179">
        <v>51</v>
      </c>
      <c r="M3179" t="b">
        <v>1</v>
      </c>
      <c r="N3179" t="s">
        <v>8273</v>
      </c>
      <c r="O3179" t="s">
        <v>8274</v>
      </c>
      <c r="P3179">
        <f>ROUND((E3179/D3179)*100,0)</f>
        <v>117</v>
      </c>
      <c r="Q3179">
        <f>IFERROR(ROUND(E3179/L3179,2),0)</f>
        <v>57.55</v>
      </c>
      <c r="R3179" s="10">
        <f t="shared" si="116"/>
        <v>41781.666770833333</v>
      </c>
      <c r="S3179">
        <f t="shared" si="117"/>
        <v>41811.666770833333</v>
      </c>
    </row>
    <row r="3180" spans="1:19" ht="48" x14ac:dyDescent="0.2">
      <c r="A3180">
        <v>3471</v>
      </c>
      <c r="B3180" s="3" t="s">
        <v>3470</v>
      </c>
      <c r="C3180" s="3" t="s">
        <v>7581</v>
      </c>
      <c r="D3180" s="6">
        <v>500</v>
      </c>
      <c r="E3180" s="8">
        <v>1073</v>
      </c>
      <c r="F3180" t="s">
        <v>8218</v>
      </c>
      <c r="G3180" t="s">
        <v>8224</v>
      </c>
      <c r="H3180" t="s">
        <v>8246</v>
      </c>
      <c r="I3180" s="12">
        <v>1409515200</v>
      </c>
      <c r="J3180" s="12">
        <v>1405971690</v>
      </c>
      <c r="K3180" t="b">
        <v>0</v>
      </c>
      <c r="L3180">
        <v>30</v>
      </c>
      <c r="M3180" t="b">
        <v>1</v>
      </c>
      <c r="N3180" t="s">
        <v>8273</v>
      </c>
      <c r="O3180" t="s">
        <v>8274</v>
      </c>
      <c r="P3180">
        <f>ROUND((E3180/D3180)*100,0)</f>
        <v>215</v>
      </c>
      <c r="Q3180">
        <f>IFERROR(ROUND(E3180/L3180,2),0)</f>
        <v>35.770000000000003</v>
      </c>
      <c r="R3180" s="10">
        <f t="shared" si="116"/>
        <v>41841.820486111108</v>
      </c>
      <c r="S3180">
        <f t="shared" si="117"/>
        <v>41882.833333333336</v>
      </c>
    </row>
    <row r="3181" spans="1:19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 s="12">
        <v>1367859071</v>
      </c>
      <c r="J3181" s="12">
        <v>1365699071</v>
      </c>
      <c r="K3181" t="b">
        <v>1</v>
      </c>
      <c r="L3181">
        <v>62</v>
      </c>
      <c r="M3181" t="b">
        <v>1</v>
      </c>
      <c r="N3181" t="s">
        <v>8273</v>
      </c>
      <c r="O3181" t="s">
        <v>8274</v>
      </c>
      <c r="P3181">
        <f>ROUND((E3181/D3181)*100,0)</f>
        <v>114</v>
      </c>
      <c r="Q3181">
        <f>IFERROR(ROUND(E3181/L3181,2),0)</f>
        <v>77.34</v>
      </c>
      <c r="R3181" s="10">
        <f t="shared" si="116"/>
        <v>41375.702210648145</v>
      </c>
      <c r="S3181">
        <f t="shared" si="117"/>
        <v>41400.702210648145</v>
      </c>
    </row>
    <row r="3182" spans="1:19" ht="48" x14ac:dyDescent="0.2">
      <c r="A3182">
        <v>3563</v>
      </c>
      <c r="B3182" s="3" t="s">
        <v>3562</v>
      </c>
      <c r="C3182" s="3" t="s">
        <v>7673</v>
      </c>
      <c r="D3182" s="6">
        <v>500</v>
      </c>
      <c r="E3182" s="8">
        <v>527.45000000000005</v>
      </c>
      <c r="F3182" t="s">
        <v>8218</v>
      </c>
      <c r="G3182" t="s">
        <v>8224</v>
      </c>
      <c r="H3182" t="s">
        <v>8246</v>
      </c>
      <c r="I3182" s="12">
        <v>1470078000</v>
      </c>
      <c r="J3182" s="12">
        <v>1467648456</v>
      </c>
      <c r="K3182" t="b">
        <v>0</v>
      </c>
      <c r="L3182">
        <v>25</v>
      </c>
      <c r="M3182" t="b">
        <v>1</v>
      </c>
      <c r="N3182" t="s">
        <v>8273</v>
      </c>
      <c r="O3182" t="s">
        <v>8274</v>
      </c>
      <c r="P3182">
        <f>ROUND((E3182/D3182)*100,0)</f>
        <v>105</v>
      </c>
      <c r="Q3182">
        <f>IFERROR(ROUND(E3182/L3182,2),0)</f>
        <v>21.1</v>
      </c>
      <c r="R3182" s="10">
        <f t="shared" si="116"/>
        <v>42555.671944444446</v>
      </c>
      <c r="S3182">
        <f t="shared" si="117"/>
        <v>42583.791666666672</v>
      </c>
    </row>
    <row r="3183" spans="1:19" ht="32" x14ac:dyDescent="0.2">
      <c r="A3183">
        <v>3572</v>
      </c>
      <c r="B3183" s="3" t="s">
        <v>3571</v>
      </c>
      <c r="C3183" s="3" t="s">
        <v>7682</v>
      </c>
      <c r="D3183" s="6">
        <v>500</v>
      </c>
      <c r="E3183" s="8">
        <v>500</v>
      </c>
      <c r="F3183" t="s">
        <v>8218</v>
      </c>
      <c r="G3183" t="s">
        <v>8224</v>
      </c>
      <c r="H3183" t="s">
        <v>8246</v>
      </c>
      <c r="I3183" s="12">
        <v>1434894082</v>
      </c>
      <c r="J3183" s="12">
        <v>1432302082</v>
      </c>
      <c r="K3183" t="b">
        <v>0</v>
      </c>
      <c r="L3183">
        <v>9</v>
      </c>
      <c r="M3183" t="b">
        <v>1</v>
      </c>
      <c r="N3183" t="s">
        <v>8273</v>
      </c>
      <c r="O3183" t="s">
        <v>8274</v>
      </c>
      <c r="P3183">
        <f>ROUND((E3183/D3183)*100,0)</f>
        <v>100</v>
      </c>
      <c r="Q3183">
        <f>IFERROR(ROUND(E3183/L3183,2),0)</f>
        <v>55.56</v>
      </c>
      <c r="R3183" s="10">
        <f t="shared" si="116"/>
        <v>42146.570393518516</v>
      </c>
      <c r="S3183">
        <f t="shared" si="117"/>
        <v>42176.570393518516</v>
      </c>
    </row>
    <row r="3184" spans="1:19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 s="12">
        <v>1328029200</v>
      </c>
      <c r="J3184" s="12">
        <v>1323211621</v>
      </c>
      <c r="K3184" t="b">
        <v>1</v>
      </c>
      <c r="L3184">
        <v>151</v>
      </c>
      <c r="M3184" t="b">
        <v>1</v>
      </c>
      <c r="N3184" t="s">
        <v>8273</v>
      </c>
      <c r="O3184" t="s">
        <v>8274</v>
      </c>
      <c r="P3184">
        <f>ROUND((E3184/D3184)*100,0)</f>
        <v>101</v>
      </c>
      <c r="Q3184">
        <f>IFERROR(ROUND(E3184/L3184,2),0)</f>
        <v>46.77</v>
      </c>
      <c r="R3184" s="10">
        <f t="shared" si="116"/>
        <v>40883.949317129627</v>
      </c>
      <c r="S3184">
        <f t="shared" si="117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 s="12">
        <v>1377284669</v>
      </c>
      <c r="J3185" s="12">
        <v>1375729469</v>
      </c>
      <c r="K3185" t="b">
        <v>1</v>
      </c>
      <c r="L3185">
        <v>68</v>
      </c>
      <c r="M3185" t="b">
        <v>1</v>
      </c>
      <c r="N3185" t="s">
        <v>8273</v>
      </c>
      <c r="O3185" t="s">
        <v>8274</v>
      </c>
      <c r="P3185">
        <f>ROUND((E3185/D3185)*100,0)</f>
        <v>109</v>
      </c>
      <c r="Q3185">
        <f>IFERROR(ROUND(E3185/L3185,2),0)</f>
        <v>40.07</v>
      </c>
      <c r="R3185" s="10">
        <f t="shared" si="116"/>
        <v>41491.79478009259</v>
      </c>
      <c r="S3185">
        <f t="shared" si="117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 s="12">
        <v>1404258631</v>
      </c>
      <c r="J3186" s="12">
        <v>1401666631</v>
      </c>
      <c r="K3186" t="b">
        <v>1</v>
      </c>
      <c r="L3186">
        <v>46</v>
      </c>
      <c r="M3186" t="b">
        <v>1</v>
      </c>
      <c r="N3186" t="s">
        <v>8273</v>
      </c>
      <c r="O3186" t="s">
        <v>8274</v>
      </c>
      <c r="P3186">
        <f>ROUND((E3186/D3186)*100,0)</f>
        <v>107</v>
      </c>
      <c r="Q3186">
        <f>IFERROR(ROUND(E3186/L3186,2),0)</f>
        <v>100.22</v>
      </c>
      <c r="R3186" s="10">
        <f t="shared" si="116"/>
        <v>41791.993414351848</v>
      </c>
      <c r="S3186">
        <f t="shared" si="117"/>
        <v>41821.993414351848</v>
      </c>
    </row>
    <row r="3187" spans="1:20" ht="48" x14ac:dyDescent="0.2">
      <c r="A3187">
        <v>3579</v>
      </c>
      <c r="B3187" s="3" t="s">
        <v>3578</v>
      </c>
      <c r="C3187" s="3" t="s">
        <v>7689</v>
      </c>
      <c r="D3187" s="6">
        <v>500</v>
      </c>
      <c r="E3187" s="8">
        <v>500</v>
      </c>
      <c r="F3187" t="s">
        <v>8218</v>
      </c>
      <c r="G3187" t="s">
        <v>8224</v>
      </c>
      <c r="H3187" t="s">
        <v>8246</v>
      </c>
      <c r="I3187" s="12">
        <v>1459444656</v>
      </c>
      <c r="J3187" s="12">
        <v>1456856256</v>
      </c>
      <c r="K3187" t="b">
        <v>0</v>
      </c>
      <c r="L3187">
        <v>14</v>
      </c>
      <c r="M3187" t="b">
        <v>1</v>
      </c>
      <c r="N3187" t="s">
        <v>8273</v>
      </c>
      <c r="O3187" t="s">
        <v>8274</v>
      </c>
      <c r="P3187">
        <f>ROUND((E3187/D3187)*100,0)</f>
        <v>100</v>
      </c>
      <c r="Q3187">
        <f>IFERROR(ROUND(E3187/L3187,2),0)</f>
        <v>35.71</v>
      </c>
      <c r="R3187" s="10">
        <f t="shared" si="116"/>
        <v>42430.762222222227</v>
      </c>
      <c r="S3187">
        <f t="shared" si="117"/>
        <v>42460.720555555556</v>
      </c>
    </row>
    <row r="3188" spans="1:20" ht="48" x14ac:dyDescent="0.2">
      <c r="A3188">
        <v>3587</v>
      </c>
      <c r="B3188" s="3" t="s">
        <v>3586</v>
      </c>
      <c r="C3188" s="3" t="s">
        <v>7697</v>
      </c>
      <c r="D3188" s="6">
        <v>500</v>
      </c>
      <c r="E3188" s="8">
        <v>633</v>
      </c>
      <c r="F3188" t="s">
        <v>8218</v>
      </c>
      <c r="G3188" t="s">
        <v>8224</v>
      </c>
      <c r="H3188" t="s">
        <v>8246</v>
      </c>
      <c r="I3188" s="12">
        <v>1467054000</v>
      </c>
      <c r="J3188" s="12">
        <v>1463144254</v>
      </c>
      <c r="K3188" t="b">
        <v>0</v>
      </c>
      <c r="L3188">
        <v>28</v>
      </c>
      <c r="M3188" t="b">
        <v>1</v>
      </c>
      <c r="N3188" t="s">
        <v>8273</v>
      </c>
      <c r="O3188" t="s">
        <v>8274</v>
      </c>
      <c r="P3188">
        <f>ROUND((E3188/D3188)*100,0)</f>
        <v>127</v>
      </c>
      <c r="Q3188">
        <f>IFERROR(ROUND(E3188/L3188,2),0)</f>
        <v>22.61</v>
      </c>
      <c r="R3188" s="10">
        <f t="shared" si="116"/>
        <v>42503.539976851855</v>
      </c>
      <c r="S3188">
        <f t="shared" si="117"/>
        <v>42548.791666666672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 s="12">
        <v>1407167973</v>
      </c>
      <c r="J3189" s="12">
        <v>1405439973</v>
      </c>
      <c r="K3189" t="b">
        <v>1</v>
      </c>
      <c r="L3189">
        <v>244</v>
      </c>
      <c r="M3189" t="b">
        <v>1</v>
      </c>
      <c r="N3189" t="s">
        <v>8273</v>
      </c>
      <c r="O3189" t="s">
        <v>8274</v>
      </c>
      <c r="P3189">
        <f>ROUND((E3189/D3189)*100,0)</f>
        <v>116</v>
      </c>
      <c r="Q3189">
        <f>IFERROR(ROUND(E3189/L3189,2),0)</f>
        <v>71.489999999999995</v>
      </c>
      <c r="R3189" s="10">
        <f t="shared" si="116"/>
        <v>41835.666354166664</v>
      </c>
      <c r="S3189">
        <f t="shared" si="117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 s="12">
        <v>1433930302</v>
      </c>
      <c r="J3190" s="12">
        <v>1432115902</v>
      </c>
      <c r="K3190" t="b">
        <v>0</v>
      </c>
      <c r="L3190">
        <v>9</v>
      </c>
      <c r="M3190" t="b">
        <v>0</v>
      </c>
      <c r="N3190" t="s">
        <v>8273</v>
      </c>
      <c r="O3190" t="s">
        <v>8315</v>
      </c>
      <c r="P3190">
        <f>ROUND((E3190/D3190)*100,0)</f>
        <v>65</v>
      </c>
      <c r="Q3190">
        <f>IFERROR(ROUND(E3190/L3190,2),0)</f>
        <v>14.44</v>
      </c>
      <c r="R3190" s="10">
        <f t="shared" si="116"/>
        <v>42144.415532407409</v>
      </c>
      <c r="S3190">
        <f t="shared" si="117"/>
        <v>42165.415532407409</v>
      </c>
      <c r="T3190">
        <f>YEAR(S3190)</f>
        <v>2015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 s="12">
        <v>1432455532</v>
      </c>
      <c r="J3191" s="12">
        <v>1429863532</v>
      </c>
      <c r="K3191" t="b">
        <v>0</v>
      </c>
      <c r="L3191">
        <v>19</v>
      </c>
      <c r="M3191" t="b">
        <v>0</v>
      </c>
      <c r="N3191" t="s">
        <v>8273</v>
      </c>
      <c r="O3191" t="s">
        <v>8315</v>
      </c>
      <c r="P3191">
        <f>ROUND((E3191/D3191)*100,0)</f>
        <v>12</v>
      </c>
      <c r="Q3191">
        <f>IFERROR(ROUND(E3191/L3191,2),0)</f>
        <v>356.84</v>
      </c>
      <c r="R3191" s="10">
        <f t="shared" si="116"/>
        <v>42118.346435185187</v>
      </c>
      <c r="S3191">
        <f t="shared" si="117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 s="12">
        <v>1481258275</v>
      </c>
      <c r="J3192" s="12">
        <v>1478662675</v>
      </c>
      <c r="K3192" t="b">
        <v>0</v>
      </c>
      <c r="L3192">
        <v>0</v>
      </c>
      <c r="M3192" t="b">
        <v>0</v>
      </c>
      <c r="N3192" t="s">
        <v>8273</v>
      </c>
      <c r="O3192" t="s">
        <v>8315</v>
      </c>
      <c r="P3192">
        <f>ROUND((E3192/D3192)*100,0)</f>
        <v>0</v>
      </c>
      <c r="Q3192">
        <f>IFERROR(ROUND(E3192/L3192,2),0)</f>
        <v>0</v>
      </c>
      <c r="R3192" s="10">
        <f t="shared" si="116"/>
        <v>42683.151331018518</v>
      </c>
      <c r="S3192">
        <f t="shared" si="117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 s="12">
        <v>1471370869</v>
      </c>
      <c r="J3193" s="12">
        <v>1466186869</v>
      </c>
      <c r="K3193" t="b">
        <v>0</v>
      </c>
      <c r="L3193">
        <v>4</v>
      </c>
      <c r="M3193" t="b">
        <v>0</v>
      </c>
      <c r="N3193" t="s">
        <v>8273</v>
      </c>
      <c r="O3193" t="s">
        <v>8315</v>
      </c>
      <c r="P3193">
        <f>ROUND((E3193/D3193)*100,0)</f>
        <v>4</v>
      </c>
      <c r="Q3193">
        <f>IFERROR(ROUND(E3193/L3193,2),0)</f>
        <v>37.75</v>
      </c>
      <c r="R3193" s="10">
        <f t="shared" si="116"/>
        <v>42538.755428240736</v>
      </c>
      <c r="S3193">
        <f t="shared" si="117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 s="12">
        <v>1425160800</v>
      </c>
      <c r="J3194" s="12">
        <v>1421274859</v>
      </c>
      <c r="K3194" t="b">
        <v>0</v>
      </c>
      <c r="L3194">
        <v>8</v>
      </c>
      <c r="M3194" t="b">
        <v>0</v>
      </c>
      <c r="N3194" t="s">
        <v>8273</v>
      </c>
      <c r="O3194" t="s">
        <v>8315</v>
      </c>
      <c r="P3194">
        <f>ROUND((E3194/D3194)*100,0)</f>
        <v>1</v>
      </c>
      <c r="Q3194">
        <f>IFERROR(ROUND(E3194/L3194,2),0)</f>
        <v>12.75</v>
      </c>
      <c r="R3194" s="10">
        <f t="shared" si="116"/>
        <v>42018.94049768518</v>
      </c>
      <c r="S3194">
        <f t="shared" si="117"/>
        <v>42063.916666666672</v>
      </c>
      <c r="T3194">
        <f t="shared" ref="T3194:T3195" si="118">YEAR(S3194)</f>
        <v>2015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 s="12">
        <v>1424474056</v>
      </c>
      <c r="J3195" s="12">
        <v>1420586056</v>
      </c>
      <c r="K3195" t="b">
        <v>0</v>
      </c>
      <c r="L3195">
        <v>24</v>
      </c>
      <c r="M3195" t="b">
        <v>0</v>
      </c>
      <c r="N3195" t="s">
        <v>8273</v>
      </c>
      <c r="O3195" t="s">
        <v>8315</v>
      </c>
      <c r="P3195">
        <f>ROUND((E3195/D3195)*100,0)</f>
        <v>12</v>
      </c>
      <c r="Q3195">
        <f>IFERROR(ROUND(E3195/L3195,2),0)</f>
        <v>24.46</v>
      </c>
      <c r="R3195" s="10">
        <f t="shared" si="116"/>
        <v>42010.968240740738</v>
      </c>
      <c r="S3195">
        <f t="shared" si="117"/>
        <v>42055.968240740738</v>
      </c>
      <c r="T3195">
        <f t="shared" si="118"/>
        <v>2015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 s="12">
        <v>1437960598</v>
      </c>
      <c r="J3196" s="12">
        <v>1435368598</v>
      </c>
      <c r="K3196" t="b">
        <v>0</v>
      </c>
      <c r="L3196">
        <v>0</v>
      </c>
      <c r="M3196" t="b">
        <v>0</v>
      </c>
      <c r="N3196" t="s">
        <v>8273</v>
      </c>
      <c r="O3196" t="s">
        <v>8315</v>
      </c>
      <c r="P3196">
        <f>ROUND((E3196/D3196)*100,0)</f>
        <v>0</v>
      </c>
      <c r="Q3196">
        <f>IFERROR(ROUND(E3196/L3196,2),0)</f>
        <v>0</v>
      </c>
      <c r="R3196" s="10">
        <f t="shared" si="116"/>
        <v>42182.062476851846</v>
      </c>
      <c r="S3196">
        <f t="shared" si="117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 s="12">
        <v>1423750542</v>
      </c>
      <c r="J3197" s="12">
        <v>1421158542</v>
      </c>
      <c r="K3197" t="b">
        <v>0</v>
      </c>
      <c r="L3197">
        <v>39</v>
      </c>
      <c r="M3197" t="b">
        <v>0</v>
      </c>
      <c r="N3197" t="s">
        <v>8273</v>
      </c>
      <c r="O3197" t="s">
        <v>8315</v>
      </c>
      <c r="P3197">
        <f>ROUND((E3197/D3197)*100,0)</f>
        <v>59</v>
      </c>
      <c r="Q3197">
        <f>IFERROR(ROUND(E3197/L3197,2),0)</f>
        <v>53.08</v>
      </c>
      <c r="R3197" s="10">
        <f t="shared" si="116"/>
        <v>42017.594236111108</v>
      </c>
      <c r="S3197">
        <f t="shared" si="117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 s="12">
        <v>1438437600</v>
      </c>
      <c r="J3198" s="12">
        <v>1433254875</v>
      </c>
      <c r="K3198" t="b">
        <v>0</v>
      </c>
      <c r="L3198">
        <v>6</v>
      </c>
      <c r="M3198" t="b">
        <v>0</v>
      </c>
      <c r="N3198" t="s">
        <v>8273</v>
      </c>
      <c r="O3198" t="s">
        <v>8315</v>
      </c>
      <c r="P3198">
        <f>ROUND((E3198/D3198)*100,0)</f>
        <v>0</v>
      </c>
      <c r="Q3198">
        <f>IFERROR(ROUND(E3198/L3198,2),0)</f>
        <v>300</v>
      </c>
      <c r="R3198" s="10">
        <f t="shared" si="116"/>
        <v>42157.598090277781</v>
      </c>
      <c r="S3198">
        <f t="shared" si="117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 s="12">
        <v>1423050618</v>
      </c>
      <c r="J3199" s="12">
        <v>1420458618</v>
      </c>
      <c r="K3199" t="b">
        <v>0</v>
      </c>
      <c r="L3199">
        <v>4</v>
      </c>
      <c r="M3199" t="b">
        <v>0</v>
      </c>
      <c r="N3199" t="s">
        <v>8273</v>
      </c>
      <c r="O3199" t="s">
        <v>8315</v>
      </c>
      <c r="P3199">
        <f>ROUND((E3199/D3199)*100,0)</f>
        <v>11</v>
      </c>
      <c r="Q3199">
        <f>IFERROR(ROUND(E3199/L3199,2),0)</f>
        <v>286.25</v>
      </c>
      <c r="R3199" s="10">
        <f t="shared" si="116"/>
        <v>42009.493263888886</v>
      </c>
      <c r="S3199">
        <f t="shared" si="117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 s="12">
        <v>1424081477</v>
      </c>
      <c r="J3200" s="12">
        <v>1420798277</v>
      </c>
      <c r="K3200" t="b">
        <v>0</v>
      </c>
      <c r="L3200">
        <v>3</v>
      </c>
      <c r="M3200" t="b">
        <v>0</v>
      </c>
      <c r="N3200" t="s">
        <v>8273</v>
      </c>
      <c r="O3200" t="s">
        <v>8315</v>
      </c>
      <c r="P3200">
        <f>ROUND((E3200/D3200)*100,0)</f>
        <v>0</v>
      </c>
      <c r="Q3200">
        <f>IFERROR(ROUND(E3200/L3200,2),0)</f>
        <v>36.67</v>
      </c>
      <c r="R3200" s="10">
        <f t="shared" si="116"/>
        <v>42013.424502314811</v>
      </c>
      <c r="S3200">
        <f t="shared" si="117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 s="12">
        <v>1410037200</v>
      </c>
      <c r="J3201" s="12">
        <v>1407435418</v>
      </c>
      <c r="K3201" t="b">
        <v>0</v>
      </c>
      <c r="L3201">
        <v>53</v>
      </c>
      <c r="M3201" t="b">
        <v>0</v>
      </c>
      <c r="N3201" t="s">
        <v>8273</v>
      </c>
      <c r="O3201" t="s">
        <v>8315</v>
      </c>
      <c r="P3201">
        <f>ROUND((E3201/D3201)*100,0)</f>
        <v>52</v>
      </c>
      <c r="Q3201">
        <f>IFERROR(ROUND(E3201/L3201,2),0)</f>
        <v>49.21</v>
      </c>
      <c r="R3201" s="10">
        <f t="shared" si="116"/>
        <v>41858.761782407404</v>
      </c>
      <c r="S3201">
        <f t="shared" si="117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 s="12">
        <v>1461994440</v>
      </c>
      <c r="J3202" s="12">
        <v>1459410101</v>
      </c>
      <c r="K3202" t="b">
        <v>0</v>
      </c>
      <c r="L3202">
        <v>1</v>
      </c>
      <c r="M3202" t="b">
        <v>0</v>
      </c>
      <c r="N3202" t="s">
        <v>8273</v>
      </c>
      <c r="O3202" t="s">
        <v>8315</v>
      </c>
      <c r="P3202">
        <f>ROUND((E3202/D3202)*100,0)</f>
        <v>0</v>
      </c>
      <c r="Q3202">
        <f>IFERROR(ROUND(E3202/L3202,2),0)</f>
        <v>1</v>
      </c>
      <c r="R3202" s="10">
        <f t="shared" si="116"/>
        <v>42460.320613425924</v>
      </c>
      <c r="S3202">
        <f t="shared" si="117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 s="12">
        <v>1409509477</v>
      </c>
      <c r="J3203" s="12">
        <v>1407695077</v>
      </c>
      <c r="K3203" t="b">
        <v>0</v>
      </c>
      <c r="L3203">
        <v>2</v>
      </c>
      <c r="M3203" t="b">
        <v>0</v>
      </c>
      <c r="N3203" t="s">
        <v>8273</v>
      </c>
      <c r="O3203" t="s">
        <v>8315</v>
      </c>
      <c r="P3203">
        <f>ROUND((E3203/D3203)*100,0)</f>
        <v>1</v>
      </c>
      <c r="Q3203">
        <f>IFERROR(ROUND(E3203/L3203,2),0)</f>
        <v>12.5</v>
      </c>
      <c r="R3203" s="10">
        <f t="shared" ref="R3203:R3266" si="119">(((J3203/60)/60)/24)+DATE(1970,1,1)</f>
        <v>41861.767094907409</v>
      </c>
      <c r="S3203">
        <f t="shared" ref="S3203:S3266" si="120">(((I3203/60)/60)/24)+DATE(1970,1,1)</f>
        <v>41882.767094907409</v>
      </c>
      <c r="T3203">
        <f>YEAR(S3203)</f>
        <v>2014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 s="12">
        <v>1450072740</v>
      </c>
      <c r="J3204" s="12">
        <v>1445027346</v>
      </c>
      <c r="K3204" t="b">
        <v>0</v>
      </c>
      <c r="L3204">
        <v>25</v>
      </c>
      <c r="M3204" t="b">
        <v>0</v>
      </c>
      <c r="N3204" t="s">
        <v>8273</v>
      </c>
      <c r="O3204" t="s">
        <v>8315</v>
      </c>
      <c r="P3204">
        <f>ROUND((E3204/D3204)*100,0)</f>
        <v>55</v>
      </c>
      <c r="Q3204">
        <f>IFERROR(ROUND(E3204/L3204,2),0)</f>
        <v>109.04</v>
      </c>
      <c r="R3204" s="10">
        <f t="shared" si="119"/>
        <v>42293.853541666671</v>
      </c>
      <c r="S3204">
        <f t="shared" si="120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 s="12">
        <v>1443224622</v>
      </c>
      <c r="J3205" s="12">
        <v>1440632622</v>
      </c>
      <c r="K3205" t="b">
        <v>0</v>
      </c>
      <c r="L3205">
        <v>6</v>
      </c>
      <c r="M3205" t="b">
        <v>0</v>
      </c>
      <c r="N3205" t="s">
        <v>8273</v>
      </c>
      <c r="O3205" t="s">
        <v>8315</v>
      </c>
      <c r="P3205">
        <f>ROUND((E3205/D3205)*100,0)</f>
        <v>25</v>
      </c>
      <c r="Q3205">
        <f>IFERROR(ROUND(E3205/L3205,2),0)</f>
        <v>41.67</v>
      </c>
      <c r="R3205" s="10">
        <f t="shared" si="119"/>
        <v>42242.988680555558</v>
      </c>
      <c r="S3205">
        <f t="shared" si="120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 s="12">
        <v>1437149640</v>
      </c>
      <c r="J3206" s="12">
        <v>1434558479</v>
      </c>
      <c r="K3206" t="b">
        <v>0</v>
      </c>
      <c r="L3206">
        <v>0</v>
      </c>
      <c r="M3206" t="b">
        <v>0</v>
      </c>
      <c r="N3206" t="s">
        <v>8273</v>
      </c>
      <c r="O3206" t="s">
        <v>8315</v>
      </c>
      <c r="P3206">
        <f>ROUND((E3206/D3206)*100,0)</f>
        <v>0</v>
      </c>
      <c r="Q3206">
        <f>IFERROR(ROUND(E3206/L3206,2),0)</f>
        <v>0</v>
      </c>
      <c r="R3206" s="10">
        <f t="shared" si="119"/>
        <v>42172.686099537037</v>
      </c>
      <c r="S3206">
        <f t="shared" si="120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 s="12">
        <v>1430470772</v>
      </c>
      <c r="J3207" s="12">
        <v>1427878772</v>
      </c>
      <c r="K3207" t="b">
        <v>0</v>
      </c>
      <c r="L3207">
        <v>12</v>
      </c>
      <c r="M3207" t="b">
        <v>0</v>
      </c>
      <c r="N3207" t="s">
        <v>8273</v>
      </c>
      <c r="O3207" t="s">
        <v>8315</v>
      </c>
      <c r="P3207">
        <f>ROUND((E3207/D3207)*100,0)</f>
        <v>3</v>
      </c>
      <c r="Q3207">
        <f>IFERROR(ROUND(E3207/L3207,2),0)</f>
        <v>22.75</v>
      </c>
      <c r="R3207" s="10">
        <f t="shared" si="119"/>
        <v>42095.374675925923</v>
      </c>
      <c r="S3207">
        <f t="shared" si="120"/>
        <v>42125.374675925923</v>
      </c>
      <c r="T3207">
        <f>YEAR(S3207)</f>
        <v>2015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 s="12">
        <v>1442644651</v>
      </c>
      <c r="J3208" s="12">
        <v>1440052651</v>
      </c>
      <c r="K3208" t="b">
        <v>0</v>
      </c>
      <c r="L3208">
        <v>0</v>
      </c>
      <c r="M3208" t="b">
        <v>0</v>
      </c>
      <c r="N3208" t="s">
        <v>8273</v>
      </c>
      <c r="O3208" t="s">
        <v>8315</v>
      </c>
      <c r="P3208">
        <f>ROUND((E3208/D3208)*100,0)</f>
        <v>0</v>
      </c>
      <c r="Q3208">
        <f>IFERROR(ROUND(E3208/L3208,2),0)</f>
        <v>0</v>
      </c>
      <c r="R3208" s="10">
        <f t="shared" si="119"/>
        <v>42236.276053240741</v>
      </c>
      <c r="S3208">
        <f t="shared" si="120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 s="12">
        <v>1429767607</v>
      </c>
      <c r="J3209" s="12">
        <v>1424587207</v>
      </c>
      <c r="K3209" t="b">
        <v>0</v>
      </c>
      <c r="L3209">
        <v>36</v>
      </c>
      <c r="M3209" t="b">
        <v>0</v>
      </c>
      <c r="N3209" t="s">
        <v>8273</v>
      </c>
      <c r="O3209" t="s">
        <v>8315</v>
      </c>
      <c r="P3209">
        <f>ROUND((E3209/D3209)*100,0)</f>
        <v>46</v>
      </c>
      <c r="Q3209">
        <f>IFERROR(ROUND(E3209/L3209,2),0)</f>
        <v>70.83</v>
      </c>
      <c r="R3209" s="10">
        <f t="shared" si="119"/>
        <v>42057.277858796297</v>
      </c>
      <c r="S3209">
        <f t="shared" si="120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 s="12">
        <v>1406557877</v>
      </c>
      <c r="J3210" s="12">
        <v>1404743477</v>
      </c>
      <c r="K3210" t="b">
        <v>1</v>
      </c>
      <c r="L3210">
        <v>82</v>
      </c>
      <c r="M3210" t="b">
        <v>1</v>
      </c>
      <c r="N3210" t="s">
        <v>8273</v>
      </c>
      <c r="O3210" t="s">
        <v>8274</v>
      </c>
      <c r="P3210">
        <f>ROUND((E3210/D3210)*100,0)</f>
        <v>104</v>
      </c>
      <c r="Q3210">
        <f>IFERROR(ROUND(E3210/L3210,2),0)</f>
        <v>63.11</v>
      </c>
      <c r="R3210" s="10">
        <f t="shared" si="119"/>
        <v>41827.605057870373</v>
      </c>
      <c r="S3210">
        <f t="shared" si="120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 s="12">
        <v>1403305200</v>
      </c>
      <c r="J3211" s="12">
        <v>1400512658</v>
      </c>
      <c r="K3211" t="b">
        <v>1</v>
      </c>
      <c r="L3211">
        <v>226</v>
      </c>
      <c r="M3211" t="b">
        <v>1</v>
      </c>
      <c r="N3211" t="s">
        <v>8273</v>
      </c>
      <c r="O3211" t="s">
        <v>8274</v>
      </c>
      <c r="P3211">
        <f>ROUND((E3211/D3211)*100,0)</f>
        <v>119</v>
      </c>
      <c r="Q3211">
        <f>IFERROR(ROUND(E3211/L3211,2),0)</f>
        <v>50.16</v>
      </c>
      <c r="R3211" s="10">
        <f t="shared" si="119"/>
        <v>41778.637245370373</v>
      </c>
      <c r="S3211">
        <f t="shared" si="120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 s="12">
        <v>1338523140</v>
      </c>
      <c r="J3212" s="12">
        <v>1334442519</v>
      </c>
      <c r="K3212" t="b">
        <v>1</v>
      </c>
      <c r="L3212">
        <v>60</v>
      </c>
      <c r="M3212" t="b">
        <v>1</v>
      </c>
      <c r="N3212" t="s">
        <v>8273</v>
      </c>
      <c r="O3212" t="s">
        <v>8274</v>
      </c>
      <c r="P3212">
        <f>ROUND((E3212/D3212)*100,0)</f>
        <v>126</v>
      </c>
      <c r="Q3212">
        <f>IFERROR(ROUND(E3212/L3212,2),0)</f>
        <v>62.88</v>
      </c>
      <c r="R3212" s="10">
        <f t="shared" si="119"/>
        <v>41013.936562499999</v>
      </c>
      <c r="S3212">
        <f t="shared" si="120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 s="12">
        <v>1408068000</v>
      </c>
      <c r="J3213" s="12">
        <v>1405346680</v>
      </c>
      <c r="K3213" t="b">
        <v>1</v>
      </c>
      <c r="L3213">
        <v>322</v>
      </c>
      <c r="M3213" t="b">
        <v>1</v>
      </c>
      <c r="N3213" t="s">
        <v>8273</v>
      </c>
      <c r="O3213" t="s">
        <v>8274</v>
      </c>
      <c r="P3213">
        <f>ROUND((E3213/D3213)*100,0)</f>
        <v>120</v>
      </c>
      <c r="Q3213">
        <f>IFERROR(ROUND(E3213/L3213,2),0)</f>
        <v>85.53</v>
      </c>
      <c r="R3213" s="10">
        <f t="shared" si="119"/>
        <v>41834.586574074077</v>
      </c>
      <c r="S3213">
        <f t="shared" si="120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 s="12">
        <v>1407524751</v>
      </c>
      <c r="J3214" s="12">
        <v>1404932751</v>
      </c>
      <c r="K3214" t="b">
        <v>1</v>
      </c>
      <c r="L3214">
        <v>94</v>
      </c>
      <c r="M3214" t="b">
        <v>1</v>
      </c>
      <c r="N3214" t="s">
        <v>8273</v>
      </c>
      <c r="O3214" t="s">
        <v>8274</v>
      </c>
      <c r="P3214">
        <f>ROUND((E3214/D3214)*100,0)</f>
        <v>126</v>
      </c>
      <c r="Q3214">
        <f>IFERROR(ROUND(E3214/L3214,2),0)</f>
        <v>53.72</v>
      </c>
      <c r="R3214" s="10">
        <f t="shared" si="119"/>
        <v>41829.795729166668</v>
      </c>
      <c r="S3214">
        <f t="shared" si="120"/>
        <v>41859.795729166668</v>
      </c>
    </row>
    <row r="3215" spans="1:20" ht="48" x14ac:dyDescent="0.2">
      <c r="A3215">
        <v>3650</v>
      </c>
      <c r="B3215" s="3" t="s">
        <v>3648</v>
      </c>
      <c r="C3215" s="3" t="s">
        <v>7760</v>
      </c>
      <c r="D3215" s="6">
        <v>500</v>
      </c>
      <c r="E3215" s="8">
        <v>500</v>
      </c>
      <c r="F3215" t="s">
        <v>8218</v>
      </c>
      <c r="G3215" t="s">
        <v>8224</v>
      </c>
      <c r="H3215" t="s">
        <v>8246</v>
      </c>
      <c r="I3215" s="12">
        <v>1454412584</v>
      </c>
      <c r="J3215" s="12">
        <v>1452598184</v>
      </c>
      <c r="K3215" t="b">
        <v>0</v>
      </c>
      <c r="L3215">
        <v>17</v>
      </c>
      <c r="M3215" t="b">
        <v>1</v>
      </c>
      <c r="N3215" t="s">
        <v>8273</v>
      </c>
      <c r="O3215" t="s">
        <v>8274</v>
      </c>
      <c r="P3215">
        <f>ROUND((E3215/D3215)*100,0)</f>
        <v>100</v>
      </c>
      <c r="Q3215">
        <f>IFERROR(ROUND(E3215/L3215,2),0)</f>
        <v>29.41</v>
      </c>
      <c r="R3215" s="10">
        <f t="shared" si="119"/>
        <v>42381.478981481487</v>
      </c>
      <c r="S3215">
        <f t="shared" si="120"/>
        <v>42402.478981481487</v>
      </c>
    </row>
    <row r="3216" spans="1:20" ht="48" x14ac:dyDescent="0.2">
      <c r="A3216">
        <v>3718</v>
      </c>
      <c r="B3216" s="3" t="s">
        <v>3715</v>
      </c>
      <c r="C3216" s="3" t="s">
        <v>7828</v>
      </c>
      <c r="D3216" s="6">
        <v>500</v>
      </c>
      <c r="E3216" s="8">
        <v>1197</v>
      </c>
      <c r="F3216" t="s">
        <v>8218</v>
      </c>
      <c r="G3216" t="s">
        <v>8224</v>
      </c>
      <c r="H3216" t="s">
        <v>8246</v>
      </c>
      <c r="I3216" s="12">
        <v>1425057075</v>
      </c>
      <c r="J3216" s="12">
        <v>1422465075</v>
      </c>
      <c r="K3216" t="b">
        <v>0</v>
      </c>
      <c r="L3216">
        <v>46</v>
      </c>
      <c r="M3216" t="b">
        <v>1</v>
      </c>
      <c r="N3216" t="s">
        <v>8273</v>
      </c>
      <c r="O3216" t="s">
        <v>8274</v>
      </c>
      <c r="P3216">
        <f>ROUND((E3216/D3216)*100,0)</f>
        <v>239</v>
      </c>
      <c r="Q3216">
        <f>IFERROR(ROUND(E3216/L3216,2),0)</f>
        <v>26.02</v>
      </c>
      <c r="R3216" s="10">
        <f t="shared" si="119"/>
        <v>42032.716145833328</v>
      </c>
      <c r="S3216">
        <f t="shared" si="120"/>
        <v>42062.716145833328</v>
      </c>
    </row>
    <row r="3217" spans="1:19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 s="12">
        <v>1441857540</v>
      </c>
      <c r="J3217" s="12">
        <v>1438617471</v>
      </c>
      <c r="K3217" t="b">
        <v>1</v>
      </c>
      <c r="L3217">
        <v>134</v>
      </c>
      <c r="M3217" t="b">
        <v>1</v>
      </c>
      <c r="N3217" t="s">
        <v>8273</v>
      </c>
      <c r="O3217" t="s">
        <v>8274</v>
      </c>
      <c r="P3217">
        <f>ROUND((E3217/D3217)*100,0)</f>
        <v>100</v>
      </c>
      <c r="Q3217">
        <f>IFERROR(ROUND(E3217/L3217,2),0)</f>
        <v>262.11</v>
      </c>
      <c r="R3217" s="10">
        <f t="shared" si="119"/>
        <v>42219.665173611109</v>
      </c>
      <c r="S3217">
        <f t="shared" si="120"/>
        <v>42257.165972222225</v>
      </c>
    </row>
    <row r="3218" spans="1:19" ht="48" x14ac:dyDescent="0.2">
      <c r="A3218">
        <v>3378</v>
      </c>
      <c r="B3218" s="3" t="s">
        <v>3377</v>
      </c>
      <c r="C3218" s="3" t="s">
        <v>7488</v>
      </c>
      <c r="D3218" s="6">
        <v>550</v>
      </c>
      <c r="E3218" s="8">
        <v>592</v>
      </c>
      <c r="F3218" t="s">
        <v>8218</v>
      </c>
      <c r="G3218" t="s">
        <v>8224</v>
      </c>
      <c r="H3218" t="s">
        <v>8246</v>
      </c>
      <c r="I3218" s="12">
        <v>1409490480</v>
      </c>
      <c r="J3218" s="12">
        <v>1407400306</v>
      </c>
      <c r="K3218" t="b">
        <v>0</v>
      </c>
      <c r="L3218">
        <v>21</v>
      </c>
      <c r="M3218" t="b">
        <v>1</v>
      </c>
      <c r="N3218" t="s">
        <v>8273</v>
      </c>
      <c r="O3218" t="s">
        <v>8274</v>
      </c>
      <c r="P3218">
        <f>ROUND((E3218/D3218)*100,0)</f>
        <v>108</v>
      </c>
      <c r="Q3218">
        <f>IFERROR(ROUND(E3218/L3218,2),0)</f>
        <v>28.19</v>
      </c>
      <c r="R3218" s="10">
        <f t="shared" si="119"/>
        <v>41858.355393518519</v>
      </c>
      <c r="S3218">
        <f t="shared" si="120"/>
        <v>41882.547222222223</v>
      </c>
    </row>
    <row r="3219" spans="1:19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 s="12">
        <v>1478264784</v>
      </c>
      <c r="J3219" s="12">
        <v>1475672784</v>
      </c>
      <c r="K3219" t="b">
        <v>1</v>
      </c>
      <c r="L3219">
        <v>104</v>
      </c>
      <c r="M3219" t="b">
        <v>1</v>
      </c>
      <c r="N3219" t="s">
        <v>8273</v>
      </c>
      <c r="O3219" t="s">
        <v>8274</v>
      </c>
      <c r="P3219">
        <f>ROUND((E3219/D3219)*100,0)</f>
        <v>116</v>
      </c>
      <c r="Q3219">
        <f>IFERROR(ROUND(E3219/L3219,2),0)</f>
        <v>50.2</v>
      </c>
      <c r="R3219" s="10">
        <f t="shared" si="119"/>
        <v>42648.546111111107</v>
      </c>
      <c r="S3219">
        <f t="shared" si="120"/>
        <v>42678.546111111107</v>
      </c>
    </row>
    <row r="3220" spans="1:19" ht="48" x14ac:dyDescent="0.2">
      <c r="A3220">
        <v>3394</v>
      </c>
      <c r="B3220" s="3" t="s">
        <v>3393</v>
      </c>
      <c r="C3220" s="3" t="s">
        <v>7504</v>
      </c>
      <c r="D3220" s="6">
        <v>550</v>
      </c>
      <c r="E3220" s="8">
        <v>783</v>
      </c>
      <c r="F3220" t="s">
        <v>8218</v>
      </c>
      <c r="G3220" t="s">
        <v>8224</v>
      </c>
      <c r="H3220" t="s">
        <v>8246</v>
      </c>
      <c r="I3220" s="12">
        <v>1406470645</v>
      </c>
      <c r="J3220" s="12">
        <v>1403878645</v>
      </c>
      <c r="K3220" t="b">
        <v>0</v>
      </c>
      <c r="L3220">
        <v>27</v>
      </c>
      <c r="M3220" t="b">
        <v>1</v>
      </c>
      <c r="N3220" t="s">
        <v>8273</v>
      </c>
      <c r="O3220" t="s">
        <v>8274</v>
      </c>
      <c r="P3220">
        <f>ROUND((E3220/D3220)*100,0)</f>
        <v>142</v>
      </c>
      <c r="Q3220">
        <f>IFERROR(ROUND(E3220/L3220,2),0)</f>
        <v>29</v>
      </c>
      <c r="R3220" s="10">
        <f t="shared" si="119"/>
        <v>41817.59542824074</v>
      </c>
      <c r="S3220">
        <f t="shared" si="120"/>
        <v>41847.59542824074</v>
      </c>
    </row>
    <row r="3221" spans="1:19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 s="12">
        <v>1427063747</v>
      </c>
      <c r="J3221" s="12">
        <v>1424043347</v>
      </c>
      <c r="K3221" t="b">
        <v>1</v>
      </c>
      <c r="L3221">
        <v>119</v>
      </c>
      <c r="M3221" t="b">
        <v>1</v>
      </c>
      <c r="N3221" t="s">
        <v>8273</v>
      </c>
      <c r="O3221" t="s">
        <v>8274</v>
      </c>
      <c r="P3221">
        <f>ROUND((E3221/D3221)*100,0)</f>
        <v>100</v>
      </c>
      <c r="Q3221">
        <f>IFERROR(ROUND(E3221/L3221,2),0)</f>
        <v>168.25</v>
      </c>
      <c r="R3221" s="10">
        <f t="shared" si="119"/>
        <v>42050.983182870375</v>
      </c>
      <c r="S3221">
        <f t="shared" si="120"/>
        <v>42085.941516203704</v>
      </c>
    </row>
    <row r="3222" spans="1:19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 s="12">
        <v>1489352400</v>
      </c>
      <c r="J3222" s="12">
        <v>1486411204</v>
      </c>
      <c r="K3222" t="b">
        <v>1</v>
      </c>
      <c r="L3222">
        <v>59</v>
      </c>
      <c r="M3222" t="b">
        <v>1</v>
      </c>
      <c r="N3222" t="s">
        <v>8273</v>
      </c>
      <c r="O3222" t="s">
        <v>8274</v>
      </c>
      <c r="P3222">
        <f>ROUND((E3222/D3222)*100,0)</f>
        <v>101</v>
      </c>
      <c r="Q3222">
        <f>IFERROR(ROUND(E3222/L3222,2),0)</f>
        <v>256.37</v>
      </c>
      <c r="R3222" s="10">
        <f t="shared" si="119"/>
        <v>42772.833379629628</v>
      </c>
      <c r="S3222">
        <f t="shared" si="120"/>
        <v>42806.875</v>
      </c>
    </row>
    <row r="3223" spans="1:19" ht="32" x14ac:dyDescent="0.2">
      <c r="A3223">
        <v>3607</v>
      </c>
      <c r="B3223" s="3" t="s">
        <v>3606</v>
      </c>
      <c r="C3223" s="3" t="s">
        <v>7717</v>
      </c>
      <c r="D3223" s="6">
        <v>550</v>
      </c>
      <c r="E3223" s="8">
        <v>580</v>
      </c>
      <c r="F3223" t="s">
        <v>8218</v>
      </c>
      <c r="G3223" t="s">
        <v>8224</v>
      </c>
      <c r="H3223" t="s">
        <v>8246</v>
      </c>
      <c r="I3223" s="12">
        <v>1450137600</v>
      </c>
      <c r="J3223" s="12">
        <v>1448924882</v>
      </c>
      <c r="K3223" t="b">
        <v>0</v>
      </c>
      <c r="L3223">
        <v>20</v>
      </c>
      <c r="M3223" t="b">
        <v>1</v>
      </c>
      <c r="N3223" t="s">
        <v>8273</v>
      </c>
      <c r="O3223" t="s">
        <v>8274</v>
      </c>
      <c r="P3223">
        <f>ROUND((E3223/D3223)*100,0)</f>
        <v>105</v>
      </c>
      <c r="Q3223">
        <f>IFERROR(ROUND(E3223/L3223,2),0)</f>
        <v>29</v>
      </c>
      <c r="R3223" s="10">
        <f t="shared" si="119"/>
        <v>42338.963912037041</v>
      </c>
      <c r="S3223">
        <f t="shared" si="120"/>
        <v>42353</v>
      </c>
    </row>
    <row r="3224" spans="1:19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 s="12">
        <v>1445722140</v>
      </c>
      <c r="J3224" s="12">
        <v>1443016697</v>
      </c>
      <c r="K3224" t="b">
        <v>1</v>
      </c>
      <c r="L3224">
        <v>84</v>
      </c>
      <c r="M3224" t="b">
        <v>1</v>
      </c>
      <c r="N3224" t="s">
        <v>8273</v>
      </c>
      <c r="O3224" t="s">
        <v>8274</v>
      </c>
      <c r="P3224">
        <f>ROUND((E3224/D3224)*100,0)</f>
        <v>125</v>
      </c>
      <c r="Q3224">
        <f>IFERROR(ROUND(E3224/L3224,2),0)</f>
        <v>37.14</v>
      </c>
      <c r="R3224" s="10">
        <f t="shared" si="119"/>
        <v>42270.582141203704</v>
      </c>
      <c r="S3224">
        <f t="shared" si="120"/>
        <v>42301.895138888889</v>
      </c>
    </row>
    <row r="3225" spans="1:19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 s="12">
        <v>1440100976</v>
      </c>
      <c r="J3225" s="12">
        <v>1437508976</v>
      </c>
      <c r="K3225" t="b">
        <v>1</v>
      </c>
      <c r="L3225">
        <v>74</v>
      </c>
      <c r="M3225" t="b">
        <v>1</v>
      </c>
      <c r="N3225" t="s">
        <v>8273</v>
      </c>
      <c r="O3225" t="s">
        <v>8274</v>
      </c>
      <c r="P3225">
        <f>ROUND((E3225/D3225)*100,0)</f>
        <v>110</v>
      </c>
      <c r="Q3225">
        <f>IFERROR(ROUND(E3225/L3225,2),0)</f>
        <v>45.88</v>
      </c>
      <c r="R3225" s="10">
        <f t="shared" si="119"/>
        <v>42206.835370370376</v>
      </c>
      <c r="S3225">
        <f t="shared" si="120"/>
        <v>42236.835370370376</v>
      </c>
    </row>
    <row r="3226" spans="1:19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 s="12">
        <v>1484024400</v>
      </c>
      <c r="J3226" s="12">
        <v>1479932713</v>
      </c>
      <c r="K3226" t="b">
        <v>1</v>
      </c>
      <c r="L3226">
        <v>216</v>
      </c>
      <c r="M3226" t="b">
        <v>1</v>
      </c>
      <c r="N3226" t="s">
        <v>8273</v>
      </c>
      <c r="O3226" t="s">
        <v>8274</v>
      </c>
      <c r="P3226">
        <f>ROUND((E3226/D3226)*100,0)</f>
        <v>102</v>
      </c>
      <c r="Q3226">
        <f>IFERROR(ROUND(E3226/L3226,2),0)</f>
        <v>141.71</v>
      </c>
      <c r="R3226" s="10">
        <f t="shared" si="119"/>
        <v>42697.850844907407</v>
      </c>
      <c r="S3226">
        <f t="shared" si="120"/>
        <v>42745.208333333328</v>
      </c>
    </row>
    <row r="3227" spans="1:19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 s="12">
        <v>1464987600</v>
      </c>
      <c r="J3227" s="12">
        <v>1463145938</v>
      </c>
      <c r="K3227" t="b">
        <v>1</v>
      </c>
      <c r="L3227">
        <v>39</v>
      </c>
      <c r="M3227" t="b">
        <v>1</v>
      </c>
      <c r="N3227" t="s">
        <v>8273</v>
      </c>
      <c r="O3227" t="s">
        <v>8274</v>
      </c>
      <c r="P3227">
        <f>ROUND((E3227/D3227)*100,0)</f>
        <v>102</v>
      </c>
      <c r="Q3227">
        <f>IFERROR(ROUND(E3227/L3227,2),0)</f>
        <v>52.49</v>
      </c>
      <c r="R3227" s="10">
        <f t="shared" si="119"/>
        <v>42503.559467592597</v>
      </c>
      <c r="S3227">
        <f t="shared" si="120"/>
        <v>42524.875</v>
      </c>
    </row>
    <row r="3228" spans="1:19" ht="48" x14ac:dyDescent="0.2">
      <c r="A3228">
        <v>2817</v>
      </c>
      <c r="B3228" s="3" t="s">
        <v>2817</v>
      </c>
      <c r="C3228" s="3" t="s">
        <v>6927</v>
      </c>
      <c r="D3228" s="6">
        <v>600</v>
      </c>
      <c r="E3228" s="8">
        <v>780</v>
      </c>
      <c r="F3228" t="s">
        <v>8218</v>
      </c>
      <c r="G3228" t="s">
        <v>8224</v>
      </c>
      <c r="H3228" t="s">
        <v>8246</v>
      </c>
      <c r="I3228" s="12">
        <v>1425136462</v>
      </c>
      <c r="J3228" s="12">
        <v>1421680462</v>
      </c>
      <c r="K3228" t="b">
        <v>0</v>
      </c>
      <c r="L3228">
        <v>33</v>
      </c>
      <c r="M3228" t="b">
        <v>1</v>
      </c>
      <c r="N3228" t="s">
        <v>8273</v>
      </c>
      <c r="O3228" t="s">
        <v>8274</v>
      </c>
      <c r="P3228">
        <f>ROUND((E3228/D3228)*100,0)</f>
        <v>130</v>
      </c>
      <c r="Q3228">
        <f>IFERROR(ROUND(E3228/L3228,2),0)</f>
        <v>23.64</v>
      </c>
      <c r="R3228" s="10">
        <f t="shared" si="119"/>
        <v>42023.634976851856</v>
      </c>
      <c r="S3228">
        <f t="shared" si="120"/>
        <v>42063.634976851856</v>
      </c>
    </row>
    <row r="3229" spans="1:19" ht="48" x14ac:dyDescent="0.2">
      <c r="A3229">
        <v>3294</v>
      </c>
      <c r="B3229" s="3" t="s">
        <v>3294</v>
      </c>
      <c r="C3229" s="3" t="s">
        <v>7404</v>
      </c>
      <c r="D3229" s="6">
        <v>600</v>
      </c>
      <c r="E3229" s="8">
        <v>710</v>
      </c>
      <c r="F3229" t="s">
        <v>8218</v>
      </c>
      <c r="G3229" t="s">
        <v>8224</v>
      </c>
      <c r="H3229" t="s">
        <v>8246</v>
      </c>
      <c r="I3229" s="12">
        <v>1434459554</v>
      </c>
      <c r="J3229" s="12">
        <v>1431867554</v>
      </c>
      <c r="K3229" t="b">
        <v>0</v>
      </c>
      <c r="L3229">
        <v>24</v>
      </c>
      <c r="M3229" t="b">
        <v>1</v>
      </c>
      <c r="N3229" t="s">
        <v>8273</v>
      </c>
      <c r="O3229" t="s">
        <v>8274</v>
      </c>
      <c r="P3229">
        <f>ROUND((E3229/D3229)*100,0)</f>
        <v>118</v>
      </c>
      <c r="Q3229">
        <f>IFERROR(ROUND(E3229/L3229,2),0)</f>
        <v>29.58</v>
      </c>
      <c r="R3229" s="10">
        <f t="shared" si="119"/>
        <v>42141.541134259256</v>
      </c>
      <c r="S3229">
        <f t="shared" si="120"/>
        <v>42171.541134259256</v>
      </c>
    </row>
    <row r="3230" spans="1:19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 s="12">
        <v>1450328340</v>
      </c>
      <c r="J3230" s="12">
        <v>1447606884</v>
      </c>
      <c r="K3230" t="b">
        <v>1</v>
      </c>
      <c r="L3230">
        <v>37</v>
      </c>
      <c r="M3230" t="b">
        <v>1</v>
      </c>
      <c r="N3230" t="s">
        <v>8273</v>
      </c>
      <c r="O3230" t="s">
        <v>8274</v>
      </c>
      <c r="P3230">
        <f>ROUND((E3230/D3230)*100,0)</f>
        <v>102</v>
      </c>
      <c r="Q3230">
        <f>IFERROR(ROUND(E3230/L3230,2),0)</f>
        <v>193.62</v>
      </c>
      <c r="R3230" s="10">
        <f t="shared" si="119"/>
        <v>42323.70930555556</v>
      </c>
      <c r="S3230">
        <f t="shared" si="120"/>
        <v>42355.207638888889</v>
      </c>
    </row>
    <row r="3231" spans="1:19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 s="12">
        <v>1416470398</v>
      </c>
      <c r="J3231" s="12">
        <v>1413874798</v>
      </c>
      <c r="K3231" t="b">
        <v>1</v>
      </c>
      <c r="L3231">
        <v>202</v>
      </c>
      <c r="M3231" t="b">
        <v>1</v>
      </c>
      <c r="N3231" t="s">
        <v>8273</v>
      </c>
      <c r="O3231" t="s">
        <v>8274</v>
      </c>
      <c r="P3231">
        <f>ROUND((E3231/D3231)*100,0)</f>
        <v>108</v>
      </c>
      <c r="Q3231">
        <f>IFERROR(ROUND(E3231/L3231,2),0)</f>
        <v>106.8</v>
      </c>
      <c r="R3231" s="10">
        <f t="shared" si="119"/>
        <v>41933.291643518518</v>
      </c>
      <c r="S3231">
        <f t="shared" si="120"/>
        <v>41963.333310185189</v>
      </c>
    </row>
    <row r="3232" spans="1:19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 s="12">
        <v>1412135940</v>
      </c>
      <c r="J3232" s="12">
        <v>1410840126</v>
      </c>
      <c r="K3232" t="b">
        <v>1</v>
      </c>
      <c r="L3232">
        <v>37</v>
      </c>
      <c r="M3232" t="b">
        <v>1</v>
      </c>
      <c r="N3232" t="s">
        <v>8273</v>
      </c>
      <c r="O3232" t="s">
        <v>8274</v>
      </c>
      <c r="P3232">
        <f>ROUND((E3232/D3232)*100,0)</f>
        <v>110</v>
      </c>
      <c r="Q3232">
        <f>IFERROR(ROUND(E3232/L3232,2),0)</f>
        <v>77.22</v>
      </c>
      <c r="R3232" s="10">
        <f t="shared" si="119"/>
        <v>41898.168125000004</v>
      </c>
      <c r="S3232">
        <f t="shared" si="120"/>
        <v>41913.165972222225</v>
      </c>
    </row>
    <row r="3233" spans="1:19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 s="12">
        <v>1460846347</v>
      </c>
      <c r="J3233" s="12">
        <v>1458254347</v>
      </c>
      <c r="K3233" t="b">
        <v>0</v>
      </c>
      <c r="L3233">
        <v>28</v>
      </c>
      <c r="M3233" t="b">
        <v>1</v>
      </c>
      <c r="N3233" t="s">
        <v>8273</v>
      </c>
      <c r="O3233" t="s">
        <v>8274</v>
      </c>
      <c r="P3233">
        <f>ROUND((E3233/D3233)*100,0)</f>
        <v>161</v>
      </c>
      <c r="Q3233">
        <f>IFERROR(ROUND(E3233/L3233,2),0)</f>
        <v>57.5</v>
      </c>
      <c r="R3233" s="10">
        <f t="shared" si="119"/>
        <v>42446.943831018521</v>
      </c>
      <c r="S3233">
        <f t="shared" si="120"/>
        <v>42476.943831018521</v>
      </c>
    </row>
    <row r="3234" spans="1:19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 s="12">
        <v>1462334340</v>
      </c>
      <c r="J3234" s="12">
        <v>1459711917</v>
      </c>
      <c r="K3234" t="b">
        <v>1</v>
      </c>
      <c r="L3234">
        <v>26</v>
      </c>
      <c r="M3234" t="b">
        <v>1</v>
      </c>
      <c r="N3234" t="s">
        <v>8273</v>
      </c>
      <c r="O3234" t="s">
        <v>8274</v>
      </c>
      <c r="P3234">
        <f>ROUND((E3234/D3234)*100,0)</f>
        <v>131</v>
      </c>
      <c r="Q3234">
        <f>IFERROR(ROUND(E3234/L3234,2),0)</f>
        <v>50.46</v>
      </c>
      <c r="R3234" s="10">
        <f t="shared" si="119"/>
        <v>42463.81385416667</v>
      </c>
      <c r="S3234">
        <f t="shared" si="120"/>
        <v>42494.165972222225</v>
      </c>
    </row>
    <row r="3235" spans="1:19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 s="12">
        <v>1488482355</v>
      </c>
      <c r="J3235" s="12">
        <v>1485890355</v>
      </c>
      <c r="K3235" t="b">
        <v>0</v>
      </c>
      <c r="L3235">
        <v>61</v>
      </c>
      <c r="M3235" t="b">
        <v>1</v>
      </c>
      <c r="N3235" t="s">
        <v>8273</v>
      </c>
      <c r="O3235" t="s">
        <v>8274</v>
      </c>
      <c r="P3235">
        <f>ROUND((E3235/D3235)*100,0)</f>
        <v>119</v>
      </c>
      <c r="Q3235">
        <f>IFERROR(ROUND(E3235/L3235,2),0)</f>
        <v>97.38</v>
      </c>
      <c r="R3235" s="10">
        <f t="shared" si="119"/>
        <v>42766.805034722223</v>
      </c>
      <c r="S3235">
        <f t="shared" si="120"/>
        <v>42796.805034722223</v>
      </c>
    </row>
    <row r="3236" spans="1:19" ht="32" x14ac:dyDescent="0.2">
      <c r="A3236">
        <v>3826</v>
      </c>
      <c r="B3236" s="3" t="s">
        <v>3823</v>
      </c>
      <c r="C3236" s="3" t="s">
        <v>7935</v>
      </c>
      <c r="D3236" s="6">
        <v>600</v>
      </c>
      <c r="E3236" s="8">
        <v>715</v>
      </c>
      <c r="F3236" t="s">
        <v>8218</v>
      </c>
      <c r="G3236" t="s">
        <v>8224</v>
      </c>
      <c r="H3236" t="s">
        <v>8246</v>
      </c>
      <c r="I3236" s="12">
        <v>1430993394</v>
      </c>
      <c r="J3236" s="12">
        <v>1428401394</v>
      </c>
      <c r="K3236" t="b">
        <v>0</v>
      </c>
      <c r="L3236">
        <v>26</v>
      </c>
      <c r="M3236" t="b">
        <v>1</v>
      </c>
      <c r="N3236" t="s">
        <v>8273</v>
      </c>
      <c r="O3236" t="s">
        <v>8274</v>
      </c>
      <c r="P3236">
        <f>ROUND((E3236/D3236)*100,0)</f>
        <v>119</v>
      </c>
      <c r="Q3236">
        <f>IFERROR(ROUND(E3236/L3236,2),0)</f>
        <v>27.5</v>
      </c>
      <c r="R3236" s="10">
        <f t="shared" si="119"/>
        <v>42101.423541666663</v>
      </c>
      <c r="S3236">
        <f t="shared" si="120"/>
        <v>42131.423541666663</v>
      </c>
    </row>
    <row r="3237" spans="1:19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 s="12">
        <v>1467361251</v>
      </c>
      <c r="J3237" s="12">
        <v>1464769251</v>
      </c>
      <c r="K3237" t="b">
        <v>1</v>
      </c>
      <c r="L3237">
        <v>181</v>
      </c>
      <c r="M3237" t="b">
        <v>1</v>
      </c>
      <c r="N3237" t="s">
        <v>8273</v>
      </c>
      <c r="O3237" t="s">
        <v>8274</v>
      </c>
      <c r="P3237">
        <f>ROUND((E3237/D3237)*100,0)</f>
        <v>103</v>
      </c>
      <c r="Q3237">
        <f>IFERROR(ROUND(E3237/L3237,2),0)</f>
        <v>85.53</v>
      </c>
      <c r="R3237" s="10">
        <f t="shared" si="119"/>
        <v>42522.347812499997</v>
      </c>
      <c r="S3237">
        <f t="shared" si="120"/>
        <v>42552.347812499997</v>
      </c>
    </row>
    <row r="3238" spans="1:19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 s="12">
        <v>1482962433</v>
      </c>
      <c r="J3238" s="12">
        <v>1480370433</v>
      </c>
      <c r="K3238" t="b">
        <v>0</v>
      </c>
      <c r="L3238">
        <v>110</v>
      </c>
      <c r="M3238" t="b">
        <v>1</v>
      </c>
      <c r="N3238" t="s">
        <v>8273</v>
      </c>
      <c r="O3238" t="s">
        <v>8274</v>
      </c>
      <c r="P3238">
        <f>ROUND((E3238/D3238)*100,0)</f>
        <v>101</v>
      </c>
      <c r="Q3238">
        <f>IFERROR(ROUND(E3238/L3238,2),0)</f>
        <v>182.91</v>
      </c>
      <c r="R3238" s="10">
        <f t="shared" si="119"/>
        <v>42702.917048611111</v>
      </c>
      <c r="S3238">
        <f t="shared" si="120"/>
        <v>42732.917048611111</v>
      </c>
    </row>
    <row r="3239" spans="1:19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 s="12">
        <v>1443499140</v>
      </c>
      <c r="J3239" s="12">
        <v>1441452184</v>
      </c>
      <c r="K3239" t="b">
        <v>1</v>
      </c>
      <c r="L3239">
        <v>269</v>
      </c>
      <c r="M3239" t="b">
        <v>1</v>
      </c>
      <c r="N3239" t="s">
        <v>8273</v>
      </c>
      <c r="O3239" t="s">
        <v>8274</v>
      </c>
      <c r="P3239">
        <f>ROUND((E3239/D3239)*100,0)</f>
        <v>101</v>
      </c>
      <c r="Q3239">
        <f>IFERROR(ROUND(E3239/L3239,2),0)</f>
        <v>131.13999999999999</v>
      </c>
      <c r="R3239" s="10">
        <f t="shared" si="119"/>
        <v>42252.474351851852</v>
      </c>
      <c r="S3239">
        <f t="shared" si="120"/>
        <v>42276.165972222225</v>
      </c>
    </row>
    <row r="3240" spans="1:19" ht="48" x14ac:dyDescent="0.2">
      <c r="A3240">
        <v>3295</v>
      </c>
      <c r="B3240" s="3" t="s">
        <v>3295</v>
      </c>
      <c r="C3240" s="3" t="s">
        <v>7405</v>
      </c>
      <c r="D3240" s="6">
        <v>700</v>
      </c>
      <c r="E3240" s="8">
        <v>720.01</v>
      </c>
      <c r="F3240" t="s">
        <v>8218</v>
      </c>
      <c r="G3240" t="s">
        <v>8224</v>
      </c>
      <c r="H3240" t="s">
        <v>8246</v>
      </c>
      <c r="I3240" s="12">
        <v>1474886229</v>
      </c>
      <c r="J3240" s="12">
        <v>1472294229</v>
      </c>
      <c r="K3240" t="b">
        <v>0</v>
      </c>
      <c r="L3240">
        <v>27</v>
      </c>
      <c r="M3240" t="b">
        <v>1</v>
      </c>
      <c r="N3240" t="s">
        <v>8273</v>
      </c>
      <c r="O3240" t="s">
        <v>8274</v>
      </c>
      <c r="P3240">
        <f>ROUND((E3240/D3240)*100,0)</f>
        <v>103</v>
      </c>
      <c r="Q3240">
        <f>IFERROR(ROUND(E3240/L3240,2),0)</f>
        <v>26.67</v>
      </c>
      <c r="R3240" s="10">
        <f t="shared" si="119"/>
        <v>42609.442465277782</v>
      </c>
      <c r="S3240">
        <f t="shared" si="120"/>
        <v>42639.442465277782</v>
      </c>
    </row>
    <row r="3241" spans="1:19" ht="48" x14ac:dyDescent="0.2">
      <c r="A3241">
        <v>3343</v>
      </c>
      <c r="B3241" s="3" t="s">
        <v>3343</v>
      </c>
      <c r="C3241" s="3" t="s">
        <v>7453</v>
      </c>
      <c r="D3241" s="6">
        <v>700</v>
      </c>
      <c r="E3241" s="8">
        <v>1200</v>
      </c>
      <c r="F3241" t="s">
        <v>8218</v>
      </c>
      <c r="G3241" t="s">
        <v>8224</v>
      </c>
      <c r="H3241" t="s">
        <v>8246</v>
      </c>
      <c r="I3241" s="12">
        <v>1460553480</v>
      </c>
      <c r="J3241" s="12">
        <v>1458770384</v>
      </c>
      <c r="K3241" t="b">
        <v>0</v>
      </c>
      <c r="L3241">
        <v>23</v>
      </c>
      <c r="M3241" t="b">
        <v>1</v>
      </c>
      <c r="N3241" t="s">
        <v>8273</v>
      </c>
      <c r="O3241" t="s">
        <v>8274</v>
      </c>
      <c r="P3241">
        <f>ROUND((E3241/D3241)*100,0)</f>
        <v>171</v>
      </c>
      <c r="Q3241">
        <f>IFERROR(ROUND(E3241/L3241,2),0)</f>
        <v>52.17</v>
      </c>
      <c r="R3241" s="10">
        <f t="shared" si="119"/>
        <v>42452.916481481487</v>
      </c>
      <c r="S3241">
        <f t="shared" si="120"/>
        <v>42473.554166666669</v>
      </c>
    </row>
    <row r="3242" spans="1:19" ht="48" x14ac:dyDescent="0.2">
      <c r="A3242">
        <v>3420</v>
      </c>
      <c r="B3242" s="3" t="s">
        <v>3419</v>
      </c>
      <c r="C3242" s="3" t="s">
        <v>7530</v>
      </c>
      <c r="D3242" s="6">
        <v>700</v>
      </c>
      <c r="E3242" s="8">
        <v>966</v>
      </c>
      <c r="F3242" t="s">
        <v>8218</v>
      </c>
      <c r="G3242" t="s">
        <v>8224</v>
      </c>
      <c r="H3242" t="s">
        <v>8246</v>
      </c>
      <c r="I3242" s="12">
        <v>1455408000</v>
      </c>
      <c r="J3242" s="12">
        <v>1454638202</v>
      </c>
      <c r="K3242" t="b">
        <v>0</v>
      </c>
      <c r="L3242">
        <v>34</v>
      </c>
      <c r="M3242" t="b">
        <v>1</v>
      </c>
      <c r="N3242" t="s">
        <v>8273</v>
      </c>
      <c r="O3242" t="s">
        <v>8274</v>
      </c>
      <c r="P3242">
        <f>ROUND((E3242/D3242)*100,0)</f>
        <v>138</v>
      </c>
      <c r="Q3242">
        <f>IFERROR(ROUND(E3242/L3242,2),0)</f>
        <v>28.41</v>
      </c>
      <c r="R3242" s="10">
        <f t="shared" si="119"/>
        <v>42405.090300925927</v>
      </c>
      <c r="S3242">
        <f t="shared" si="120"/>
        <v>42414</v>
      </c>
    </row>
    <row r="3243" spans="1:19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 s="12">
        <v>1413269940</v>
      </c>
      <c r="J3243" s="12">
        <v>1410421670</v>
      </c>
      <c r="K3243" t="b">
        <v>1</v>
      </c>
      <c r="L3243">
        <v>167</v>
      </c>
      <c r="M3243" t="b">
        <v>1</v>
      </c>
      <c r="N3243" t="s">
        <v>8273</v>
      </c>
      <c r="O3243" t="s">
        <v>8274</v>
      </c>
      <c r="P3243">
        <f>ROUND((E3243/D3243)*100,0)</f>
        <v>115</v>
      </c>
      <c r="Q3243">
        <f>IFERROR(ROUND(E3243/L3243,2),0)</f>
        <v>58.69</v>
      </c>
      <c r="R3243" s="10">
        <f t="shared" si="119"/>
        <v>41893.324884259258</v>
      </c>
      <c r="S3243">
        <f t="shared" si="120"/>
        <v>41926.290972222225</v>
      </c>
    </row>
    <row r="3244" spans="1:19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 s="12">
        <v>1411150092</v>
      </c>
      <c r="J3244" s="12">
        <v>1408558092</v>
      </c>
      <c r="K3244" t="b">
        <v>1</v>
      </c>
      <c r="L3244">
        <v>183</v>
      </c>
      <c r="M3244" t="b">
        <v>1</v>
      </c>
      <c r="N3244" t="s">
        <v>8273</v>
      </c>
      <c r="O3244" t="s">
        <v>8274</v>
      </c>
      <c r="P3244">
        <f>ROUND((E3244/D3244)*100,0)</f>
        <v>127</v>
      </c>
      <c r="Q3244">
        <f>IFERROR(ROUND(E3244/L3244,2),0)</f>
        <v>69.569999999999993</v>
      </c>
      <c r="R3244" s="10">
        <f t="shared" si="119"/>
        <v>41871.755694444444</v>
      </c>
      <c r="S3244">
        <f t="shared" si="120"/>
        <v>41901.755694444444</v>
      </c>
    </row>
    <row r="3245" spans="1:19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 s="12">
        <v>1444348800</v>
      </c>
      <c r="J3245" s="12">
        <v>1442283562</v>
      </c>
      <c r="K3245" t="b">
        <v>1</v>
      </c>
      <c r="L3245">
        <v>71</v>
      </c>
      <c r="M3245" t="b">
        <v>1</v>
      </c>
      <c r="N3245" t="s">
        <v>8273</v>
      </c>
      <c r="O3245" t="s">
        <v>8274</v>
      </c>
      <c r="P3245">
        <f>ROUND((E3245/D3245)*100,0)</f>
        <v>103</v>
      </c>
      <c r="Q3245">
        <f>IFERROR(ROUND(E3245/L3245,2),0)</f>
        <v>115.87</v>
      </c>
      <c r="R3245" s="10">
        <f t="shared" si="119"/>
        <v>42262.096782407403</v>
      </c>
      <c r="S3245">
        <f t="shared" si="120"/>
        <v>42286</v>
      </c>
    </row>
    <row r="3246" spans="1:19" ht="48" x14ac:dyDescent="0.2">
      <c r="A3246">
        <v>3454</v>
      </c>
      <c r="B3246" s="3" t="s">
        <v>3453</v>
      </c>
      <c r="C3246" s="3" t="s">
        <v>7564</v>
      </c>
      <c r="D3246" s="6">
        <v>700</v>
      </c>
      <c r="E3246" s="8">
        <v>705</v>
      </c>
      <c r="F3246" t="s">
        <v>8218</v>
      </c>
      <c r="G3246" t="s">
        <v>8224</v>
      </c>
      <c r="H3246" t="s">
        <v>8246</v>
      </c>
      <c r="I3246" s="12">
        <v>1406825159</v>
      </c>
      <c r="J3246" s="12">
        <v>1404233159</v>
      </c>
      <c r="K3246" t="b">
        <v>0</v>
      </c>
      <c r="L3246">
        <v>21</v>
      </c>
      <c r="M3246" t="b">
        <v>1</v>
      </c>
      <c r="N3246" t="s">
        <v>8273</v>
      </c>
      <c r="O3246" t="s">
        <v>8274</v>
      </c>
      <c r="P3246">
        <f>ROUND((E3246/D3246)*100,0)</f>
        <v>101</v>
      </c>
      <c r="Q3246">
        <f>IFERROR(ROUND(E3246/L3246,2),0)</f>
        <v>33.57</v>
      </c>
      <c r="R3246" s="10">
        <f t="shared" si="119"/>
        <v>41821.698599537034</v>
      </c>
      <c r="S3246">
        <f t="shared" si="120"/>
        <v>41851.698599537034</v>
      </c>
    </row>
    <row r="3247" spans="1:19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 s="12">
        <v>1434074400</v>
      </c>
      <c r="J3247" s="12">
        <v>1431354258</v>
      </c>
      <c r="K3247" t="b">
        <v>0</v>
      </c>
      <c r="L3247">
        <v>270</v>
      </c>
      <c r="M3247" t="b">
        <v>1</v>
      </c>
      <c r="N3247" t="s">
        <v>8273</v>
      </c>
      <c r="O3247" t="s">
        <v>8274</v>
      </c>
      <c r="P3247">
        <f>ROUND((E3247/D3247)*100,0)</f>
        <v>104</v>
      </c>
      <c r="Q3247">
        <f>IFERROR(ROUND(E3247/L3247,2),0)</f>
        <v>81.13</v>
      </c>
      <c r="R3247" s="10">
        <f t="shared" si="119"/>
        <v>42135.60020833333</v>
      </c>
      <c r="S3247">
        <f t="shared" si="120"/>
        <v>42167.083333333328</v>
      </c>
    </row>
    <row r="3248" spans="1:19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 s="12">
        <v>1442030340</v>
      </c>
      <c r="J3248" s="12">
        <v>1439551200</v>
      </c>
      <c r="K3248" t="b">
        <v>1</v>
      </c>
      <c r="L3248">
        <v>193</v>
      </c>
      <c r="M3248" t="b">
        <v>1</v>
      </c>
      <c r="N3248" t="s">
        <v>8273</v>
      </c>
      <c r="O3248" t="s">
        <v>8274</v>
      </c>
      <c r="P3248">
        <f>ROUND((E3248/D3248)*100,0)</f>
        <v>111</v>
      </c>
      <c r="Q3248">
        <f>IFERROR(ROUND(E3248/L3248,2),0)</f>
        <v>57.63</v>
      </c>
      <c r="R3248" s="10">
        <f t="shared" si="119"/>
        <v>42230.472222222219</v>
      </c>
      <c r="S3248">
        <f t="shared" si="120"/>
        <v>42259.165972222225</v>
      </c>
    </row>
    <row r="3249" spans="1:19" ht="48" x14ac:dyDescent="0.2">
      <c r="A3249">
        <v>3617</v>
      </c>
      <c r="B3249" s="3" t="s">
        <v>3615</v>
      </c>
      <c r="C3249" s="3" t="s">
        <v>7727</v>
      </c>
      <c r="D3249" s="6">
        <v>740</v>
      </c>
      <c r="E3249" s="8">
        <v>880</v>
      </c>
      <c r="F3249" t="s">
        <v>8218</v>
      </c>
      <c r="G3249" t="s">
        <v>8224</v>
      </c>
      <c r="H3249" t="s">
        <v>8246</v>
      </c>
      <c r="I3249" s="12">
        <v>1488240000</v>
      </c>
      <c r="J3249" s="12">
        <v>1486996729</v>
      </c>
      <c r="K3249" t="b">
        <v>0</v>
      </c>
      <c r="L3249">
        <v>51</v>
      </c>
      <c r="M3249" t="b">
        <v>1</v>
      </c>
      <c r="N3249" t="s">
        <v>8273</v>
      </c>
      <c r="O3249" t="s">
        <v>8274</v>
      </c>
      <c r="P3249">
        <f>ROUND((E3249/D3249)*100,0)</f>
        <v>119</v>
      </c>
      <c r="Q3249">
        <f>IFERROR(ROUND(E3249/L3249,2),0)</f>
        <v>17.25</v>
      </c>
      <c r="R3249" s="10">
        <f t="shared" si="119"/>
        <v>42779.610289351855</v>
      </c>
      <c r="S3249">
        <f t="shared" si="120"/>
        <v>42794</v>
      </c>
    </row>
    <row r="3250" spans="1:19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 s="12">
        <v>1428178757</v>
      </c>
      <c r="J3250" s="12">
        <v>1425590357</v>
      </c>
      <c r="K3250" t="b">
        <v>1</v>
      </c>
      <c r="L3250">
        <v>200</v>
      </c>
      <c r="M3250" t="b">
        <v>1</v>
      </c>
      <c r="N3250" t="s">
        <v>8273</v>
      </c>
      <c r="O3250" t="s">
        <v>8274</v>
      </c>
      <c r="P3250">
        <f>ROUND((E3250/D3250)*100,0)</f>
        <v>101</v>
      </c>
      <c r="Q3250">
        <f>IFERROR(ROUND(E3250/L3250,2),0)</f>
        <v>60.48</v>
      </c>
      <c r="R3250" s="10">
        <f t="shared" si="119"/>
        <v>42068.888391203705</v>
      </c>
      <c r="S3250">
        <f t="shared" si="120"/>
        <v>42098.846724537041</v>
      </c>
    </row>
    <row r="3251" spans="1:19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 s="12">
        <v>1434822914</v>
      </c>
      <c r="J3251" s="12">
        <v>1432230914</v>
      </c>
      <c r="K3251" t="b">
        <v>1</v>
      </c>
      <c r="L3251">
        <v>88</v>
      </c>
      <c r="M3251" t="b">
        <v>1</v>
      </c>
      <c r="N3251" t="s">
        <v>8273</v>
      </c>
      <c r="O3251" t="s">
        <v>8274</v>
      </c>
      <c r="P3251">
        <f>ROUND((E3251/D3251)*100,0)</f>
        <v>105</v>
      </c>
      <c r="Q3251">
        <f>IFERROR(ROUND(E3251/L3251,2),0)</f>
        <v>65.58</v>
      </c>
      <c r="R3251" s="10">
        <f t="shared" si="119"/>
        <v>42145.746689814812</v>
      </c>
      <c r="S3251">
        <f t="shared" si="120"/>
        <v>42175.746689814812</v>
      </c>
    </row>
    <row r="3252" spans="1:19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 s="12">
        <v>1415213324</v>
      </c>
      <c r="J3252" s="12">
        <v>1412617724</v>
      </c>
      <c r="K3252" t="b">
        <v>1</v>
      </c>
      <c r="L3252">
        <v>213</v>
      </c>
      <c r="M3252" t="b">
        <v>1</v>
      </c>
      <c r="N3252" t="s">
        <v>8273</v>
      </c>
      <c r="O3252" t="s">
        <v>8274</v>
      </c>
      <c r="P3252">
        <f>ROUND((E3252/D3252)*100,0)</f>
        <v>102</v>
      </c>
      <c r="Q3252">
        <f>IFERROR(ROUND(E3252/L3252,2),0)</f>
        <v>119.19</v>
      </c>
      <c r="R3252" s="10">
        <f t="shared" si="119"/>
        <v>41918.742175925923</v>
      </c>
      <c r="S3252">
        <f t="shared" si="120"/>
        <v>41948.783842592595</v>
      </c>
    </row>
    <row r="3253" spans="1:19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 s="12">
        <v>1434907966</v>
      </c>
      <c r="J3253" s="12">
        <v>1432315966</v>
      </c>
      <c r="K3253" t="b">
        <v>1</v>
      </c>
      <c r="L3253">
        <v>20</v>
      </c>
      <c r="M3253" t="b">
        <v>1</v>
      </c>
      <c r="N3253" t="s">
        <v>8273</v>
      </c>
      <c r="O3253" t="s">
        <v>8274</v>
      </c>
      <c r="P3253">
        <f>ROUND((E3253/D3253)*100,0)</f>
        <v>111</v>
      </c>
      <c r="Q3253">
        <f>IFERROR(ROUND(E3253/L3253,2),0)</f>
        <v>83.05</v>
      </c>
      <c r="R3253" s="10">
        <f t="shared" si="119"/>
        <v>42146.731087962966</v>
      </c>
      <c r="S3253">
        <f t="shared" si="120"/>
        <v>42176.731087962966</v>
      </c>
    </row>
    <row r="3254" spans="1:19" ht="48" x14ac:dyDescent="0.2">
      <c r="A3254">
        <v>3367</v>
      </c>
      <c r="B3254" s="3" t="s">
        <v>3366</v>
      </c>
      <c r="C3254" s="3" t="s">
        <v>7477</v>
      </c>
      <c r="D3254" s="6">
        <v>750</v>
      </c>
      <c r="E3254" s="8">
        <v>890</v>
      </c>
      <c r="F3254" t="s">
        <v>8218</v>
      </c>
      <c r="G3254" t="s">
        <v>8224</v>
      </c>
      <c r="H3254" t="s">
        <v>8246</v>
      </c>
      <c r="I3254" s="12">
        <v>1438467894</v>
      </c>
      <c r="J3254" s="12">
        <v>1436307894</v>
      </c>
      <c r="K3254" t="b">
        <v>0</v>
      </c>
      <c r="L3254">
        <v>30</v>
      </c>
      <c r="M3254" t="b">
        <v>1</v>
      </c>
      <c r="N3254" t="s">
        <v>8273</v>
      </c>
      <c r="O3254" t="s">
        <v>8274</v>
      </c>
      <c r="P3254">
        <f>ROUND((E3254/D3254)*100,0)</f>
        <v>119</v>
      </c>
      <c r="Q3254">
        <f>IFERROR(ROUND(E3254/L3254,2),0)</f>
        <v>29.67</v>
      </c>
      <c r="R3254" s="10">
        <f t="shared" si="119"/>
        <v>42192.933958333335</v>
      </c>
      <c r="S3254">
        <f t="shared" si="120"/>
        <v>42217.933958333335</v>
      </c>
    </row>
    <row r="3255" spans="1:19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 s="12">
        <v>1473306300</v>
      </c>
      <c r="J3255" s="12">
        <v>1471701028</v>
      </c>
      <c r="K3255" t="b">
        <v>1</v>
      </c>
      <c r="L3255">
        <v>115</v>
      </c>
      <c r="M3255" t="b">
        <v>1</v>
      </c>
      <c r="N3255" t="s">
        <v>8273</v>
      </c>
      <c r="O3255" t="s">
        <v>8274</v>
      </c>
      <c r="P3255">
        <f>ROUND((E3255/D3255)*100,0)</f>
        <v>102</v>
      </c>
      <c r="Q3255">
        <f>IFERROR(ROUND(E3255/L3255,2),0)</f>
        <v>177.09</v>
      </c>
      <c r="R3255" s="10">
        <f t="shared" si="119"/>
        <v>42602.576712962968</v>
      </c>
      <c r="S3255">
        <f t="shared" si="120"/>
        <v>42621.15625</v>
      </c>
    </row>
    <row r="3256" spans="1:19" ht="48" x14ac:dyDescent="0.2">
      <c r="A3256">
        <v>3552</v>
      </c>
      <c r="B3256" s="3" t="s">
        <v>3551</v>
      </c>
      <c r="C3256" s="3" t="s">
        <v>7662</v>
      </c>
      <c r="D3256" s="6">
        <v>773</v>
      </c>
      <c r="E3256" s="8">
        <v>773</v>
      </c>
      <c r="F3256" t="s">
        <v>8218</v>
      </c>
      <c r="G3256" t="s">
        <v>8224</v>
      </c>
      <c r="H3256" t="s">
        <v>8246</v>
      </c>
      <c r="I3256" s="12">
        <v>1403964324</v>
      </c>
      <c r="J3256" s="12">
        <v>1401372324</v>
      </c>
      <c r="K3256" t="b">
        <v>0</v>
      </c>
      <c r="L3256">
        <v>20</v>
      </c>
      <c r="M3256" t="b">
        <v>1</v>
      </c>
      <c r="N3256" t="s">
        <v>8273</v>
      </c>
      <c r="O3256" t="s">
        <v>8274</v>
      </c>
      <c r="P3256">
        <f>ROUND((E3256/D3256)*100,0)</f>
        <v>100</v>
      </c>
      <c r="Q3256">
        <f>IFERROR(ROUND(E3256/L3256,2),0)</f>
        <v>38.65</v>
      </c>
      <c r="R3256" s="10">
        <f t="shared" si="119"/>
        <v>41788.587083333332</v>
      </c>
      <c r="S3256">
        <f t="shared" si="120"/>
        <v>41818.587083333332</v>
      </c>
    </row>
    <row r="3257" spans="1:19" ht="48" x14ac:dyDescent="0.2">
      <c r="A3257">
        <v>2796</v>
      </c>
      <c r="B3257" s="3" t="s">
        <v>2796</v>
      </c>
      <c r="C3257" s="3" t="s">
        <v>6906</v>
      </c>
      <c r="D3257" s="6">
        <v>800</v>
      </c>
      <c r="E3257" s="8">
        <v>924</v>
      </c>
      <c r="F3257" t="s">
        <v>8218</v>
      </c>
      <c r="G3257" t="s">
        <v>8224</v>
      </c>
      <c r="H3257" t="s">
        <v>8246</v>
      </c>
      <c r="I3257" s="12">
        <v>1404564028</v>
      </c>
      <c r="J3257" s="12">
        <v>1401972028</v>
      </c>
      <c r="K3257" t="b">
        <v>0</v>
      </c>
      <c r="L3257">
        <v>21</v>
      </c>
      <c r="M3257" t="b">
        <v>1</v>
      </c>
      <c r="N3257" t="s">
        <v>8273</v>
      </c>
      <c r="O3257" t="s">
        <v>8274</v>
      </c>
      <c r="P3257">
        <f>ROUND((E3257/D3257)*100,0)</f>
        <v>116</v>
      </c>
      <c r="Q3257">
        <f>IFERROR(ROUND(E3257/L3257,2),0)</f>
        <v>44</v>
      </c>
      <c r="R3257" s="10">
        <f t="shared" si="119"/>
        <v>41795.528101851851</v>
      </c>
      <c r="S3257">
        <f t="shared" si="120"/>
        <v>41825.528101851851</v>
      </c>
    </row>
    <row r="3258" spans="1:19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 s="12">
        <v>1433995140</v>
      </c>
      <c r="J3258" s="12">
        <v>1432129577</v>
      </c>
      <c r="K3258" t="b">
        <v>1</v>
      </c>
      <c r="L3258">
        <v>176</v>
      </c>
      <c r="M3258" t="b">
        <v>1</v>
      </c>
      <c r="N3258" t="s">
        <v>8273</v>
      </c>
      <c r="O3258" t="s">
        <v>8274</v>
      </c>
      <c r="P3258">
        <f>ROUND((E3258/D3258)*100,0)</f>
        <v>128</v>
      </c>
      <c r="Q3258">
        <f>IFERROR(ROUND(E3258/L3258,2),0)</f>
        <v>72.760000000000005</v>
      </c>
      <c r="R3258" s="10">
        <f t="shared" si="119"/>
        <v>42144.573807870373</v>
      </c>
      <c r="S3258">
        <f t="shared" si="120"/>
        <v>42166.165972222225</v>
      </c>
    </row>
    <row r="3259" spans="1:19" ht="48" x14ac:dyDescent="0.2">
      <c r="A3259">
        <v>2834</v>
      </c>
      <c r="B3259" s="3" t="s">
        <v>2834</v>
      </c>
      <c r="C3259" s="3" t="s">
        <v>6944</v>
      </c>
      <c r="D3259" s="6">
        <v>800</v>
      </c>
      <c r="E3259" s="8">
        <v>1360</v>
      </c>
      <c r="F3259" t="s">
        <v>8218</v>
      </c>
      <c r="G3259" t="s">
        <v>8224</v>
      </c>
      <c r="H3259" t="s">
        <v>8246</v>
      </c>
      <c r="I3259" s="12">
        <v>1422658930</v>
      </c>
      <c r="J3259" s="12">
        <v>1421362930</v>
      </c>
      <c r="K3259" t="b">
        <v>0</v>
      </c>
      <c r="L3259">
        <v>21</v>
      </c>
      <c r="M3259" t="b">
        <v>1</v>
      </c>
      <c r="N3259" t="s">
        <v>8273</v>
      </c>
      <c r="O3259" t="s">
        <v>8274</v>
      </c>
      <c r="P3259">
        <f>ROUND((E3259/D3259)*100,0)</f>
        <v>170</v>
      </c>
      <c r="Q3259">
        <f>IFERROR(ROUND(E3259/L3259,2),0)</f>
        <v>64.760000000000005</v>
      </c>
      <c r="R3259" s="10">
        <f t="shared" si="119"/>
        <v>42019.959837962961</v>
      </c>
      <c r="S3259">
        <f t="shared" si="120"/>
        <v>42034.959837962961</v>
      </c>
    </row>
    <row r="3260" spans="1:19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 s="12">
        <v>1420751861</v>
      </c>
      <c r="J3260" s="12">
        <v>1418159861</v>
      </c>
      <c r="K3260" t="b">
        <v>1</v>
      </c>
      <c r="L3260">
        <v>75</v>
      </c>
      <c r="M3260" t="b">
        <v>1</v>
      </c>
      <c r="N3260" t="s">
        <v>8273</v>
      </c>
      <c r="O3260" t="s">
        <v>8274</v>
      </c>
      <c r="P3260">
        <f>ROUND((E3260/D3260)*100,0)</f>
        <v>105</v>
      </c>
      <c r="Q3260">
        <f>IFERROR(ROUND(E3260/L3260,2),0)</f>
        <v>98.2</v>
      </c>
      <c r="R3260" s="10">
        <f t="shared" si="119"/>
        <v>41982.887280092589</v>
      </c>
      <c r="S3260">
        <f t="shared" si="120"/>
        <v>42012.887280092589</v>
      </c>
    </row>
    <row r="3261" spans="1:19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 s="12">
        <v>1475294340</v>
      </c>
      <c r="J3261" s="12">
        <v>1472753745</v>
      </c>
      <c r="K3261" t="b">
        <v>1</v>
      </c>
      <c r="L3261">
        <v>97</v>
      </c>
      <c r="M3261" t="b">
        <v>1</v>
      </c>
      <c r="N3261" t="s">
        <v>8273</v>
      </c>
      <c r="O3261" t="s">
        <v>8274</v>
      </c>
      <c r="P3261">
        <f>ROUND((E3261/D3261)*100,0)</f>
        <v>106</v>
      </c>
      <c r="Q3261">
        <f>IFERROR(ROUND(E3261/L3261,2),0)</f>
        <v>251.74</v>
      </c>
      <c r="R3261" s="10">
        <f t="shared" si="119"/>
        <v>42614.760937500003</v>
      </c>
      <c r="S3261">
        <f t="shared" si="120"/>
        <v>42644.165972222225</v>
      </c>
    </row>
    <row r="3262" spans="1:19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 s="12">
        <v>1448903318</v>
      </c>
      <c r="J3262" s="12">
        <v>1445875718</v>
      </c>
      <c r="K3262" t="b">
        <v>1</v>
      </c>
      <c r="L3262">
        <v>73</v>
      </c>
      <c r="M3262" t="b">
        <v>1</v>
      </c>
      <c r="N3262" t="s">
        <v>8273</v>
      </c>
      <c r="O3262" t="s">
        <v>8274</v>
      </c>
      <c r="P3262">
        <f>ROUND((E3262/D3262)*100,0)</f>
        <v>109</v>
      </c>
      <c r="Q3262">
        <f>IFERROR(ROUND(E3262/L3262,2),0)</f>
        <v>74.819999999999993</v>
      </c>
      <c r="R3262" s="10">
        <f t="shared" si="119"/>
        <v>42303.672662037032</v>
      </c>
      <c r="S3262">
        <f t="shared" si="120"/>
        <v>42338.714328703703</v>
      </c>
    </row>
    <row r="3263" spans="1:19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 s="12">
        <v>1437067476</v>
      </c>
      <c r="J3263" s="12">
        <v>1434475476</v>
      </c>
      <c r="K3263" t="b">
        <v>1</v>
      </c>
      <c r="L3263">
        <v>49</v>
      </c>
      <c r="M3263" t="b">
        <v>1</v>
      </c>
      <c r="N3263" t="s">
        <v>8273</v>
      </c>
      <c r="O3263" t="s">
        <v>8274</v>
      </c>
      <c r="P3263">
        <f>ROUND((E3263/D3263)*100,0)</f>
        <v>100</v>
      </c>
      <c r="Q3263">
        <f>IFERROR(ROUND(E3263/L3263,2),0)</f>
        <v>67.650000000000006</v>
      </c>
      <c r="R3263" s="10">
        <f t="shared" si="119"/>
        <v>42171.725416666668</v>
      </c>
      <c r="S3263">
        <f t="shared" si="120"/>
        <v>42201.725416666668</v>
      </c>
    </row>
    <row r="3264" spans="1:19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 s="12">
        <v>1419220800</v>
      </c>
      <c r="J3264" s="12">
        <v>1416555262</v>
      </c>
      <c r="K3264" t="b">
        <v>1</v>
      </c>
      <c r="L3264">
        <v>134</v>
      </c>
      <c r="M3264" t="b">
        <v>1</v>
      </c>
      <c r="N3264" t="s">
        <v>8273</v>
      </c>
      <c r="O3264" t="s">
        <v>8274</v>
      </c>
      <c r="P3264">
        <f>ROUND((E3264/D3264)*100,0)</f>
        <v>103</v>
      </c>
      <c r="Q3264">
        <f>IFERROR(ROUND(E3264/L3264,2),0)</f>
        <v>93.81</v>
      </c>
      <c r="R3264" s="10">
        <f t="shared" si="119"/>
        <v>41964.315532407403</v>
      </c>
      <c r="S3264">
        <f t="shared" si="120"/>
        <v>41995.166666666672</v>
      </c>
    </row>
    <row r="3265" spans="1:19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 s="12">
        <v>1446238800</v>
      </c>
      <c r="J3265" s="12">
        <v>1444220588</v>
      </c>
      <c r="K3265" t="b">
        <v>1</v>
      </c>
      <c r="L3265">
        <v>68</v>
      </c>
      <c r="M3265" t="b">
        <v>1</v>
      </c>
      <c r="N3265" t="s">
        <v>8273</v>
      </c>
      <c r="O3265" t="s">
        <v>8274</v>
      </c>
      <c r="P3265">
        <f>ROUND((E3265/D3265)*100,0)</f>
        <v>112</v>
      </c>
      <c r="Q3265">
        <f>IFERROR(ROUND(E3265/L3265,2),0)</f>
        <v>41.24</v>
      </c>
      <c r="R3265" s="10">
        <f t="shared" si="119"/>
        <v>42284.516064814816</v>
      </c>
      <c r="S3265">
        <f t="shared" si="120"/>
        <v>42307.875</v>
      </c>
    </row>
    <row r="3266" spans="1:19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 s="12">
        <v>1422482400</v>
      </c>
      <c r="J3266" s="12">
        <v>1421089938</v>
      </c>
      <c r="K3266" t="b">
        <v>1</v>
      </c>
      <c r="L3266">
        <v>49</v>
      </c>
      <c r="M3266" t="b">
        <v>1</v>
      </c>
      <c r="N3266" t="s">
        <v>8273</v>
      </c>
      <c r="O3266" t="s">
        <v>8274</v>
      </c>
      <c r="P3266">
        <f>ROUND((E3266/D3266)*100,0)</f>
        <v>103</v>
      </c>
      <c r="Q3266">
        <f>IFERROR(ROUND(E3266/L3266,2),0)</f>
        <v>52.55</v>
      </c>
      <c r="R3266" s="10">
        <f t="shared" si="119"/>
        <v>42016.800208333334</v>
      </c>
      <c r="S3266">
        <f t="shared" si="120"/>
        <v>42032.916666666672</v>
      </c>
    </row>
    <row r="3267" spans="1:19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 s="12">
        <v>1449162000</v>
      </c>
      <c r="J3267" s="12">
        <v>1446570315</v>
      </c>
      <c r="K3267" t="b">
        <v>1</v>
      </c>
      <c r="L3267">
        <v>63</v>
      </c>
      <c r="M3267" t="b">
        <v>1</v>
      </c>
      <c r="N3267" t="s">
        <v>8273</v>
      </c>
      <c r="O3267" t="s">
        <v>8274</v>
      </c>
      <c r="P3267">
        <f>ROUND((E3267/D3267)*100,0)</f>
        <v>164</v>
      </c>
      <c r="Q3267">
        <f>IFERROR(ROUND(E3267/L3267,2),0)</f>
        <v>70.290000000000006</v>
      </c>
      <c r="R3267" s="10">
        <f t="shared" ref="R3267:R3330" si="121">(((J3267/60)/60)/24)+DATE(1970,1,1)</f>
        <v>42311.711979166663</v>
      </c>
      <c r="S3267">
        <f t="shared" ref="S3267:S3330" si="122">(((I3267/60)/60)/24)+DATE(1970,1,1)</f>
        <v>42341.708333333328</v>
      </c>
    </row>
    <row r="3268" spans="1:19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 s="12">
        <v>1434142800</v>
      </c>
      <c r="J3268" s="12">
        <v>1431435122</v>
      </c>
      <c r="K3268" t="b">
        <v>1</v>
      </c>
      <c r="L3268">
        <v>163</v>
      </c>
      <c r="M3268" t="b">
        <v>1</v>
      </c>
      <c r="N3268" t="s">
        <v>8273</v>
      </c>
      <c r="O3268" t="s">
        <v>8274</v>
      </c>
      <c r="P3268">
        <f>ROUND((E3268/D3268)*100,0)</f>
        <v>131</v>
      </c>
      <c r="Q3268">
        <f>IFERROR(ROUND(E3268/L3268,2),0)</f>
        <v>48.33</v>
      </c>
      <c r="R3268" s="10">
        <f t="shared" si="121"/>
        <v>42136.536134259266</v>
      </c>
      <c r="S3268">
        <f t="shared" si="122"/>
        <v>42167.875</v>
      </c>
    </row>
    <row r="3269" spans="1:19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 s="12">
        <v>1437156660</v>
      </c>
      <c r="J3269" s="12">
        <v>1434564660</v>
      </c>
      <c r="K3269" t="b">
        <v>1</v>
      </c>
      <c r="L3269">
        <v>288</v>
      </c>
      <c r="M3269" t="b">
        <v>1</v>
      </c>
      <c r="N3269" t="s">
        <v>8273</v>
      </c>
      <c r="O3269" t="s">
        <v>8274</v>
      </c>
      <c r="P3269">
        <f>ROUND((E3269/D3269)*100,0)</f>
        <v>102</v>
      </c>
      <c r="Q3269">
        <f>IFERROR(ROUND(E3269/L3269,2),0)</f>
        <v>53.18</v>
      </c>
      <c r="R3269" s="10">
        <f t="shared" si="121"/>
        <v>42172.757638888885</v>
      </c>
      <c r="S3269">
        <f t="shared" si="122"/>
        <v>42202.757638888885</v>
      </c>
    </row>
    <row r="3270" spans="1:19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 s="12">
        <v>1472074928</v>
      </c>
      <c r="J3270" s="12">
        <v>1470692528</v>
      </c>
      <c r="K3270" t="b">
        <v>1</v>
      </c>
      <c r="L3270">
        <v>42</v>
      </c>
      <c r="M3270" t="b">
        <v>1</v>
      </c>
      <c r="N3270" t="s">
        <v>8273</v>
      </c>
      <c r="O3270" t="s">
        <v>8274</v>
      </c>
      <c r="P3270">
        <f>ROUND((E3270/D3270)*100,0)</f>
        <v>128</v>
      </c>
      <c r="Q3270">
        <f>IFERROR(ROUND(E3270/L3270,2),0)</f>
        <v>60.95</v>
      </c>
      <c r="R3270" s="10">
        <f t="shared" si="121"/>
        <v>42590.90425925926</v>
      </c>
      <c r="S3270">
        <f t="shared" si="122"/>
        <v>42606.90425925926</v>
      </c>
    </row>
    <row r="3271" spans="1:19" ht="48" x14ac:dyDescent="0.2">
      <c r="A3271">
        <v>3283</v>
      </c>
      <c r="B3271" s="3" t="s">
        <v>3283</v>
      </c>
      <c r="C3271" s="3" t="s">
        <v>7393</v>
      </c>
      <c r="D3271" s="6">
        <v>800</v>
      </c>
      <c r="E3271" s="8">
        <v>838</v>
      </c>
      <c r="F3271" t="s">
        <v>8218</v>
      </c>
      <c r="G3271" t="s">
        <v>8224</v>
      </c>
      <c r="H3271" t="s">
        <v>8246</v>
      </c>
      <c r="I3271" s="12">
        <v>1455138000</v>
      </c>
      <c r="J3271" s="12">
        <v>1452448298</v>
      </c>
      <c r="K3271" t="b">
        <v>0</v>
      </c>
      <c r="L3271">
        <v>47</v>
      </c>
      <c r="M3271" t="b">
        <v>1</v>
      </c>
      <c r="N3271" t="s">
        <v>8273</v>
      </c>
      <c r="O3271" t="s">
        <v>8274</v>
      </c>
      <c r="P3271">
        <f>ROUND((E3271/D3271)*100,0)</f>
        <v>105</v>
      </c>
      <c r="Q3271">
        <f>IFERROR(ROUND(E3271/L3271,2),0)</f>
        <v>17.829999999999998</v>
      </c>
      <c r="R3271" s="10">
        <f t="shared" si="121"/>
        <v>42379.74418981481</v>
      </c>
      <c r="S3271">
        <f t="shared" si="122"/>
        <v>42410.875</v>
      </c>
    </row>
    <row r="3272" spans="1:19" ht="48" x14ac:dyDescent="0.2">
      <c r="A3272">
        <v>3314</v>
      </c>
      <c r="B3272" s="3" t="s">
        <v>3314</v>
      </c>
      <c r="C3272" s="3" t="s">
        <v>7424</v>
      </c>
      <c r="D3272" s="6">
        <v>800</v>
      </c>
      <c r="E3272" s="8">
        <v>1686</v>
      </c>
      <c r="F3272" t="s">
        <v>8218</v>
      </c>
      <c r="G3272" t="s">
        <v>8224</v>
      </c>
      <c r="H3272" t="s">
        <v>8246</v>
      </c>
      <c r="I3272" s="12">
        <v>1431115500</v>
      </c>
      <c r="J3272" s="12">
        <v>1428733511</v>
      </c>
      <c r="K3272" t="b">
        <v>0</v>
      </c>
      <c r="L3272">
        <v>58</v>
      </c>
      <c r="M3272" t="b">
        <v>1</v>
      </c>
      <c r="N3272" t="s">
        <v>8273</v>
      </c>
      <c r="O3272" t="s">
        <v>8274</v>
      </c>
      <c r="P3272">
        <f>ROUND((E3272/D3272)*100,0)</f>
        <v>211</v>
      </c>
      <c r="Q3272">
        <f>IFERROR(ROUND(E3272/L3272,2),0)</f>
        <v>29.07</v>
      </c>
      <c r="R3272" s="10">
        <f t="shared" si="121"/>
        <v>42105.267488425925</v>
      </c>
      <c r="S3272">
        <f t="shared" si="122"/>
        <v>42132.836805555555</v>
      </c>
    </row>
    <row r="3273" spans="1:19" ht="48" x14ac:dyDescent="0.2">
      <c r="A3273">
        <v>3327</v>
      </c>
      <c r="B3273" s="3" t="s">
        <v>3327</v>
      </c>
      <c r="C3273" s="3" t="s">
        <v>7437</v>
      </c>
      <c r="D3273" s="6">
        <v>800</v>
      </c>
      <c r="E3273" s="8">
        <v>810</v>
      </c>
      <c r="F3273" t="s">
        <v>8218</v>
      </c>
      <c r="G3273" t="s">
        <v>8224</v>
      </c>
      <c r="H3273" t="s">
        <v>8246</v>
      </c>
      <c r="I3273" s="12">
        <v>1462697966</v>
      </c>
      <c r="J3273" s="12">
        <v>1460105966</v>
      </c>
      <c r="K3273" t="b">
        <v>0</v>
      </c>
      <c r="L3273">
        <v>33</v>
      </c>
      <c r="M3273" t="b">
        <v>1</v>
      </c>
      <c r="N3273" t="s">
        <v>8273</v>
      </c>
      <c r="O3273" t="s">
        <v>8274</v>
      </c>
      <c r="P3273">
        <f>ROUND((E3273/D3273)*100,0)</f>
        <v>101</v>
      </c>
      <c r="Q3273">
        <f>IFERROR(ROUND(E3273/L3273,2),0)</f>
        <v>24.55</v>
      </c>
      <c r="R3273" s="10">
        <f t="shared" si="121"/>
        <v>42468.374606481477</v>
      </c>
      <c r="S3273">
        <f t="shared" si="122"/>
        <v>42498.374606481477</v>
      </c>
    </row>
    <row r="3274" spans="1:19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 s="12">
        <v>1446814809</v>
      </c>
      <c r="J3274" s="12">
        <v>1444219209</v>
      </c>
      <c r="K3274" t="b">
        <v>1</v>
      </c>
      <c r="L3274">
        <v>145</v>
      </c>
      <c r="M3274" t="b">
        <v>1</v>
      </c>
      <c r="N3274" t="s">
        <v>8273</v>
      </c>
      <c r="O3274" t="s">
        <v>8274</v>
      </c>
      <c r="P3274">
        <f>ROUND((E3274/D3274)*100,0)</f>
        <v>154</v>
      </c>
      <c r="Q3274">
        <f>IFERROR(ROUND(E3274/L3274,2),0)</f>
        <v>106.5</v>
      </c>
      <c r="R3274" s="10">
        <f t="shared" si="121"/>
        <v>42284.500104166669</v>
      </c>
      <c r="S3274">
        <f t="shared" si="122"/>
        <v>42314.541770833333</v>
      </c>
    </row>
    <row r="3275" spans="1:19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 s="12">
        <v>1473879600</v>
      </c>
      <c r="J3275" s="12">
        <v>1472498042</v>
      </c>
      <c r="K3275" t="b">
        <v>1</v>
      </c>
      <c r="L3275">
        <v>21</v>
      </c>
      <c r="M3275" t="b">
        <v>1</v>
      </c>
      <c r="N3275" t="s">
        <v>8273</v>
      </c>
      <c r="O3275" t="s">
        <v>8274</v>
      </c>
      <c r="P3275">
        <f>ROUND((E3275/D3275)*100,0)</f>
        <v>107</v>
      </c>
      <c r="Q3275">
        <f>IFERROR(ROUND(E3275/L3275,2),0)</f>
        <v>204.57</v>
      </c>
      <c r="R3275" s="10">
        <f t="shared" si="121"/>
        <v>42611.801412037035</v>
      </c>
      <c r="S3275">
        <f t="shared" si="122"/>
        <v>42627.791666666672</v>
      </c>
    </row>
    <row r="3276" spans="1:19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 s="12">
        <v>1458075600</v>
      </c>
      <c r="J3276" s="12">
        <v>1454259272</v>
      </c>
      <c r="K3276" t="b">
        <v>1</v>
      </c>
      <c r="L3276">
        <v>286</v>
      </c>
      <c r="M3276" t="b">
        <v>1</v>
      </c>
      <c r="N3276" t="s">
        <v>8273</v>
      </c>
      <c r="O3276" t="s">
        <v>8274</v>
      </c>
      <c r="P3276">
        <f>ROUND((E3276/D3276)*100,0)</f>
        <v>101</v>
      </c>
      <c r="Q3276">
        <f>IFERROR(ROUND(E3276/L3276,2),0)</f>
        <v>54.91</v>
      </c>
      <c r="R3276" s="10">
        <f t="shared" si="121"/>
        <v>42400.704537037032</v>
      </c>
      <c r="S3276">
        <f t="shared" si="122"/>
        <v>42444.875</v>
      </c>
    </row>
    <row r="3277" spans="1:19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 s="12">
        <v>1423456200</v>
      </c>
      <c r="J3277" s="12">
        <v>1421183271</v>
      </c>
      <c r="K3277" t="b">
        <v>1</v>
      </c>
      <c r="L3277">
        <v>12</v>
      </c>
      <c r="M3277" t="b">
        <v>1</v>
      </c>
      <c r="N3277" t="s">
        <v>8273</v>
      </c>
      <c r="O3277" t="s">
        <v>8274</v>
      </c>
      <c r="P3277">
        <f>ROUND((E3277/D3277)*100,0)</f>
        <v>100</v>
      </c>
      <c r="Q3277">
        <f>IFERROR(ROUND(E3277/L3277,2),0)</f>
        <v>150.41999999999999</v>
      </c>
      <c r="R3277" s="10">
        <f t="shared" si="121"/>
        <v>42017.88045138889</v>
      </c>
      <c r="S3277">
        <f t="shared" si="122"/>
        <v>42044.1875</v>
      </c>
    </row>
    <row r="3278" spans="1:19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 s="12">
        <v>1459483140</v>
      </c>
      <c r="J3278" s="12">
        <v>1456526879</v>
      </c>
      <c r="K3278" t="b">
        <v>1</v>
      </c>
      <c r="L3278">
        <v>100</v>
      </c>
      <c r="M3278" t="b">
        <v>1</v>
      </c>
      <c r="N3278" t="s">
        <v>8273</v>
      </c>
      <c r="O3278" t="s">
        <v>8274</v>
      </c>
      <c r="P3278">
        <f>ROUND((E3278/D3278)*100,0)</f>
        <v>117</v>
      </c>
      <c r="Q3278">
        <f>IFERROR(ROUND(E3278/L3278,2),0)</f>
        <v>52.58</v>
      </c>
      <c r="R3278" s="10">
        <f t="shared" si="121"/>
        <v>42426.949988425928</v>
      </c>
      <c r="S3278">
        <f t="shared" si="122"/>
        <v>42461.165972222225</v>
      </c>
    </row>
    <row r="3279" spans="1:19" ht="48" x14ac:dyDescent="0.2">
      <c r="A3279">
        <v>3608</v>
      </c>
      <c r="B3279" s="3" t="s">
        <v>3607</v>
      </c>
      <c r="C3279" s="3" t="s">
        <v>7718</v>
      </c>
      <c r="D3279" s="6">
        <v>800</v>
      </c>
      <c r="E3279" s="8">
        <v>800</v>
      </c>
      <c r="F3279" t="s">
        <v>8218</v>
      </c>
      <c r="G3279" t="s">
        <v>8224</v>
      </c>
      <c r="H3279" t="s">
        <v>8246</v>
      </c>
      <c r="I3279" s="12">
        <v>1466172000</v>
      </c>
      <c r="J3279" s="12">
        <v>1463418090</v>
      </c>
      <c r="K3279" t="b">
        <v>0</v>
      </c>
      <c r="L3279">
        <v>27</v>
      </c>
      <c r="M3279" t="b">
        <v>1</v>
      </c>
      <c r="N3279" t="s">
        <v>8273</v>
      </c>
      <c r="O3279" t="s">
        <v>8274</v>
      </c>
      <c r="P3279">
        <f>ROUND((E3279/D3279)*100,0)</f>
        <v>100</v>
      </c>
      <c r="Q3279">
        <f>IFERROR(ROUND(E3279/L3279,2),0)</f>
        <v>29.63</v>
      </c>
      <c r="R3279" s="10">
        <f t="shared" si="121"/>
        <v>42506.709375000006</v>
      </c>
      <c r="S3279">
        <f t="shared" si="122"/>
        <v>42538.583333333328</v>
      </c>
    </row>
    <row r="3280" spans="1:19" ht="48" x14ac:dyDescent="0.2">
      <c r="A3280">
        <v>1296</v>
      </c>
      <c r="B3280" s="3" t="s">
        <v>1297</v>
      </c>
      <c r="C3280" s="3" t="s">
        <v>5406</v>
      </c>
      <c r="D3280" s="6">
        <v>850</v>
      </c>
      <c r="E3280" s="8">
        <v>1200</v>
      </c>
      <c r="F3280" t="s">
        <v>8218</v>
      </c>
      <c r="G3280" t="s">
        <v>8224</v>
      </c>
      <c r="H3280" t="s">
        <v>8246</v>
      </c>
      <c r="I3280" s="12">
        <v>1457914373</v>
      </c>
      <c r="J3280" s="12">
        <v>1456189973</v>
      </c>
      <c r="K3280" t="b">
        <v>0</v>
      </c>
      <c r="L3280">
        <v>23</v>
      </c>
      <c r="M3280" t="b">
        <v>1</v>
      </c>
      <c r="N3280" t="s">
        <v>8273</v>
      </c>
      <c r="O3280" t="s">
        <v>8274</v>
      </c>
      <c r="P3280">
        <f>ROUND((E3280/D3280)*100,0)</f>
        <v>141</v>
      </c>
      <c r="Q3280">
        <f>IFERROR(ROUND(E3280/L3280,2),0)</f>
        <v>52.17</v>
      </c>
      <c r="R3280" s="10">
        <f t="shared" si="121"/>
        <v>42423.050613425927</v>
      </c>
      <c r="S3280">
        <f t="shared" si="122"/>
        <v>42443.008946759262</v>
      </c>
    </row>
    <row r="3281" spans="1:19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 s="12">
        <v>1459474059</v>
      </c>
      <c r="J3281" s="12">
        <v>1456885659</v>
      </c>
      <c r="K3281" t="b">
        <v>0</v>
      </c>
      <c r="L3281">
        <v>63</v>
      </c>
      <c r="M3281" t="b">
        <v>1</v>
      </c>
      <c r="N3281" t="s">
        <v>8273</v>
      </c>
      <c r="O3281" t="s">
        <v>8274</v>
      </c>
      <c r="P3281">
        <f>ROUND((E3281/D3281)*100,0)</f>
        <v>114</v>
      </c>
      <c r="Q3281">
        <f>IFERROR(ROUND(E3281/L3281,2),0)</f>
        <v>105.21</v>
      </c>
      <c r="R3281" s="10">
        <f t="shared" si="121"/>
        <v>42431.102534722217</v>
      </c>
      <c r="S3281">
        <f t="shared" si="122"/>
        <v>42461.06086805556</v>
      </c>
    </row>
    <row r="3282" spans="1:19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 s="12">
        <v>1433134800</v>
      </c>
      <c r="J3282" s="12">
        <v>1430158198</v>
      </c>
      <c r="K3282" t="b">
        <v>0</v>
      </c>
      <c r="L3282">
        <v>30</v>
      </c>
      <c r="M3282" t="b">
        <v>1</v>
      </c>
      <c r="N3282" t="s">
        <v>8273</v>
      </c>
      <c r="O3282" t="s">
        <v>8274</v>
      </c>
      <c r="P3282">
        <f>ROUND((E3282/D3282)*100,0)</f>
        <v>103</v>
      </c>
      <c r="Q3282">
        <f>IFERROR(ROUND(E3282/L3282,2),0)</f>
        <v>68.67</v>
      </c>
      <c r="R3282" s="10">
        <f t="shared" si="121"/>
        <v>42121.756921296299</v>
      </c>
      <c r="S3282">
        <f t="shared" si="122"/>
        <v>42156.208333333328</v>
      </c>
    </row>
    <row r="3283" spans="1:19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 s="12">
        <v>1441153705</v>
      </c>
      <c r="J3283" s="12">
        <v>1438561705</v>
      </c>
      <c r="K3283" t="b">
        <v>0</v>
      </c>
      <c r="L3283">
        <v>47</v>
      </c>
      <c r="M3283" t="b">
        <v>1</v>
      </c>
      <c r="N3283" t="s">
        <v>8273</v>
      </c>
      <c r="O3283" t="s">
        <v>8274</v>
      </c>
      <c r="P3283">
        <f>ROUND((E3283/D3283)*100,0)</f>
        <v>122</v>
      </c>
      <c r="Q3283">
        <f>IFERROR(ROUND(E3283/L3283,2),0)</f>
        <v>129.36000000000001</v>
      </c>
      <c r="R3283" s="10">
        <f t="shared" si="121"/>
        <v>42219.019733796296</v>
      </c>
      <c r="S3283">
        <f t="shared" si="122"/>
        <v>42249.019733796296</v>
      </c>
    </row>
    <row r="3284" spans="1:19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 s="12">
        <v>1461904788</v>
      </c>
      <c r="J3284" s="12">
        <v>1458103188</v>
      </c>
      <c r="K3284" t="b">
        <v>0</v>
      </c>
      <c r="L3284">
        <v>237</v>
      </c>
      <c r="M3284" t="b">
        <v>1</v>
      </c>
      <c r="N3284" t="s">
        <v>8273</v>
      </c>
      <c r="O3284" t="s">
        <v>8274</v>
      </c>
      <c r="P3284">
        <f>ROUND((E3284/D3284)*100,0)</f>
        <v>103</v>
      </c>
      <c r="Q3284">
        <f>IFERROR(ROUND(E3284/L3284,2),0)</f>
        <v>134.26</v>
      </c>
      <c r="R3284" s="10">
        <f t="shared" si="121"/>
        <v>42445.19430555556</v>
      </c>
      <c r="S3284">
        <f t="shared" si="122"/>
        <v>42489.19430555556</v>
      </c>
    </row>
    <row r="3285" spans="1:19" ht="48" x14ac:dyDescent="0.2">
      <c r="A3285">
        <v>2783</v>
      </c>
      <c r="B3285" s="3" t="s">
        <v>2783</v>
      </c>
      <c r="C3285" s="3" t="s">
        <v>6893</v>
      </c>
      <c r="D3285" s="6">
        <v>1000</v>
      </c>
      <c r="E3285" s="8">
        <v>1145</v>
      </c>
      <c r="F3285" t="s">
        <v>8218</v>
      </c>
      <c r="G3285" t="s">
        <v>8224</v>
      </c>
      <c r="H3285" t="s">
        <v>8246</v>
      </c>
      <c r="I3285" s="12">
        <v>1429793446</v>
      </c>
      <c r="J3285" s="12">
        <v>1428583846</v>
      </c>
      <c r="K3285" t="b">
        <v>0</v>
      </c>
      <c r="L3285">
        <v>61</v>
      </c>
      <c r="M3285" t="b">
        <v>1</v>
      </c>
      <c r="N3285" t="s">
        <v>8273</v>
      </c>
      <c r="O3285" t="s">
        <v>8274</v>
      </c>
      <c r="P3285">
        <f>ROUND((E3285/D3285)*100,0)</f>
        <v>115</v>
      </c>
      <c r="Q3285">
        <f>IFERROR(ROUND(E3285/L3285,2),0)</f>
        <v>18.77</v>
      </c>
      <c r="R3285" s="10">
        <f t="shared" si="121"/>
        <v>42103.535254629634</v>
      </c>
      <c r="S3285">
        <f t="shared" si="122"/>
        <v>42117.535254629634</v>
      </c>
    </row>
    <row r="3286" spans="1:19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 s="12">
        <v>1454047140</v>
      </c>
      <c r="J3286" s="12">
        <v>1452546853</v>
      </c>
      <c r="K3286" t="b">
        <v>0</v>
      </c>
      <c r="L3286">
        <v>15</v>
      </c>
      <c r="M3286" t="b">
        <v>1</v>
      </c>
      <c r="N3286" t="s">
        <v>8273</v>
      </c>
      <c r="O3286" t="s">
        <v>8274</v>
      </c>
      <c r="P3286">
        <f>ROUND((E3286/D3286)*100,0)</f>
        <v>102</v>
      </c>
      <c r="Q3286">
        <f>IFERROR(ROUND(E3286/L3286,2),0)</f>
        <v>203.2</v>
      </c>
      <c r="R3286" s="10">
        <f t="shared" si="121"/>
        <v>42380.884872685187</v>
      </c>
      <c r="S3286">
        <f t="shared" si="122"/>
        <v>42398.249305555553</v>
      </c>
    </row>
    <row r="3287" spans="1:19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 s="12">
        <v>1488258000</v>
      </c>
      <c r="J3287" s="12">
        <v>1485556626</v>
      </c>
      <c r="K3287" t="b">
        <v>0</v>
      </c>
      <c r="L3287">
        <v>81</v>
      </c>
      <c r="M3287" t="b">
        <v>1</v>
      </c>
      <c r="N3287" t="s">
        <v>8273</v>
      </c>
      <c r="O3287" t="s">
        <v>8274</v>
      </c>
      <c r="P3287">
        <f>ROUND((E3287/D3287)*100,0)</f>
        <v>112</v>
      </c>
      <c r="Q3287">
        <f>IFERROR(ROUND(E3287/L3287,2),0)</f>
        <v>69.19</v>
      </c>
      <c r="R3287" s="10">
        <f t="shared" si="121"/>
        <v>42762.942430555559</v>
      </c>
      <c r="S3287">
        <f t="shared" si="122"/>
        <v>42794.208333333328</v>
      </c>
    </row>
    <row r="3288" spans="1:19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 s="12">
        <v>1471291782</v>
      </c>
      <c r="J3288" s="12">
        <v>1468699782</v>
      </c>
      <c r="K3288" t="b">
        <v>0</v>
      </c>
      <c r="L3288">
        <v>122</v>
      </c>
      <c r="M3288" t="b">
        <v>1</v>
      </c>
      <c r="N3288" t="s">
        <v>8273</v>
      </c>
      <c r="O3288" t="s">
        <v>8274</v>
      </c>
      <c r="P3288">
        <f>ROUND((E3288/D3288)*100,0)</f>
        <v>102</v>
      </c>
      <c r="Q3288">
        <f>IFERROR(ROUND(E3288/L3288,2),0)</f>
        <v>125.12</v>
      </c>
      <c r="R3288" s="10">
        <f t="shared" si="121"/>
        <v>42567.840069444443</v>
      </c>
      <c r="S3288">
        <f t="shared" si="122"/>
        <v>42597.840069444443</v>
      </c>
    </row>
    <row r="3289" spans="1:19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 s="12">
        <v>1448733628</v>
      </c>
      <c r="J3289" s="12">
        <v>1446573628</v>
      </c>
      <c r="K3289" t="b">
        <v>0</v>
      </c>
      <c r="L3289">
        <v>34</v>
      </c>
      <c r="M3289" t="b">
        <v>1</v>
      </c>
      <c r="N3289" t="s">
        <v>8273</v>
      </c>
      <c r="O3289" t="s">
        <v>8274</v>
      </c>
      <c r="P3289">
        <f>ROUND((E3289/D3289)*100,0)</f>
        <v>100</v>
      </c>
      <c r="Q3289">
        <f>IFERROR(ROUND(E3289/L3289,2),0)</f>
        <v>73.53</v>
      </c>
      <c r="R3289" s="10">
        <f t="shared" si="121"/>
        <v>42311.750324074077</v>
      </c>
      <c r="S3289">
        <f t="shared" si="122"/>
        <v>42336.750324074077</v>
      </c>
    </row>
    <row r="3290" spans="1:19" ht="48" x14ac:dyDescent="0.2">
      <c r="A3290">
        <v>2800</v>
      </c>
      <c r="B3290" s="3" t="s">
        <v>2800</v>
      </c>
      <c r="C3290" s="3" t="s">
        <v>6910</v>
      </c>
      <c r="D3290" s="6">
        <v>1000</v>
      </c>
      <c r="E3290" s="8">
        <v>1330</v>
      </c>
      <c r="F3290" t="s">
        <v>8218</v>
      </c>
      <c r="G3290" t="s">
        <v>8224</v>
      </c>
      <c r="H3290" t="s">
        <v>8246</v>
      </c>
      <c r="I3290" s="12">
        <v>1420377366</v>
      </c>
      <c r="J3290" s="12">
        <v>1415193366</v>
      </c>
      <c r="K3290" t="b">
        <v>0</v>
      </c>
      <c r="L3290">
        <v>31</v>
      </c>
      <c r="M3290" t="b">
        <v>1</v>
      </c>
      <c r="N3290" t="s">
        <v>8273</v>
      </c>
      <c r="O3290" t="s">
        <v>8274</v>
      </c>
      <c r="P3290">
        <f>ROUND((E3290/D3290)*100,0)</f>
        <v>133</v>
      </c>
      <c r="Q3290">
        <f>IFERROR(ROUND(E3290/L3290,2),0)</f>
        <v>42.9</v>
      </c>
      <c r="R3290" s="10">
        <f t="shared" si="121"/>
        <v>41948.552847222221</v>
      </c>
      <c r="S3290">
        <f t="shared" si="122"/>
        <v>42008.552847222221</v>
      </c>
    </row>
    <row r="3291" spans="1:19" ht="48" x14ac:dyDescent="0.2">
      <c r="A3291">
        <v>2804</v>
      </c>
      <c r="B3291" s="3" t="s">
        <v>2804</v>
      </c>
      <c r="C3291" s="3" t="s">
        <v>6914</v>
      </c>
      <c r="D3291" s="6">
        <v>1000</v>
      </c>
      <c r="E3291" s="8">
        <v>1150</v>
      </c>
      <c r="F3291" t="s">
        <v>8218</v>
      </c>
      <c r="G3291" t="s">
        <v>8224</v>
      </c>
      <c r="H3291" t="s">
        <v>8246</v>
      </c>
      <c r="I3291" s="12">
        <v>1411987990</v>
      </c>
      <c r="J3291" s="12">
        <v>1409395990</v>
      </c>
      <c r="K3291" t="b">
        <v>0</v>
      </c>
      <c r="L3291">
        <v>23</v>
      </c>
      <c r="M3291" t="b">
        <v>1</v>
      </c>
      <c r="N3291" t="s">
        <v>8273</v>
      </c>
      <c r="O3291" t="s">
        <v>8274</v>
      </c>
      <c r="P3291">
        <f>ROUND((E3291/D3291)*100,0)</f>
        <v>115</v>
      </c>
      <c r="Q3291">
        <f>IFERROR(ROUND(E3291/L3291,2),0)</f>
        <v>50</v>
      </c>
      <c r="R3291" s="10">
        <f t="shared" si="121"/>
        <v>41881.453587962962</v>
      </c>
      <c r="S3291">
        <f t="shared" si="122"/>
        <v>41911.453587962962</v>
      </c>
    </row>
    <row r="3292" spans="1:19" ht="48" x14ac:dyDescent="0.2">
      <c r="A3292">
        <v>2821</v>
      </c>
      <c r="B3292" s="3" t="s">
        <v>2821</v>
      </c>
      <c r="C3292" s="3" t="s">
        <v>6931</v>
      </c>
      <c r="D3292" s="6">
        <v>1000</v>
      </c>
      <c r="E3292" s="8">
        <v>1000</v>
      </c>
      <c r="F3292" t="s">
        <v>8218</v>
      </c>
      <c r="G3292" t="s">
        <v>8224</v>
      </c>
      <c r="H3292" t="s">
        <v>8246</v>
      </c>
      <c r="I3292" s="12">
        <v>1411510135</v>
      </c>
      <c r="J3292" s="12">
        <v>1408918135</v>
      </c>
      <c r="K3292" t="b">
        <v>0</v>
      </c>
      <c r="L3292">
        <v>35</v>
      </c>
      <c r="M3292" t="b">
        <v>1</v>
      </c>
      <c r="N3292" t="s">
        <v>8273</v>
      </c>
      <c r="O3292" t="s">
        <v>8274</v>
      </c>
      <c r="P3292">
        <f>ROUND((E3292/D3292)*100,0)</f>
        <v>100</v>
      </c>
      <c r="Q3292">
        <f>IFERROR(ROUND(E3292/L3292,2),0)</f>
        <v>28.57</v>
      </c>
      <c r="R3292" s="10">
        <f t="shared" si="121"/>
        <v>41875.922858796301</v>
      </c>
      <c r="S3292">
        <f t="shared" si="122"/>
        <v>41905.922858796301</v>
      </c>
    </row>
    <row r="3293" spans="1:19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 s="12">
        <v>1442462340</v>
      </c>
      <c r="J3293" s="12">
        <v>1439743900</v>
      </c>
      <c r="K3293" t="b">
        <v>0</v>
      </c>
      <c r="L3293">
        <v>14</v>
      </c>
      <c r="M3293" t="b">
        <v>1</v>
      </c>
      <c r="N3293" t="s">
        <v>8273</v>
      </c>
      <c r="O3293" t="s">
        <v>8274</v>
      </c>
      <c r="P3293">
        <f>ROUND((E3293/D3293)*100,0)</f>
        <v>114</v>
      </c>
      <c r="Q3293">
        <f>IFERROR(ROUND(E3293/L3293,2),0)</f>
        <v>40.71</v>
      </c>
      <c r="R3293" s="10">
        <f t="shared" si="121"/>
        <v>42232.702546296292</v>
      </c>
      <c r="S3293">
        <f t="shared" si="122"/>
        <v>42264.165972222225</v>
      </c>
    </row>
    <row r="3294" spans="1:19" ht="48" x14ac:dyDescent="0.2">
      <c r="A3294">
        <v>2835</v>
      </c>
      <c r="B3294" s="3" t="s">
        <v>2835</v>
      </c>
      <c r="C3294" s="3" t="s">
        <v>6945</v>
      </c>
      <c r="D3294" s="6">
        <v>1000</v>
      </c>
      <c r="E3294" s="8">
        <v>1870.99</v>
      </c>
      <c r="F3294" t="s">
        <v>8218</v>
      </c>
      <c r="G3294" t="s">
        <v>8224</v>
      </c>
      <c r="H3294" t="s">
        <v>8246</v>
      </c>
      <c r="I3294" s="12">
        <v>1449273600</v>
      </c>
      <c r="J3294" s="12">
        <v>1446742417</v>
      </c>
      <c r="K3294" t="b">
        <v>0</v>
      </c>
      <c r="L3294">
        <v>93</v>
      </c>
      <c r="M3294" t="b">
        <v>1</v>
      </c>
      <c r="N3294" t="s">
        <v>8273</v>
      </c>
      <c r="O3294" t="s">
        <v>8274</v>
      </c>
      <c r="P3294">
        <f>ROUND((E3294/D3294)*100,0)</f>
        <v>187</v>
      </c>
      <c r="Q3294">
        <f>IFERROR(ROUND(E3294/L3294,2),0)</f>
        <v>20.12</v>
      </c>
      <c r="R3294" s="10">
        <f t="shared" si="121"/>
        <v>42313.703900462962</v>
      </c>
      <c r="S3294">
        <f t="shared" si="122"/>
        <v>42343</v>
      </c>
    </row>
    <row r="3295" spans="1:19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 s="12">
        <v>1488622352</v>
      </c>
      <c r="J3295" s="12">
        <v>1486030352</v>
      </c>
      <c r="K3295" t="b">
        <v>0</v>
      </c>
      <c r="L3295">
        <v>91</v>
      </c>
      <c r="M3295" t="b">
        <v>1</v>
      </c>
      <c r="N3295" t="s">
        <v>8273</v>
      </c>
      <c r="O3295" t="s">
        <v>8274</v>
      </c>
      <c r="P3295">
        <f>ROUND((E3295/D3295)*100,0)</f>
        <v>170</v>
      </c>
      <c r="Q3295">
        <f>IFERROR(ROUND(E3295/L3295,2),0)</f>
        <v>84.29</v>
      </c>
      <c r="R3295" s="10">
        <f t="shared" si="121"/>
        <v>42768.425370370373</v>
      </c>
      <c r="S3295">
        <f t="shared" si="122"/>
        <v>42798.425370370373</v>
      </c>
    </row>
    <row r="3296" spans="1:19" ht="48" x14ac:dyDescent="0.2">
      <c r="A3296">
        <v>3185</v>
      </c>
      <c r="B3296" s="3" t="s">
        <v>3185</v>
      </c>
      <c r="C3296" s="3" t="s">
        <v>7295</v>
      </c>
      <c r="D3296" s="6">
        <v>1000</v>
      </c>
      <c r="E3296" s="8">
        <v>1000</v>
      </c>
      <c r="F3296" t="s">
        <v>8218</v>
      </c>
      <c r="G3296" t="s">
        <v>8224</v>
      </c>
      <c r="H3296" t="s">
        <v>8246</v>
      </c>
      <c r="I3296" s="12">
        <v>1405553241</v>
      </c>
      <c r="J3296" s="12">
        <v>1404948441</v>
      </c>
      <c r="K3296" t="b">
        <v>1</v>
      </c>
      <c r="L3296">
        <v>24</v>
      </c>
      <c r="M3296" t="b">
        <v>1</v>
      </c>
      <c r="N3296" t="s">
        <v>8273</v>
      </c>
      <c r="O3296" t="s">
        <v>8274</v>
      </c>
      <c r="P3296">
        <f>ROUND((E3296/D3296)*100,0)</f>
        <v>100</v>
      </c>
      <c r="Q3296">
        <f>IFERROR(ROUND(E3296/L3296,2),0)</f>
        <v>41.67</v>
      </c>
      <c r="R3296" s="10">
        <f t="shared" si="121"/>
        <v>41829.977326388893</v>
      </c>
      <c r="S3296">
        <f t="shared" si="122"/>
        <v>41836.977326388893</v>
      </c>
    </row>
    <row r="3297" spans="1:19" ht="48" x14ac:dyDescent="0.2">
      <c r="A3297">
        <v>3323</v>
      </c>
      <c r="B3297" s="3" t="s">
        <v>3323</v>
      </c>
      <c r="C3297" s="3" t="s">
        <v>7433</v>
      </c>
      <c r="D3297" s="6">
        <v>1000</v>
      </c>
      <c r="E3297" s="8">
        <v>1259</v>
      </c>
      <c r="F3297" t="s">
        <v>8218</v>
      </c>
      <c r="G3297" t="s">
        <v>8224</v>
      </c>
      <c r="H3297" t="s">
        <v>8246</v>
      </c>
      <c r="I3297" s="12">
        <v>1474793208</v>
      </c>
      <c r="J3297" s="12">
        <v>1472201208</v>
      </c>
      <c r="K3297" t="b">
        <v>0</v>
      </c>
      <c r="L3297">
        <v>49</v>
      </c>
      <c r="M3297" t="b">
        <v>1</v>
      </c>
      <c r="N3297" t="s">
        <v>8273</v>
      </c>
      <c r="O3297" t="s">
        <v>8274</v>
      </c>
      <c r="P3297">
        <f>ROUND((E3297/D3297)*100,0)</f>
        <v>126</v>
      </c>
      <c r="Q3297">
        <f>IFERROR(ROUND(E3297/L3297,2),0)</f>
        <v>25.69</v>
      </c>
      <c r="R3297" s="10">
        <f t="shared" si="121"/>
        <v>42608.36583333333</v>
      </c>
      <c r="S3297">
        <f t="shared" si="122"/>
        <v>42638.36583333333</v>
      </c>
    </row>
    <row r="3298" spans="1:19" ht="48" x14ac:dyDescent="0.2">
      <c r="A3298">
        <v>3329</v>
      </c>
      <c r="B3298" s="3" t="s">
        <v>3329</v>
      </c>
      <c r="C3298" s="3" t="s">
        <v>7439</v>
      </c>
      <c r="D3298" s="6">
        <v>1000</v>
      </c>
      <c r="E3298" s="8">
        <v>1168</v>
      </c>
      <c r="F3298" t="s">
        <v>8218</v>
      </c>
      <c r="G3298" t="s">
        <v>8224</v>
      </c>
      <c r="H3298" t="s">
        <v>8246</v>
      </c>
      <c r="I3298" s="12">
        <v>1406502000</v>
      </c>
      <c r="J3298" s="12">
        <v>1405583108</v>
      </c>
      <c r="K3298" t="b">
        <v>0</v>
      </c>
      <c r="L3298">
        <v>26</v>
      </c>
      <c r="M3298" t="b">
        <v>1</v>
      </c>
      <c r="N3298" t="s">
        <v>8273</v>
      </c>
      <c r="O3298" t="s">
        <v>8274</v>
      </c>
      <c r="P3298">
        <f>ROUND((E3298/D3298)*100,0)</f>
        <v>117</v>
      </c>
      <c r="Q3298">
        <f>IFERROR(ROUND(E3298/L3298,2),0)</f>
        <v>44.92</v>
      </c>
      <c r="R3298" s="10">
        <f t="shared" si="121"/>
        <v>41837.323009259257</v>
      </c>
      <c r="S3298">
        <f t="shared" si="122"/>
        <v>41847.958333333336</v>
      </c>
    </row>
    <row r="3299" spans="1:19" ht="48" x14ac:dyDescent="0.2">
      <c r="A3299">
        <v>3446</v>
      </c>
      <c r="B3299" s="3" t="s">
        <v>3445</v>
      </c>
      <c r="C3299" s="3" t="s">
        <v>7556</v>
      </c>
      <c r="D3299" s="6">
        <v>1000</v>
      </c>
      <c r="E3299" s="8">
        <v>1082</v>
      </c>
      <c r="F3299" t="s">
        <v>8218</v>
      </c>
      <c r="G3299" t="s">
        <v>8224</v>
      </c>
      <c r="H3299" t="s">
        <v>8246</v>
      </c>
      <c r="I3299" s="12">
        <v>1423138800</v>
      </c>
      <c r="J3299" s="12">
        <v>1421092725</v>
      </c>
      <c r="K3299" t="b">
        <v>0</v>
      </c>
      <c r="L3299">
        <v>25</v>
      </c>
      <c r="M3299" t="b">
        <v>1</v>
      </c>
      <c r="N3299" t="s">
        <v>8273</v>
      </c>
      <c r="O3299" t="s">
        <v>8274</v>
      </c>
      <c r="P3299">
        <f>ROUND((E3299/D3299)*100,0)</f>
        <v>108</v>
      </c>
      <c r="Q3299">
        <f>IFERROR(ROUND(E3299/L3299,2),0)</f>
        <v>43.28</v>
      </c>
      <c r="R3299" s="10">
        <f t="shared" si="121"/>
        <v>42016.832465277781</v>
      </c>
      <c r="S3299">
        <f t="shared" si="122"/>
        <v>42040.513888888891</v>
      </c>
    </row>
    <row r="3300" spans="1:19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 s="12">
        <v>1442102400</v>
      </c>
      <c r="J3300" s="12">
        <v>1440370768</v>
      </c>
      <c r="K3300" t="b">
        <v>0</v>
      </c>
      <c r="L3300">
        <v>72</v>
      </c>
      <c r="M3300" t="b">
        <v>1</v>
      </c>
      <c r="N3300" t="s">
        <v>8273</v>
      </c>
      <c r="O3300" t="s">
        <v>8274</v>
      </c>
      <c r="P3300">
        <f>ROUND((E3300/D3300)*100,0)</f>
        <v>102</v>
      </c>
      <c r="Q3300">
        <f>IFERROR(ROUND(E3300/L3300,2),0)</f>
        <v>141.29</v>
      </c>
      <c r="R3300" s="10">
        <f t="shared" si="121"/>
        <v>42239.957962962959</v>
      </c>
      <c r="S3300">
        <f t="shared" si="122"/>
        <v>42260</v>
      </c>
    </row>
    <row r="3301" spans="1:19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 s="12">
        <v>1444860063</v>
      </c>
      <c r="J3301" s="12">
        <v>1442268063</v>
      </c>
      <c r="K3301" t="b">
        <v>0</v>
      </c>
      <c r="L3301">
        <v>63</v>
      </c>
      <c r="M3301" t="b">
        <v>1</v>
      </c>
      <c r="N3301" t="s">
        <v>8273</v>
      </c>
      <c r="O3301" t="s">
        <v>8274</v>
      </c>
      <c r="P3301">
        <f>ROUND((E3301/D3301)*100,0)</f>
        <v>116</v>
      </c>
      <c r="Q3301">
        <f>IFERROR(ROUND(E3301/L3301,2),0)</f>
        <v>55.33</v>
      </c>
      <c r="R3301" s="10">
        <f t="shared" si="121"/>
        <v>42261.917395833334</v>
      </c>
      <c r="S3301">
        <f t="shared" si="122"/>
        <v>42291.917395833334</v>
      </c>
    </row>
    <row r="3302" spans="1:19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 s="12">
        <v>1430329862</v>
      </c>
      <c r="J3302" s="12">
        <v>1428515462</v>
      </c>
      <c r="K3302" t="b">
        <v>0</v>
      </c>
      <c r="L3302">
        <v>88</v>
      </c>
      <c r="M3302" t="b">
        <v>1</v>
      </c>
      <c r="N3302" t="s">
        <v>8273</v>
      </c>
      <c r="O3302" t="s">
        <v>8274</v>
      </c>
      <c r="P3302">
        <f>ROUND((E3302/D3302)*100,0)</f>
        <v>136</v>
      </c>
      <c r="Q3302">
        <f>IFERROR(ROUND(E3302/L3302,2),0)</f>
        <v>46.42</v>
      </c>
      <c r="R3302" s="10">
        <f t="shared" si="121"/>
        <v>42102.743773148148</v>
      </c>
      <c r="S3302">
        <f t="shared" si="122"/>
        <v>42123.743773148148</v>
      </c>
    </row>
    <row r="3303" spans="1:19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 s="12">
        <v>1470034740</v>
      </c>
      <c r="J3303" s="12">
        <v>1466185176</v>
      </c>
      <c r="K3303" t="b">
        <v>0</v>
      </c>
      <c r="L3303">
        <v>70</v>
      </c>
      <c r="M3303" t="b">
        <v>1</v>
      </c>
      <c r="N3303" t="s">
        <v>8273</v>
      </c>
      <c r="O3303" t="s">
        <v>8274</v>
      </c>
      <c r="P3303">
        <f>ROUND((E3303/D3303)*100,0)</f>
        <v>133</v>
      </c>
      <c r="Q3303">
        <f>IFERROR(ROUND(E3303/L3303,2),0)</f>
        <v>57.2</v>
      </c>
      <c r="R3303" s="10">
        <f t="shared" si="121"/>
        <v>42538.73583333334</v>
      </c>
      <c r="S3303">
        <f t="shared" si="122"/>
        <v>42583.290972222225</v>
      </c>
    </row>
    <row r="3304" spans="1:19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 s="12">
        <v>1481099176</v>
      </c>
      <c r="J3304" s="12">
        <v>1478507176</v>
      </c>
      <c r="K3304" t="b">
        <v>0</v>
      </c>
      <c r="L3304">
        <v>50</v>
      </c>
      <c r="M3304" t="b">
        <v>1</v>
      </c>
      <c r="N3304" t="s">
        <v>8273</v>
      </c>
      <c r="O3304" t="s">
        <v>8274</v>
      </c>
      <c r="P3304">
        <f>ROUND((E3304/D3304)*100,0)</f>
        <v>103</v>
      </c>
      <c r="Q3304">
        <f>IFERROR(ROUND(E3304/L3304,2),0)</f>
        <v>173.7</v>
      </c>
      <c r="R3304" s="10">
        <f t="shared" si="121"/>
        <v>42681.35157407407</v>
      </c>
      <c r="S3304">
        <f t="shared" si="122"/>
        <v>42711.35157407407</v>
      </c>
    </row>
    <row r="3305" spans="1:19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 s="12">
        <v>1427553484</v>
      </c>
      <c r="J3305" s="12">
        <v>1424533084</v>
      </c>
      <c r="K3305" t="b">
        <v>0</v>
      </c>
      <c r="L3305">
        <v>35</v>
      </c>
      <c r="M3305" t="b">
        <v>1</v>
      </c>
      <c r="N3305" t="s">
        <v>8273</v>
      </c>
      <c r="O3305" t="s">
        <v>8274</v>
      </c>
      <c r="P3305">
        <f>ROUND((E3305/D3305)*100,0)</f>
        <v>116</v>
      </c>
      <c r="Q3305">
        <f>IFERROR(ROUND(E3305/L3305,2),0)</f>
        <v>59.6</v>
      </c>
      <c r="R3305" s="10">
        <f t="shared" si="121"/>
        <v>42056.65143518518</v>
      </c>
      <c r="S3305">
        <f t="shared" si="122"/>
        <v>42091.609768518523</v>
      </c>
    </row>
    <row r="3306" spans="1:19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 s="12">
        <v>1482418752</v>
      </c>
      <c r="J3306" s="12">
        <v>1479826752</v>
      </c>
      <c r="K3306" t="b">
        <v>0</v>
      </c>
      <c r="L3306">
        <v>175</v>
      </c>
      <c r="M3306" t="b">
        <v>1</v>
      </c>
      <c r="N3306" t="s">
        <v>8273</v>
      </c>
      <c r="O3306" t="s">
        <v>8274</v>
      </c>
      <c r="P3306">
        <f>ROUND((E3306/D3306)*100,0)</f>
        <v>105</v>
      </c>
      <c r="Q3306">
        <f>IFERROR(ROUND(E3306/L3306,2),0)</f>
        <v>89.59</v>
      </c>
      <c r="R3306" s="10">
        <f t="shared" si="121"/>
        <v>42696.624444444446</v>
      </c>
      <c r="S3306">
        <f t="shared" si="122"/>
        <v>42726.624444444446</v>
      </c>
    </row>
    <row r="3307" spans="1:19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 s="12">
        <v>1438374748</v>
      </c>
      <c r="J3307" s="12">
        <v>1435782748</v>
      </c>
      <c r="K3307" t="b">
        <v>0</v>
      </c>
      <c r="L3307">
        <v>20</v>
      </c>
      <c r="M3307" t="b">
        <v>1</v>
      </c>
      <c r="N3307" t="s">
        <v>8273</v>
      </c>
      <c r="O3307" t="s">
        <v>8274</v>
      </c>
      <c r="P3307">
        <f>ROUND((E3307/D3307)*100,0)</f>
        <v>102</v>
      </c>
      <c r="Q3307">
        <f>IFERROR(ROUND(E3307/L3307,2),0)</f>
        <v>204.05</v>
      </c>
      <c r="R3307" s="10">
        <f t="shared" si="121"/>
        <v>42186.855879629627</v>
      </c>
      <c r="S3307">
        <f t="shared" si="122"/>
        <v>42216.855879629627</v>
      </c>
    </row>
    <row r="3308" spans="1:19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 s="12">
        <v>1465527600</v>
      </c>
      <c r="J3308" s="12">
        <v>1462252542</v>
      </c>
      <c r="K3308" t="b">
        <v>0</v>
      </c>
      <c r="L3308">
        <v>54</v>
      </c>
      <c r="M3308" t="b">
        <v>1</v>
      </c>
      <c r="N3308" t="s">
        <v>8273</v>
      </c>
      <c r="O3308" t="s">
        <v>8274</v>
      </c>
      <c r="P3308">
        <f>ROUND((E3308/D3308)*100,0)</f>
        <v>175</v>
      </c>
      <c r="Q3308">
        <f>IFERROR(ROUND(E3308/L3308,2),0)</f>
        <v>48.7</v>
      </c>
      <c r="R3308" s="10">
        <f t="shared" si="121"/>
        <v>42493.219236111108</v>
      </c>
      <c r="S3308">
        <f t="shared" si="122"/>
        <v>42531.125</v>
      </c>
    </row>
    <row r="3309" spans="1:19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 s="12">
        <v>1463275339</v>
      </c>
      <c r="J3309" s="12">
        <v>1460683339</v>
      </c>
      <c r="K3309" t="b">
        <v>0</v>
      </c>
      <c r="L3309">
        <v>20</v>
      </c>
      <c r="M3309" t="b">
        <v>1</v>
      </c>
      <c r="N3309" t="s">
        <v>8273</v>
      </c>
      <c r="O3309" t="s">
        <v>8274</v>
      </c>
      <c r="P3309">
        <f>ROUND((E3309/D3309)*100,0)</f>
        <v>107</v>
      </c>
      <c r="Q3309">
        <f>IFERROR(ROUND(E3309/L3309,2),0)</f>
        <v>53.34</v>
      </c>
      <c r="R3309" s="10">
        <f t="shared" si="121"/>
        <v>42475.057164351849</v>
      </c>
      <c r="S3309">
        <f t="shared" si="122"/>
        <v>42505.057164351849</v>
      </c>
    </row>
    <row r="3310" spans="1:19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 s="12">
        <v>1460581365</v>
      </c>
      <c r="J3310" s="12">
        <v>1458766965</v>
      </c>
      <c r="K3310" t="b">
        <v>0</v>
      </c>
      <c r="L3310">
        <v>57</v>
      </c>
      <c r="M3310" t="b">
        <v>1</v>
      </c>
      <c r="N3310" t="s">
        <v>8273</v>
      </c>
      <c r="O3310" t="s">
        <v>8274</v>
      </c>
      <c r="P3310">
        <f>ROUND((E3310/D3310)*100,0)</f>
        <v>122</v>
      </c>
      <c r="Q3310">
        <f>IFERROR(ROUND(E3310/L3310,2),0)</f>
        <v>75.09</v>
      </c>
      <c r="R3310" s="10">
        <f t="shared" si="121"/>
        <v>42452.876909722225</v>
      </c>
      <c r="S3310">
        <f t="shared" si="122"/>
        <v>42473.876909722225</v>
      </c>
    </row>
    <row r="3311" spans="1:19" ht="48" x14ac:dyDescent="0.2">
      <c r="A3311">
        <v>3512</v>
      </c>
      <c r="B3311" s="3" t="s">
        <v>3511</v>
      </c>
      <c r="C3311" s="3" t="s">
        <v>7622</v>
      </c>
      <c r="D3311" s="6">
        <v>1000</v>
      </c>
      <c r="E3311" s="8">
        <v>1000</v>
      </c>
      <c r="F3311" t="s">
        <v>8218</v>
      </c>
      <c r="G3311" t="s">
        <v>8224</v>
      </c>
      <c r="H3311" t="s">
        <v>8246</v>
      </c>
      <c r="I3311" s="12">
        <v>1429789992</v>
      </c>
      <c r="J3311" s="12">
        <v>1424609592</v>
      </c>
      <c r="K3311" t="b">
        <v>0</v>
      </c>
      <c r="L3311">
        <v>17</v>
      </c>
      <c r="M3311" t="b">
        <v>1</v>
      </c>
      <c r="N3311" t="s">
        <v>8273</v>
      </c>
      <c r="O3311" t="s">
        <v>8274</v>
      </c>
      <c r="P3311">
        <f>ROUND((E3311/D3311)*100,0)</f>
        <v>100</v>
      </c>
      <c r="Q3311">
        <f>IFERROR(ROUND(E3311/L3311,2),0)</f>
        <v>58.82</v>
      </c>
      <c r="R3311" s="10">
        <f t="shared" si="121"/>
        <v>42057.536944444444</v>
      </c>
      <c r="S3311">
        <f t="shared" si="122"/>
        <v>42117.49527777778</v>
      </c>
    </row>
    <row r="3312" spans="1:19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 s="12">
        <v>1444169825</v>
      </c>
      <c r="J3312" s="12">
        <v>1441577825</v>
      </c>
      <c r="K3312" t="b">
        <v>0</v>
      </c>
      <c r="L3312">
        <v>31</v>
      </c>
      <c r="M3312" t="b">
        <v>1</v>
      </c>
      <c r="N3312" t="s">
        <v>8273</v>
      </c>
      <c r="O3312" t="s">
        <v>8274</v>
      </c>
      <c r="P3312">
        <f>ROUND((E3312/D3312)*100,0)</f>
        <v>100</v>
      </c>
      <c r="Q3312">
        <f>IFERROR(ROUND(E3312/L3312,2),0)</f>
        <v>209.84</v>
      </c>
      <c r="R3312" s="10">
        <f t="shared" si="121"/>
        <v>42253.928530092591</v>
      </c>
      <c r="S3312">
        <f t="shared" si="122"/>
        <v>42283.928530092591</v>
      </c>
    </row>
    <row r="3313" spans="1:19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 s="12">
        <v>1445065210</v>
      </c>
      <c r="J3313" s="12">
        <v>1442473210</v>
      </c>
      <c r="K3313" t="b">
        <v>0</v>
      </c>
      <c r="L3313">
        <v>45</v>
      </c>
      <c r="M3313" t="b">
        <v>1</v>
      </c>
      <c r="N3313" t="s">
        <v>8273</v>
      </c>
      <c r="O3313" t="s">
        <v>8274</v>
      </c>
      <c r="P3313">
        <f>ROUND((E3313/D3313)*100,0)</f>
        <v>110</v>
      </c>
      <c r="Q3313">
        <f>IFERROR(ROUND(E3313/L3313,2),0)</f>
        <v>61.02</v>
      </c>
      <c r="R3313" s="10">
        <f t="shared" si="121"/>
        <v>42264.29178240741</v>
      </c>
      <c r="S3313">
        <f t="shared" si="122"/>
        <v>42294.29178240741</v>
      </c>
    </row>
    <row r="3314" spans="1:19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 s="12">
        <v>1478901600</v>
      </c>
      <c r="J3314" s="12">
        <v>1477077946</v>
      </c>
      <c r="K3314" t="b">
        <v>0</v>
      </c>
      <c r="L3314">
        <v>41</v>
      </c>
      <c r="M3314" t="b">
        <v>1</v>
      </c>
      <c r="N3314" t="s">
        <v>8273</v>
      </c>
      <c r="O3314" t="s">
        <v>8274</v>
      </c>
      <c r="P3314">
        <f>ROUND((E3314/D3314)*100,0)</f>
        <v>100</v>
      </c>
      <c r="Q3314">
        <f>IFERROR(ROUND(E3314/L3314,2),0)</f>
        <v>61</v>
      </c>
      <c r="R3314" s="10">
        <f t="shared" si="121"/>
        <v>42664.809560185182</v>
      </c>
      <c r="S3314">
        <f t="shared" si="122"/>
        <v>42685.916666666672</v>
      </c>
    </row>
    <row r="3315" spans="1:19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 s="12">
        <v>1453856400</v>
      </c>
      <c r="J3315" s="12">
        <v>1452664317</v>
      </c>
      <c r="K3315" t="b">
        <v>0</v>
      </c>
      <c r="L3315">
        <v>29</v>
      </c>
      <c r="M3315" t="b">
        <v>1</v>
      </c>
      <c r="N3315" t="s">
        <v>8273</v>
      </c>
      <c r="O3315" t="s">
        <v>8274</v>
      </c>
      <c r="P3315">
        <f>ROUND((E3315/D3315)*100,0)</f>
        <v>116</v>
      </c>
      <c r="Q3315">
        <f>IFERROR(ROUND(E3315/L3315,2),0)</f>
        <v>80.03</v>
      </c>
      <c r="R3315" s="10">
        <f t="shared" si="121"/>
        <v>42382.244409722218</v>
      </c>
      <c r="S3315">
        <f t="shared" si="122"/>
        <v>42396.041666666672</v>
      </c>
    </row>
    <row r="3316" spans="1:19" ht="48" x14ac:dyDescent="0.2">
      <c r="A3316">
        <v>3549</v>
      </c>
      <c r="B3316" s="3" t="s">
        <v>3548</v>
      </c>
      <c r="C3316" s="3" t="s">
        <v>7659</v>
      </c>
      <c r="D3316" s="6">
        <v>1000</v>
      </c>
      <c r="E3316" s="8">
        <v>1020</v>
      </c>
      <c r="F3316" t="s">
        <v>8218</v>
      </c>
      <c r="G3316" t="s">
        <v>8224</v>
      </c>
      <c r="H3316" t="s">
        <v>8246</v>
      </c>
      <c r="I3316" s="12">
        <v>1441358873</v>
      </c>
      <c r="J3316" s="12">
        <v>1438939673</v>
      </c>
      <c r="K3316" t="b">
        <v>0</v>
      </c>
      <c r="L3316">
        <v>42</v>
      </c>
      <c r="M3316" t="b">
        <v>1</v>
      </c>
      <c r="N3316" t="s">
        <v>8273</v>
      </c>
      <c r="O3316" t="s">
        <v>8274</v>
      </c>
      <c r="P3316">
        <f>ROUND((E3316/D3316)*100,0)</f>
        <v>102</v>
      </c>
      <c r="Q3316">
        <f>IFERROR(ROUND(E3316/L3316,2),0)</f>
        <v>24.29</v>
      </c>
      <c r="R3316" s="10">
        <f t="shared" si="121"/>
        <v>42223.394363425927</v>
      </c>
      <c r="S3316">
        <f t="shared" si="122"/>
        <v>42251.394363425927</v>
      </c>
    </row>
    <row r="3317" spans="1:19" ht="32" x14ac:dyDescent="0.2">
      <c r="A3317">
        <v>3564</v>
      </c>
      <c r="B3317" s="3" t="s">
        <v>3563</v>
      </c>
      <c r="C3317" s="3" t="s">
        <v>7674</v>
      </c>
      <c r="D3317" s="6">
        <v>1000</v>
      </c>
      <c r="E3317" s="8">
        <v>1005</v>
      </c>
      <c r="F3317" t="s">
        <v>8218</v>
      </c>
      <c r="G3317" t="s">
        <v>8224</v>
      </c>
      <c r="H3317" t="s">
        <v>8246</v>
      </c>
      <c r="I3317" s="12">
        <v>1444060800</v>
      </c>
      <c r="J3317" s="12">
        <v>1440082649</v>
      </c>
      <c r="K3317" t="b">
        <v>0</v>
      </c>
      <c r="L3317">
        <v>17</v>
      </c>
      <c r="M3317" t="b">
        <v>1</v>
      </c>
      <c r="N3317" t="s">
        <v>8273</v>
      </c>
      <c r="O3317" t="s">
        <v>8274</v>
      </c>
      <c r="P3317">
        <f>ROUND((E3317/D3317)*100,0)</f>
        <v>101</v>
      </c>
      <c r="Q3317">
        <f>IFERROR(ROUND(E3317/L3317,2),0)</f>
        <v>59.12</v>
      </c>
      <c r="R3317" s="10">
        <f t="shared" si="121"/>
        <v>42236.623252314821</v>
      </c>
      <c r="S3317">
        <f t="shared" si="122"/>
        <v>42282.666666666672</v>
      </c>
    </row>
    <row r="3318" spans="1:19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 s="12">
        <v>1407506040</v>
      </c>
      <c r="J3318" s="12">
        <v>1404680075</v>
      </c>
      <c r="K3318" t="b">
        <v>0</v>
      </c>
      <c r="L3318">
        <v>125</v>
      </c>
      <c r="M3318" t="b">
        <v>1</v>
      </c>
      <c r="N3318" t="s">
        <v>8273</v>
      </c>
      <c r="O3318" t="s">
        <v>8274</v>
      </c>
      <c r="P3318">
        <f>ROUND((E3318/D3318)*100,0)</f>
        <v>100</v>
      </c>
      <c r="Q3318">
        <f>IFERROR(ROUND(E3318/L3318,2),0)</f>
        <v>93.98</v>
      </c>
      <c r="R3318" s="10">
        <f t="shared" si="121"/>
        <v>41826.871238425927</v>
      </c>
      <c r="S3318">
        <f t="shared" si="122"/>
        <v>41859.57916666667</v>
      </c>
    </row>
    <row r="3319" spans="1:19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 s="12">
        <v>1465347424</v>
      </c>
      <c r="J3319" s="12">
        <v>1462755424</v>
      </c>
      <c r="K3319" t="b">
        <v>0</v>
      </c>
      <c r="L3319">
        <v>18</v>
      </c>
      <c r="M3319" t="b">
        <v>1</v>
      </c>
      <c r="N3319" t="s">
        <v>8273</v>
      </c>
      <c r="O3319" t="s">
        <v>8274</v>
      </c>
      <c r="P3319">
        <f>ROUND((E3319/D3319)*100,0)</f>
        <v>106</v>
      </c>
      <c r="Q3319">
        <f>IFERROR(ROUND(E3319/L3319,2),0)</f>
        <v>61.94</v>
      </c>
      <c r="R3319" s="10">
        <f t="shared" si="121"/>
        <v>42499.039629629624</v>
      </c>
      <c r="S3319">
        <f t="shared" si="122"/>
        <v>42529.039629629624</v>
      </c>
    </row>
    <row r="3320" spans="1:19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 s="12">
        <v>1460341800</v>
      </c>
      <c r="J3320" s="12">
        <v>1456902893</v>
      </c>
      <c r="K3320" t="b">
        <v>0</v>
      </c>
      <c r="L3320">
        <v>32</v>
      </c>
      <c r="M3320" t="b">
        <v>1</v>
      </c>
      <c r="N3320" t="s">
        <v>8273</v>
      </c>
      <c r="O3320" t="s">
        <v>8274</v>
      </c>
      <c r="P3320">
        <f>ROUND((E3320/D3320)*100,0)</f>
        <v>126</v>
      </c>
      <c r="Q3320">
        <f>IFERROR(ROUND(E3320/L3320,2),0)</f>
        <v>78.5</v>
      </c>
      <c r="R3320" s="10">
        <f t="shared" si="121"/>
        <v>42431.302002314813</v>
      </c>
      <c r="S3320">
        <f t="shared" si="122"/>
        <v>42471.104166666672</v>
      </c>
    </row>
    <row r="3321" spans="1:19" ht="48" x14ac:dyDescent="0.2">
      <c r="A3321">
        <v>3567</v>
      </c>
      <c r="B3321" s="3" t="s">
        <v>3566</v>
      </c>
      <c r="C3321" s="3" t="s">
        <v>7677</v>
      </c>
      <c r="D3321" s="6">
        <v>1000</v>
      </c>
      <c r="E3321" s="8">
        <v>1088</v>
      </c>
      <c r="F3321" t="s">
        <v>8218</v>
      </c>
      <c r="G3321" t="s">
        <v>8224</v>
      </c>
      <c r="H3321" t="s">
        <v>8246</v>
      </c>
      <c r="I3321" s="12">
        <v>1433964444</v>
      </c>
      <c r="J3321" s="12">
        <v>1431372444</v>
      </c>
      <c r="K3321" t="b">
        <v>0</v>
      </c>
      <c r="L3321">
        <v>41</v>
      </c>
      <c r="M3321" t="b">
        <v>1</v>
      </c>
      <c r="N3321" t="s">
        <v>8273</v>
      </c>
      <c r="O3321" t="s">
        <v>8274</v>
      </c>
      <c r="P3321">
        <f>ROUND((E3321/D3321)*100,0)</f>
        <v>109</v>
      </c>
      <c r="Q3321">
        <f>IFERROR(ROUND(E3321/L3321,2),0)</f>
        <v>26.54</v>
      </c>
      <c r="R3321" s="10">
        <f t="shared" si="121"/>
        <v>42135.810694444444</v>
      </c>
      <c r="S3321">
        <f t="shared" si="122"/>
        <v>42165.810694444444</v>
      </c>
    </row>
    <row r="3322" spans="1:19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 s="12">
        <v>1466557557</v>
      </c>
      <c r="J3322" s="12">
        <v>1463965557</v>
      </c>
      <c r="K3322" t="b">
        <v>0</v>
      </c>
      <c r="L3322">
        <v>38</v>
      </c>
      <c r="M3322" t="b">
        <v>1</v>
      </c>
      <c r="N3322" t="s">
        <v>8273</v>
      </c>
      <c r="O3322" t="s">
        <v>8274</v>
      </c>
      <c r="P3322">
        <f>ROUND((E3322/D3322)*100,0)</f>
        <v>101</v>
      </c>
      <c r="Q3322">
        <f>IFERROR(ROUND(E3322/L3322,2),0)</f>
        <v>66.45</v>
      </c>
      <c r="R3322" s="10">
        <f t="shared" si="121"/>
        <v>42513.045798611114</v>
      </c>
      <c r="S3322">
        <f t="shared" si="122"/>
        <v>42543.045798611114</v>
      </c>
    </row>
    <row r="3323" spans="1:19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 s="12">
        <v>1413431940</v>
      </c>
      <c r="J3323" s="12">
        <v>1412216665</v>
      </c>
      <c r="K3323" t="b">
        <v>0</v>
      </c>
      <c r="L3323">
        <v>15</v>
      </c>
      <c r="M3323" t="b">
        <v>1</v>
      </c>
      <c r="N3323" t="s">
        <v>8273</v>
      </c>
      <c r="O3323" t="s">
        <v>8274</v>
      </c>
      <c r="P3323">
        <f>ROUND((E3323/D3323)*100,0)</f>
        <v>107</v>
      </c>
      <c r="Q3323">
        <f>IFERROR(ROUND(E3323/L3323,2),0)</f>
        <v>35.799999999999997</v>
      </c>
      <c r="R3323" s="10">
        <f t="shared" si="121"/>
        <v>41914.100289351853</v>
      </c>
      <c r="S3323">
        <f t="shared" si="122"/>
        <v>41928.165972222225</v>
      </c>
    </row>
    <row r="3324" spans="1:19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 s="12">
        <v>1466567700</v>
      </c>
      <c r="J3324" s="12">
        <v>1464653696</v>
      </c>
      <c r="K3324" t="b">
        <v>0</v>
      </c>
      <c r="L3324">
        <v>23</v>
      </c>
      <c r="M3324" t="b">
        <v>1</v>
      </c>
      <c r="N3324" t="s">
        <v>8273</v>
      </c>
      <c r="O3324" t="s">
        <v>8274</v>
      </c>
      <c r="P3324">
        <f>ROUND((E3324/D3324)*100,0)</f>
        <v>102</v>
      </c>
      <c r="Q3324">
        <f>IFERROR(ROUND(E3324/L3324,2),0)</f>
        <v>145.65</v>
      </c>
      <c r="R3324" s="10">
        <f t="shared" si="121"/>
        <v>42521.010370370372</v>
      </c>
      <c r="S3324">
        <f t="shared" si="122"/>
        <v>42543.163194444445</v>
      </c>
    </row>
    <row r="3325" spans="1:19" ht="48" x14ac:dyDescent="0.2">
      <c r="A3325">
        <v>3610</v>
      </c>
      <c r="B3325" s="3" t="s">
        <v>3609</v>
      </c>
      <c r="C3325" s="3" t="s">
        <v>7720</v>
      </c>
      <c r="D3325" s="6">
        <v>1000</v>
      </c>
      <c r="E3325" s="8">
        <v>1623</v>
      </c>
      <c r="F3325" t="s">
        <v>8218</v>
      </c>
      <c r="G3325" t="s">
        <v>8224</v>
      </c>
      <c r="H3325" t="s">
        <v>8246</v>
      </c>
      <c r="I3325" s="12">
        <v>1439806936</v>
      </c>
      <c r="J3325" s="12">
        <v>1437214936</v>
      </c>
      <c r="K3325" t="b">
        <v>0</v>
      </c>
      <c r="L3325">
        <v>31</v>
      </c>
      <c r="M3325" t="b">
        <v>1</v>
      </c>
      <c r="N3325" t="s">
        <v>8273</v>
      </c>
      <c r="O3325" t="s">
        <v>8274</v>
      </c>
      <c r="P3325">
        <f>ROUND((E3325/D3325)*100,0)</f>
        <v>162</v>
      </c>
      <c r="Q3325">
        <f>IFERROR(ROUND(E3325/L3325,2),0)</f>
        <v>52.35</v>
      </c>
      <c r="R3325" s="10">
        <f t="shared" si="121"/>
        <v>42203.432129629626</v>
      </c>
      <c r="S3325">
        <f t="shared" si="122"/>
        <v>42233.432129629626</v>
      </c>
    </row>
    <row r="3326" spans="1:19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 s="12">
        <v>1465135190</v>
      </c>
      <c r="J3326" s="12">
        <v>1463925590</v>
      </c>
      <c r="K3326" t="b">
        <v>0</v>
      </c>
      <c r="L3326">
        <v>10</v>
      </c>
      <c r="M3326" t="b">
        <v>1</v>
      </c>
      <c r="N3326" t="s">
        <v>8273</v>
      </c>
      <c r="O3326" t="s">
        <v>8274</v>
      </c>
      <c r="P3326">
        <f>ROUND((E3326/D3326)*100,0)</f>
        <v>102</v>
      </c>
      <c r="Q3326">
        <f>IFERROR(ROUND(E3326/L3326,2),0)</f>
        <v>152.5</v>
      </c>
      <c r="R3326" s="10">
        <f t="shared" si="121"/>
        <v>42512.58321759259</v>
      </c>
      <c r="S3326">
        <f t="shared" si="122"/>
        <v>42526.58321759259</v>
      </c>
    </row>
    <row r="3327" spans="1:19" ht="48" x14ac:dyDescent="0.2">
      <c r="A3327">
        <v>3669</v>
      </c>
      <c r="B3327" s="3" t="s">
        <v>3666</v>
      </c>
      <c r="C3327" s="3" t="s">
        <v>7779</v>
      </c>
      <c r="D3327" s="6">
        <v>1000</v>
      </c>
      <c r="E3327" s="8">
        <v>1382</v>
      </c>
      <c r="F3327" t="s">
        <v>8218</v>
      </c>
      <c r="G3327" t="s">
        <v>8224</v>
      </c>
      <c r="H3327" t="s">
        <v>8246</v>
      </c>
      <c r="I3327" s="12">
        <v>1434039137</v>
      </c>
      <c r="J3327" s="12">
        <v>1431447137</v>
      </c>
      <c r="K3327" t="b">
        <v>0</v>
      </c>
      <c r="L3327">
        <v>17</v>
      </c>
      <c r="M3327" t="b">
        <v>1</v>
      </c>
      <c r="N3327" t="s">
        <v>8273</v>
      </c>
      <c r="O3327" t="s">
        <v>8274</v>
      </c>
      <c r="P3327">
        <f>ROUND((E3327/D3327)*100,0)</f>
        <v>138</v>
      </c>
      <c r="Q3327">
        <f>IFERROR(ROUND(E3327/L3327,2),0)</f>
        <v>81.290000000000006</v>
      </c>
      <c r="R3327" s="10">
        <f t="shared" si="121"/>
        <v>42136.675196759257</v>
      </c>
      <c r="S3327">
        <f t="shared" si="122"/>
        <v>42166.675196759257</v>
      </c>
    </row>
    <row r="3328" spans="1:19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 s="12">
        <v>1425830905</v>
      </c>
      <c r="J3328" s="12">
        <v>1423242505</v>
      </c>
      <c r="K3328" t="b">
        <v>0</v>
      </c>
      <c r="L3328">
        <v>57</v>
      </c>
      <c r="M3328" t="b">
        <v>1</v>
      </c>
      <c r="N3328" t="s">
        <v>8273</v>
      </c>
      <c r="O3328" t="s">
        <v>8274</v>
      </c>
      <c r="P3328">
        <f>ROUND((E3328/D3328)*100,0)</f>
        <v>101</v>
      </c>
      <c r="Q3328">
        <f>IFERROR(ROUND(E3328/L3328,2),0)</f>
        <v>142.28</v>
      </c>
      <c r="R3328" s="10">
        <f t="shared" si="121"/>
        <v>42041.714178240742</v>
      </c>
      <c r="S3328">
        <f t="shared" si="122"/>
        <v>42071.67251157407</v>
      </c>
    </row>
    <row r="3329" spans="1:19" ht="48" x14ac:dyDescent="0.2">
      <c r="A3329">
        <v>3709</v>
      </c>
      <c r="B3329" s="3" t="s">
        <v>3706</v>
      </c>
      <c r="C3329" s="3" t="s">
        <v>7819</v>
      </c>
      <c r="D3329" s="6">
        <v>1000</v>
      </c>
      <c r="E3329" s="8">
        <v>1082.5</v>
      </c>
      <c r="F3329" t="s">
        <v>8218</v>
      </c>
      <c r="G3329" t="s">
        <v>8224</v>
      </c>
      <c r="H3329" t="s">
        <v>8246</v>
      </c>
      <c r="I3329" s="12">
        <v>1403715546</v>
      </c>
      <c r="J3329" s="12">
        <v>1401123546</v>
      </c>
      <c r="K3329" t="b">
        <v>0</v>
      </c>
      <c r="L3329">
        <v>35</v>
      </c>
      <c r="M3329" t="b">
        <v>1</v>
      </c>
      <c r="N3329" t="s">
        <v>8273</v>
      </c>
      <c r="O3329" t="s">
        <v>8274</v>
      </c>
      <c r="P3329">
        <f>ROUND((E3329/D3329)*100,0)</f>
        <v>108</v>
      </c>
      <c r="Q3329">
        <f>IFERROR(ROUND(E3329/L3329,2),0)</f>
        <v>30.93</v>
      </c>
      <c r="R3329" s="10">
        <f t="shared" si="121"/>
        <v>41785.707708333335</v>
      </c>
      <c r="S3329">
        <f t="shared" si="122"/>
        <v>41815.707708333335</v>
      </c>
    </row>
    <row r="3330" spans="1:19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 s="12">
        <v>1404522000</v>
      </c>
      <c r="J3330" s="12">
        <v>1404308883</v>
      </c>
      <c r="K3330" t="b">
        <v>0</v>
      </c>
      <c r="L3330">
        <v>9</v>
      </c>
      <c r="M3330" t="b">
        <v>1</v>
      </c>
      <c r="N3330" t="s">
        <v>8273</v>
      </c>
      <c r="O3330" t="s">
        <v>8274</v>
      </c>
      <c r="P3330">
        <f>ROUND((E3330/D3330)*100,0)</f>
        <v>146</v>
      </c>
      <c r="Q3330">
        <f>IFERROR(ROUND(E3330/L3330,2),0)</f>
        <v>292.77999999999997</v>
      </c>
      <c r="R3330" s="10">
        <f t="shared" si="121"/>
        <v>41822.57503472222</v>
      </c>
      <c r="S3330">
        <f t="shared" si="122"/>
        <v>41825.041666666664</v>
      </c>
    </row>
    <row r="3331" spans="1:19" ht="48" x14ac:dyDescent="0.2">
      <c r="A3331">
        <v>3808</v>
      </c>
      <c r="B3331" s="3" t="s">
        <v>3805</v>
      </c>
      <c r="C3331" s="3" t="s">
        <v>7918</v>
      </c>
      <c r="D3331" s="6">
        <v>1000</v>
      </c>
      <c r="E3331" s="8">
        <v>1000</v>
      </c>
      <c r="F3331" t="s">
        <v>8218</v>
      </c>
      <c r="G3331" t="s">
        <v>8224</v>
      </c>
      <c r="H3331" t="s">
        <v>8246</v>
      </c>
      <c r="I3331" s="12">
        <v>1429955619</v>
      </c>
      <c r="J3331" s="12">
        <v>1424775219</v>
      </c>
      <c r="K3331" t="b">
        <v>0</v>
      </c>
      <c r="L3331">
        <v>24</v>
      </c>
      <c r="M3331" t="b">
        <v>1</v>
      </c>
      <c r="N3331" t="s">
        <v>8273</v>
      </c>
      <c r="O3331" t="s">
        <v>8274</v>
      </c>
      <c r="P3331">
        <f>ROUND((E3331/D3331)*100,0)</f>
        <v>100</v>
      </c>
      <c r="Q3331">
        <f>IFERROR(ROUND(E3331/L3331,2),0)</f>
        <v>41.67</v>
      </c>
      <c r="R3331" s="10">
        <f t="shared" ref="R3331:R3394" si="123">(((J3331/60)/60)/24)+DATE(1970,1,1)</f>
        <v>42059.453923611116</v>
      </c>
      <c r="S3331">
        <f t="shared" ref="S3331:S3394" si="124">(((I3331/60)/60)/24)+DATE(1970,1,1)</f>
        <v>42119.412256944444</v>
      </c>
    </row>
    <row r="3332" spans="1:19" ht="32" x14ac:dyDescent="0.2">
      <c r="A3332">
        <v>3815</v>
      </c>
      <c r="B3332" s="3" t="s">
        <v>3812</v>
      </c>
      <c r="C3332" s="3" t="s">
        <v>7925</v>
      </c>
      <c r="D3332" s="6">
        <v>1000</v>
      </c>
      <c r="E3332" s="8">
        <v>1000.01</v>
      </c>
      <c r="F3332" t="s">
        <v>8218</v>
      </c>
      <c r="G3332" t="s">
        <v>8224</v>
      </c>
      <c r="H3332" t="s">
        <v>8246</v>
      </c>
      <c r="I3332" s="12">
        <v>1440111600</v>
      </c>
      <c r="J3332" s="12">
        <v>1437545657</v>
      </c>
      <c r="K3332" t="b">
        <v>0</v>
      </c>
      <c r="L3332">
        <v>20</v>
      </c>
      <c r="M3332" t="b">
        <v>1</v>
      </c>
      <c r="N3332" t="s">
        <v>8273</v>
      </c>
      <c r="O3332" t="s">
        <v>8274</v>
      </c>
      <c r="P3332">
        <f>ROUND((E3332/D3332)*100,0)</f>
        <v>100</v>
      </c>
      <c r="Q3332">
        <f>IFERROR(ROUND(E3332/L3332,2),0)</f>
        <v>50</v>
      </c>
      <c r="R3332" s="10">
        <f t="shared" si="123"/>
        <v>42207.259918981479</v>
      </c>
      <c r="S3332">
        <f t="shared" si="124"/>
        <v>42236.958333333328</v>
      </c>
    </row>
    <row r="3333" spans="1:19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 s="12">
        <v>1444149886</v>
      </c>
      <c r="J3333" s="12">
        <v>1441125886</v>
      </c>
      <c r="K3333" t="b">
        <v>0</v>
      </c>
      <c r="L3333">
        <v>65</v>
      </c>
      <c r="M3333" t="b">
        <v>1</v>
      </c>
      <c r="N3333" t="s">
        <v>8273</v>
      </c>
      <c r="O3333" t="s">
        <v>8274</v>
      </c>
      <c r="P3333">
        <f>ROUND((E3333/D3333)*100,0)</f>
        <v>105</v>
      </c>
      <c r="Q3333">
        <f>IFERROR(ROUND(E3333/L3333,2),0)</f>
        <v>80.400000000000006</v>
      </c>
      <c r="R3333" s="10">
        <f t="shared" si="123"/>
        <v>42248.697754629626</v>
      </c>
      <c r="S3333">
        <f t="shared" si="124"/>
        <v>42283.697754629626</v>
      </c>
    </row>
    <row r="3334" spans="1:19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 s="12">
        <v>1405802330</v>
      </c>
      <c r="J3334" s="12">
        <v>1403210330</v>
      </c>
      <c r="K3334" t="b">
        <v>0</v>
      </c>
      <c r="L3334">
        <v>83</v>
      </c>
      <c r="M3334" t="b">
        <v>1</v>
      </c>
      <c r="N3334" t="s">
        <v>8273</v>
      </c>
      <c r="O3334" t="s">
        <v>8274</v>
      </c>
      <c r="P3334">
        <f>ROUND((E3334/D3334)*100,0)</f>
        <v>100</v>
      </c>
      <c r="Q3334">
        <f>IFERROR(ROUND(E3334/L3334,2),0)</f>
        <v>72.290000000000006</v>
      </c>
      <c r="R3334" s="10">
        <f t="shared" si="123"/>
        <v>41809.860300925924</v>
      </c>
      <c r="S3334">
        <f t="shared" si="124"/>
        <v>41839.860300925924</v>
      </c>
    </row>
    <row r="3335" spans="1:19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 s="12">
        <v>1434384880</v>
      </c>
      <c r="J3335" s="12">
        <v>1432484080</v>
      </c>
      <c r="K3335" t="b">
        <v>0</v>
      </c>
      <c r="L3335">
        <v>111</v>
      </c>
      <c r="M3335" t="b">
        <v>1</v>
      </c>
      <c r="N3335" t="s">
        <v>8273</v>
      </c>
      <c r="O3335" t="s">
        <v>8274</v>
      </c>
      <c r="P3335">
        <f>ROUND((E3335/D3335)*100,0)</f>
        <v>105</v>
      </c>
      <c r="Q3335">
        <f>IFERROR(ROUND(E3335/L3335,2),0)</f>
        <v>32.97</v>
      </c>
      <c r="R3335" s="10">
        <f t="shared" si="123"/>
        <v>42148.676851851851</v>
      </c>
      <c r="S3335">
        <f t="shared" si="124"/>
        <v>42170.676851851851</v>
      </c>
    </row>
    <row r="3336" spans="1:19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 s="12">
        <v>1438259422</v>
      </c>
      <c r="J3336" s="12">
        <v>1435667422</v>
      </c>
      <c r="K3336" t="b">
        <v>0</v>
      </c>
      <c r="L3336">
        <v>46</v>
      </c>
      <c r="M3336" t="b">
        <v>1</v>
      </c>
      <c r="N3336" t="s">
        <v>8273</v>
      </c>
      <c r="O3336" t="s">
        <v>8274</v>
      </c>
      <c r="P3336">
        <f>ROUND((E3336/D3336)*100,0)</f>
        <v>139</v>
      </c>
      <c r="Q3336">
        <f>IFERROR(ROUND(E3336/L3336,2),0)</f>
        <v>116.65</v>
      </c>
      <c r="R3336" s="10">
        <f t="shared" si="123"/>
        <v>42185.521087962959</v>
      </c>
      <c r="S3336">
        <f t="shared" si="124"/>
        <v>42215.521087962959</v>
      </c>
    </row>
    <row r="3337" spans="1:19" ht="48" x14ac:dyDescent="0.2">
      <c r="A3337">
        <v>3180</v>
      </c>
      <c r="B3337" s="3" t="s">
        <v>3180</v>
      </c>
      <c r="C3337" s="3" t="s">
        <v>7290</v>
      </c>
      <c r="D3337" s="6">
        <v>1200</v>
      </c>
      <c r="E3337" s="8">
        <v>1437</v>
      </c>
      <c r="F3337" t="s">
        <v>8218</v>
      </c>
      <c r="G3337" t="s">
        <v>8224</v>
      </c>
      <c r="H3337" t="s">
        <v>8246</v>
      </c>
      <c r="I3337" s="12">
        <v>1403258049</v>
      </c>
      <c r="J3337" s="12">
        <v>1400666049</v>
      </c>
      <c r="K3337" t="b">
        <v>1</v>
      </c>
      <c r="L3337">
        <v>45</v>
      </c>
      <c r="M3337" t="b">
        <v>1</v>
      </c>
      <c r="N3337" t="s">
        <v>8273</v>
      </c>
      <c r="O3337" t="s">
        <v>8274</v>
      </c>
      <c r="P3337">
        <f>ROUND((E3337/D3337)*100,0)</f>
        <v>120</v>
      </c>
      <c r="Q3337">
        <f>IFERROR(ROUND(E3337/L3337,2),0)</f>
        <v>31.93</v>
      </c>
      <c r="R3337" s="10">
        <f t="shared" si="123"/>
        <v>41780.412604166668</v>
      </c>
      <c r="S3337">
        <f t="shared" si="124"/>
        <v>41810.412604166668</v>
      </c>
    </row>
    <row r="3338" spans="1:19" ht="48" x14ac:dyDescent="0.2">
      <c r="A3338">
        <v>3226</v>
      </c>
      <c r="B3338" s="3" t="s">
        <v>3226</v>
      </c>
      <c r="C3338" s="3" t="s">
        <v>7336</v>
      </c>
      <c r="D3338" s="6">
        <v>1200</v>
      </c>
      <c r="E3338" s="8">
        <v>1250</v>
      </c>
      <c r="F3338" t="s">
        <v>8218</v>
      </c>
      <c r="G3338" t="s">
        <v>8224</v>
      </c>
      <c r="H3338" t="s">
        <v>8246</v>
      </c>
      <c r="I3338" s="12">
        <v>1446213612</v>
      </c>
      <c r="J3338" s="12">
        <v>1443621612</v>
      </c>
      <c r="K3338" t="b">
        <v>1</v>
      </c>
      <c r="L3338">
        <v>21</v>
      </c>
      <c r="M3338" t="b">
        <v>1</v>
      </c>
      <c r="N3338" t="s">
        <v>8273</v>
      </c>
      <c r="O3338" t="s">
        <v>8274</v>
      </c>
      <c r="P3338">
        <f>ROUND((E3338/D3338)*100,0)</f>
        <v>104</v>
      </c>
      <c r="Q3338">
        <f>IFERROR(ROUND(E3338/L3338,2),0)</f>
        <v>59.52</v>
      </c>
      <c r="R3338" s="10">
        <f t="shared" si="123"/>
        <v>42277.583472222221</v>
      </c>
      <c r="S3338">
        <f t="shared" si="124"/>
        <v>42307.583472222221</v>
      </c>
    </row>
    <row r="3339" spans="1:19" ht="48" x14ac:dyDescent="0.2">
      <c r="A3339">
        <v>3227</v>
      </c>
      <c r="B3339" s="3" t="s">
        <v>3227</v>
      </c>
      <c r="C3339" s="3" t="s">
        <v>7337</v>
      </c>
      <c r="D3339" s="6">
        <v>1200</v>
      </c>
      <c r="E3339" s="8">
        <v>1500</v>
      </c>
      <c r="F3339" t="s">
        <v>8218</v>
      </c>
      <c r="G3339" t="s">
        <v>8224</v>
      </c>
      <c r="H3339" t="s">
        <v>8246</v>
      </c>
      <c r="I3339" s="12">
        <v>1484687436</v>
      </c>
      <c r="J3339" s="12">
        <v>1482095436</v>
      </c>
      <c r="K3339" t="b">
        <v>0</v>
      </c>
      <c r="L3339">
        <v>30</v>
      </c>
      <c r="M3339" t="b">
        <v>1</v>
      </c>
      <c r="N3339" t="s">
        <v>8273</v>
      </c>
      <c r="O3339" t="s">
        <v>8274</v>
      </c>
      <c r="P3339">
        <f>ROUND((E3339/D3339)*100,0)</f>
        <v>125</v>
      </c>
      <c r="Q3339">
        <f>IFERROR(ROUND(E3339/L3339,2),0)</f>
        <v>50</v>
      </c>
      <c r="R3339" s="10">
        <f t="shared" si="123"/>
        <v>42722.882361111115</v>
      </c>
      <c r="S3339">
        <f t="shared" si="124"/>
        <v>42752.882361111115</v>
      </c>
    </row>
    <row r="3340" spans="1:19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 s="12">
        <v>1487944080</v>
      </c>
      <c r="J3340" s="12">
        <v>1486129680</v>
      </c>
      <c r="K3340" t="b">
        <v>0</v>
      </c>
      <c r="L3340">
        <v>112</v>
      </c>
      <c r="M3340" t="b">
        <v>1</v>
      </c>
      <c r="N3340" t="s">
        <v>8273</v>
      </c>
      <c r="O3340" t="s">
        <v>8274</v>
      </c>
      <c r="P3340">
        <f>ROUND((E3340/D3340)*100,0)</f>
        <v>102</v>
      </c>
      <c r="Q3340">
        <f>IFERROR(ROUND(E3340/L3340,2),0)</f>
        <v>136.85</v>
      </c>
      <c r="R3340" s="10">
        <f t="shared" si="123"/>
        <v>42769.574999999997</v>
      </c>
      <c r="S3340">
        <f t="shared" si="124"/>
        <v>42790.574999999997</v>
      </c>
    </row>
    <row r="3341" spans="1:19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 s="12">
        <v>1469721518</v>
      </c>
      <c r="J3341" s="12">
        <v>1467129518</v>
      </c>
      <c r="K3341" t="b">
        <v>0</v>
      </c>
      <c r="L3341">
        <v>47</v>
      </c>
      <c r="M3341" t="b">
        <v>1</v>
      </c>
      <c r="N3341" t="s">
        <v>8273</v>
      </c>
      <c r="O3341" t="s">
        <v>8274</v>
      </c>
      <c r="P3341">
        <f>ROUND((E3341/D3341)*100,0)</f>
        <v>104</v>
      </c>
      <c r="Q3341">
        <f>IFERROR(ROUND(E3341/L3341,2),0)</f>
        <v>177.62</v>
      </c>
      <c r="R3341" s="10">
        <f t="shared" si="123"/>
        <v>42549.665717592594</v>
      </c>
      <c r="S3341">
        <f t="shared" si="124"/>
        <v>42579.665717592594</v>
      </c>
    </row>
    <row r="3342" spans="1:19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 s="12">
        <v>1481066554</v>
      </c>
      <c r="J3342" s="12">
        <v>1478906554</v>
      </c>
      <c r="K3342" t="b">
        <v>0</v>
      </c>
      <c r="L3342">
        <v>38</v>
      </c>
      <c r="M3342" t="b">
        <v>1</v>
      </c>
      <c r="N3342" t="s">
        <v>8273</v>
      </c>
      <c r="O3342" t="s">
        <v>8274</v>
      </c>
      <c r="P3342">
        <f>ROUND((E3342/D3342)*100,0)</f>
        <v>138</v>
      </c>
      <c r="Q3342">
        <f>IFERROR(ROUND(E3342/L3342,2),0)</f>
        <v>109.08</v>
      </c>
      <c r="R3342" s="10">
        <f t="shared" si="123"/>
        <v>42685.974004629628</v>
      </c>
      <c r="S3342">
        <f t="shared" si="124"/>
        <v>42710.974004629628</v>
      </c>
    </row>
    <row r="3343" spans="1:19" ht="48" x14ac:dyDescent="0.2">
      <c r="A3343">
        <v>3399</v>
      </c>
      <c r="B3343" s="3" t="s">
        <v>3398</v>
      </c>
      <c r="C3343" s="3" t="s">
        <v>7509</v>
      </c>
      <c r="D3343" s="6">
        <v>1200</v>
      </c>
      <c r="E3343" s="8">
        <v>1245</v>
      </c>
      <c r="F3343" t="s">
        <v>8218</v>
      </c>
      <c r="G3343" t="s">
        <v>8224</v>
      </c>
      <c r="H3343" t="s">
        <v>8246</v>
      </c>
      <c r="I3343" s="12">
        <v>1424556325</v>
      </c>
      <c r="J3343" s="12">
        <v>1421964325</v>
      </c>
      <c r="K3343" t="b">
        <v>0</v>
      </c>
      <c r="L3343">
        <v>46</v>
      </c>
      <c r="M3343" t="b">
        <v>1</v>
      </c>
      <c r="N3343" t="s">
        <v>8273</v>
      </c>
      <c r="O3343" t="s">
        <v>8274</v>
      </c>
      <c r="P3343">
        <f>ROUND((E3343/D3343)*100,0)</f>
        <v>104</v>
      </c>
      <c r="Q3343">
        <f>IFERROR(ROUND(E3343/L3343,2),0)</f>
        <v>27.07</v>
      </c>
      <c r="R3343" s="10">
        <f t="shared" si="123"/>
        <v>42026.920428240745</v>
      </c>
      <c r="S3343">
        <f t="shared" si="124"/>
        <v>42056.920428240745</v>
      </c>
    </row>
    <row r="3344" spans="1:19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 s="12">
        <v>1427864340</v>
      </c>
      <c r="J3344" s="12">
        <v>1425020810</v>
      </c>
      <c r="K3344" t="b">
        <v>0</v>
      </c>
      <c r="L3344">
        <v>78</v>
      </c>
      <c r="M3344" t="b">
        <v>1</v>
      </c>
      <c r="N3344" t="s">
        <v>8273</v>
      </c>
      <c r="O3344" t="s">
        <v>8274</v>
      </c>
      <c r="P3344">
        <f>ROUND((E3344/D3344)*100,0)</f>
        <v>102</v>
      </c>
      <c r="Q3344">
        <f>IFERROR(ROUND(E3344/L3344,2),0)</f>
        <v>78.209999999999994</v>
      </c>
      <c r="R3344" s="10">
        <f t="shared" si="123"/>
        <v>42062.296412037031</v>
      </c>
      <c r="S3344">
        <f t="shared" si="124"/>
        <v>42095.207638888889</v>
      </c>
    </row>
    <row r="3345" spans="1:19" ht="48" x14ac:dyDescent="0.2">
      <c r="A3345">
        <v>3541</v>
      </c>
      <c r="B3345" s="3" t="s">
        <v>3540</v>
      </c>
      <c r="C3345" s="3" t="s">
        <v>7651</v>
      </c>
      <c r="D3345" s="6">
        <v>1200</v>
      </c>
      <c r="E3345" s="8">
        <v>1260</v>
      </c>
      <c r="F3345" t="s">
        <v>8218</v>
      </c>
      <c r="G3345" t="s">
        <v>8224</v>
      </c>
      <c r="H3345" t="s">
        <v>8246</v>
      </c>
      <c r="I3345" s="12">
        <v>1441042275</v>
      </c>
      <c r="J3345" s="12">
        <v>1438882275</v>
      </c>
      <c r="K3345" t="b">
        <v>0</v>
      </c>
      <c r="L3345">
        <v>32</v>
      </c>
      <c r="M3345" t="b">
        <v>1</v>
      </c>
      <c r="N3345" t="s">
        <v>8273</v>
      </c>
      <c r="O3345" t="s">
        <v>8274</v>
      </c>
      <c r="P3345">
        <f>ROUND((E3345/D3345)*100,0)</f>
        <v>105</v>
      </c>
      <c r="Q3345">
        <f>IFERROR(ROUND(E3345/L3345,2),0)</f>
        <v>39.380000000000003</v>
      </c>
      <c r="R3345" s="10">
        <f t="shared" si="123"/>
        <v>42222.730034722219</v>
      </c>
      <c r="S3345">
        <f t="shared" si="124"/>
        <v>42247.730034722219</v>
      </c>
    </row>
    <row r="3346" spans="1:19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 s="12">
        <v>1409374093</v>
      </c>
      <c r="J3346" s="12">
        <v>1406782093</v>
      </c>
      <c r="K3346" t="b">
        <v>0</v>
      </c>
      <c r="L3346">
        <v>40</v>
      </c>
      <c r="M3346" t="b">
        <v>1</v>
      </c>
      <c r="N3346" t="s">
        <v>8273</v>
      </c>
      <c r="O3346" t="s">
        <v>8274</v>
      </c>
      <c r="P3346">
        <f>ROUND((E3346/D3346)*100,0)</f>
        <v>101</v>
      </c>
      <c r="Q3346">
        <f>IFERROR(ROUND(E3346/L3346,2),0)</f>
        <v>114.13</v>
      </c>
      <c r="R3346" s="10">
        <f t="shared" si="123"/>
        <v>41851.200150462959</v>
      </c>
      <c r="S3346">
        <f t="shared" si="124"/>
        <v>41881.200150462959</v>
      </c>
    </row>
    <row r="3347" spans="1:19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 s="12">
        <v>1429317420</v>
      </c>
      <c r="J3347" s="12">
        <v>1424226768</v>
      </c>
      <c r="K3347" t="b">
        <v>0</v>
      </c>
      <c r="L3347">
        <v>13</v>
      </c>
      <c r="M3347" t="b">
        <v>1</v>
      </c>
      <c r="N3347" t="s">
        <v>8273</v>
      </c>
      <c r="O3347" t="s">
        <v>8274</v>
      </c>
      <c r="P3347">
        <f>ROUND((E3347/D3347)*100,0)</f>
        <v>130</v>
      </c>
      <c r="Q3347">
        <f>IFERROR(ROUND(E3347/L3347,2),0)</f>
        <v>50</v>
      </c>
      <c r="R3347" s="10">
        <f t="shared" si="123"/>
        <v>42053.106111111112</v>
      </c>
      <c r="S3347">
        <f t="shared" si="124"/>
        <v>42112.025694444441</v>
      </c>
    </row>
    <row r="3348" spans="1:19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 s="12">
        <v>1424910910</v>
      </c>
      <c r="J3348" s="12">
        <v>1424306110</v>
      </c>
      <c r="K3348" t="b">
        <v>0</v>
      </c>
      <c r="L3348">
        <v>18</v>
      </c>
      <c r="M3348" t="b">
        <v>1</v>
      </c>
      <c r="N3348" t="s">
        <v>8273</v>
      </c>
      <c r="O3348" t="s">
        <v>8274</v>
      </c>
      <c r="P3348">
        <f>ROUND((E3348/D3348)*100,0)</f>
        <v>110</v>
      </c>
      <c r="Q3348">
        <f>IFERROR(ROUND(E3348/L3348,2),0)</f>
        <v>91.67</v>
      </c>
      <c r="R3348" s="10">
        <f t="shared" si="123"/>
        <v>42054.024421296301</v>
      </c>
      <c r="S3348">
        <f t="shared" si="124"/>
        <v>42061.024421296301</v>
      </c>
    </row>
    <row r="3349" spans="1:19" ht="48" x14ac:dyDescent="0.2">
      <c r="A3349">
        <v>3522</v>
      </c>
      <c r="B3349" s="3" t="s">
        <v>3521</v>
      </c>
      <c r="C3349" s="3" t="s">
        <v>7632</v>
      </c>
      <c r="D3349" s="6">
        <v>1395</v>
      </c>
      <c r="E3349" s="8">
        <v>1395</v>
      </c>
      <c r="F3349" t="s">
        <v>8218</v>
      </c>
      <c r="G3349" t="s">
        <v>8224</v>
      </c>
      <c r="H3349" t="s">
        <v>8246</v>
      </c>
      <c r="I3349" s="12">
        <v>1442311560</v>
      </c>
      <c r="J3349" s="12">
        <v>1439924246</v>
      </c>
      <c r="K3349" t="b">
        <v>0</v>
      </c>
      <c r="L3349">
        <v>34</v>
      </c>
      <c r="M3349" t="b">
        <v>1</v>
      </c>
      <c r="N3349" t="s">
        <v>8273</v>
      </c>
      <c r="O3349" t="s">
        <v>8274</v>
      </c>
      <c r="P3349">
        <f>ROUND((E3349/D3349)*100,0)</f>
        <v>100</v>
      </c>
      <c r="Q3349">
        <f>IFERROR(ROUND(E3349/L3349,2),0)</f>
        <v>41.03</v>
      </c>
      <c r="R3349" s="10">
        <f t="shared" si="123"/>
        <v>42234.789884259255</v>
      </c>
      <c r="S3349">
        <f t="shared" si="124"/>
        <v>42262.420833333337</v>
      </c>
    </row>
    <row r="3350" spans="1:19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 s="12">
        <v>1461988740</v>
      </c>
      <c r="J3350" s="12">
        <v>1459949080</v>
      </c>
      <c r="K3350" t="b">
        <v>0</v>
      </c>
      <c r="L3350">
        <v>79</v>
      </c>
      <c r="M3350" t="b">
        <v>1</v>
      </c>
      <c r="N3350" t="s">
        <v>8273</v>
      </c>
      <c r="O3350" t="s">
        <v>8274</v>
      </c>
      <c r="P3350">
        <f>ROUND((E3350/D3350)*100,0)</f>
        <v>100</v>
      </c>
      <c r="Q3350">
        <f>IFERROR(ROUND(E3350/L3350,2),0)</f>
        <v>69.819999999999993</v>
      </c>
      <c r="R3350" s="10">
        <f t="shared" si="123"/>
        <v>42466.558796296296</v>
      </c>
      <c r="S3350">
        <f t="shared" si="124"/>
        <v>42490.165972222225</v>
      </c>
    </row>
    <row r="3351" spans="1:19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 s="12">
        <v>1465837200</v>
      </c>
      <c r="J3351" s="12">
        <v>1463971172</v>
      </c>
      <c r="K3351" t="b">
        <v>0</v>
      </c>
      <c r="L3351">
        <v>14</v>
      </c>
      <c r="M3351" t="b">
        <v>1</v>
      </c>
      <c r="N3351" t="s">
        <v>8273</v>
      </c>
      <c r="O3351" t="s">
        <v>8274</v>
      </c>
      <c r="P3351">
        <f>ROUND((E3351/D3351)*100,0)</f>
        <v>153</v>
      </c>
      <c r="Q3351">
        <f>IFERROR(ROUND(E3351/L3351,2),0)</f>
        <v>109.57</v>
      </c>
      <c r="R3351" s="10">
        <f t="shared" si="123"/>
        <v>42513.110787037032</v>
      </c>
      <c r="S3351">
        <f t="shared" si="124"/>
        <v>42534.708333333328</v>
      </c>
    </row>
    <row r="3352" spans="1:19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 s="12">
        <v>1448838000</v>
      </c>
      <c r="J3352" s="12">
        <v>1445791811</v>
      </c>
      <c r="K3352" t="b">
        <v>0</v>
      </c>
      <c r="L3352">
        <v>51</v>
      </c>
      <c r="M3352" t="b">
        <v>1</v>
      </c>
      <c r="N3352" t="s">
        <v>8273</v>
      </c>
      <c r="O3352" t="s">
        <v>8274</v>
      </c>
      <c r="P3352">
        <f>ROUND((E3352/D3352)*100,0)</f>
        <v>104</v>
      </c>
      <c r="Q3352">
        <f>IFERROR(ROUND(E3352/L3352,2),0)</f>
        <v>71.67</v>
      </c>
      <c r="R3352" s="10">
        <f t="shared" si="123"/>
        <v>42302.701516203699</v>
      </c>
      <c r="S3352">
        <f t="shared" si="124"/>
        <v>42337.958333333328</v>
      </c>
    </row>
    <row r="3353" spans="1:19" ht="48" x14ac:dyDescent="0.2">
      <c r="A3353">
        <v>526</v>
      </c>
      <c r="B3353" s="3" t="s">
        <v>527</v>
      </c>
      <c r="C3353" s="3" t="s">
        <v>4636</v>
      </c>
      <c r="D3353" s="6">
        <v>1500</v>
      </c>
      <c r="E3353" s="8">
        <v>1710</v>
      </c>
      <c r="F3353" t="s">
        <v>8218</v>
      </c>
      <c r="G3353" t="s">
        <v>8224</v>
      </c>
      <c r="H3353" t="s">
        <v>8246</v>
      </c>
      <c r="I3353" s="12">
        <v>1438966800</v>
      </c>
      <c r="J3353" s="12">
        <v>1436278344</v>
      </c>
      <c r="K3353" t="b">
        <v>0</v>
      </c>
      <c r="L3353">
        <v>23</v>
      </c>
      <c r="M3353" t="b">
        <v>1</v>
      </c>
      <c r="N3353" t="s">
        <v>8273</v>
      </c>
      <c r="O3353" t="s">
        <v>8274</v>
      </c>
      <c r="P3353">
        <f>ROUND((E3353/D3353)*100,0)</f>
        <v>114</v>
      </c>
      <c r="Q3353">
        <f>IFERROR(ROUND(E3353/L3353,2),0)</f>
        <v>74.349999999999994</v>
      </c>
      <c r="R3353" s="10">
        <f t="shared" si="123"/>
        <v>42192.591944444444</v>
      </c>
      <c r="S3353">
        <f t="shared" si="124"/>
        <v>42223.708333333328</v>
      </c>
    </row>
    <row r="3354" spans="1:19" ht="48" x14ac:dyDescent="0.2">
      <c r="A3354">
        <v>1286</v>
      </c>
      <c r="B3354" s="3" t="s">
        <v>1287</v>
      </c>
      <c r="C3354" s="3" t="s">
        <v>5396</v>
      </c>
      <c r="D3354" s="6">
        <v>1500</v>
      </c>
      <c r="E3354" s="8">
        <v>1625</v>
      </c>
      <c r="F3354" t="s">
        <v>8218</v>
      </c>
      <c r="G3354" t="s">
        <v>8224</v>
      </c>
      <c r="H3354" t="s">
        <v>8246</v>
      </c>
      <c r="I3354" s="12">
        <v>1424181600</v>
      </c>
      <c r="J3354" s="12">
        <v>1423041227</v>
      </c>
      <c r="K3354" t="b">
        <v>0</v>
      </c>
      <c r="L3354">
        <v>20</v>
      </c>
      <c r="M3354" t="b">
        <v>1</v>
      </c>
      <c r="N3354" t="s">
        <v>8273</v>
      </c>
      <c r="O3354" t="s">
        <v>8274</v>
      </c>
      <c r="P3354">
        <f>ROUND((E3354/D3354)*100,0)</f>
        <v>108</v>
      </c>
      <c r="Q3354">
        <f>IFERROR(ROUND(E3354/L3354,2),0)</f>
        <v>81.25</v>
      </c>
      <c r="R3354" s="10">
        <f t="shared" si="123"/>
        <v>42039.384571759263</v>
      </c>
      <c r="S3354">
        <f t="shared" si="124"/>
        <v>42052.583333333328</v>
      </c>
    </row>
    <row r="3355" spans="1:19" ht="48" x14ac:dyDescent="0.2">
      <c r="A3355">
        <v>2814</v>
      </c>
      <c r="B3355" s="3" t="s">
        <v>2814</v>
      </c>
      <c r="C3355" s="3" t="s">
        <v>6924</v>
      </c>
      <c r="D3355" s="6">
        <v>1500</v>
      </c>
      <c r="E3355" s="8">
        <v>1616</v>
      </c>
      <c r="F3355" t="s">
        <v>8218</v>
      </c>
      <c r="G3355" t="s">
        <v>8224</v>
      </c>
      <c r="H3355" t="s">
        <v>8246</v>
      </c>
      <c r="I3355" s="12">
        <v>1431164115</v>
      </c>
      <c r="J3355" s="12">
        <v>1428572115</v>
      </c>
      <c r="K3355" t="b">
        <v>0</v>
      </c>
      <c r="L3355">
        <v>64</v>
      </c>
      <c r="M3355" t="b">
        <v>1</v>
      </c>
      <c r="N3355" t="s">
        <v>8273</v>
      </c>
      <c r="O3355" t="s">
        <v>8274</v>
      </c>
      <c r="P3355">
        <f>ROUND((E3355/D3355)*100,0)</f>
        <v>108</v>
      </c>
      <c r="Q3355">
        <f>IFERROR(ROUND(E3355/L3355,2),0)</f>
        <v>25.25</v>
      </c>
      <c r="R3355" s="10">
        <f t="shared" si="123"/>
        <v>42103.399479166663</v>
      </c>
      <c r="S3355">
        <f t="shared" si="124"/>
        <v>42133.399479166663</v>
      </c>
    </row>
    <row r="3356" spans="1:19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 s="12">
        <v>1446091260</v>
      </c>
      <c r="J3356" s="12">
        <v>1443029206</v>
      </c>
      <c r="K3356" t="b">
        <v>0</v>
      </c>
      <c r="L3356">
        <v>55</v>
      </c>
      <c r="M3356" t="b">
        <v>1</v>
      </c>
      <c r="N3356" t="s">
        <v>8273</v>
      </c>
      <c r="O3356" t="s">
        <v>8274</v>
      </c>
      <c r="P3356">
        <f>ROUND((E3356/D3356)*100,0)</f>
        <v>102</v>
      </c>
      <c r="Q3356">
        <f>IFERROR(ROUND(E3356/L3356,2),0)</f>
        <v>55.6</v>
      </c>
      <c r="R3356" s="10">
        <f t="shared" si="123"/>
        <v>42270.7269212963</v>
      </c>
      <c r="S3356">
        <f t="shared" si="124"/>
        <v>42306.167361111111</v>
      </c>
    </row>
    <row r="3357" spans="1:19" ht="48" x14ac:dyDescent="0.2">
      <c r="A3357">
        <v>3178</v>
      </c>
      <c r="B3357" s="3" t="s">
        <v>3178</v>
      </c>
      <c r="C3357" s="3" t="s">
        <v>7288</v>
      </c>
      <c r="D3357" s="6">
        <v>1500</v>
      </c>
      <c r="E3357" s="8">
        <v>2576</v>
      </c>
      <c r="F3357" t="s">
        <v>8218</v>
      </c>
      <c r="G3357" t="s">
        <v>8224</v>
      </c>
      <c r="H3357" t="s">
        <v>8246</v>
      </c>
      <c r="I3357" s="12">
        <v>1405521075</v>
      </c>
      <c r="J3357" s="12">
        <v>1402929075</v>
      </c>
      <c r="K3357" t="b">
        <v>1</v>
      </c>
      <c r="L3357">
        <v>78</v>
      </c>
      <c r="M3357" t="b">
        <v>1</v>
      </c>
      <c r="N3357" t="s">
        <v>8273</v>
      </c>
      <c r="O3357" t="s">
        <v>8274</v>
      </c>
      <c r="P3357">
        <f>ROUND((E3357/D3357)*100,0)</f>
        <v>172</v>
      </c>
      <c r="Q3357">
        <f>IFERROR(ROUND(E3357/L3357,2),0)</f>
        <v>33.03</v>
      </c>
      <c r="R3357" s="10">
        <f t="shared" si="123"/>
        <v>41806.605034722219</v>
      </c>
      <c r="S3357">
        <f t="shared" si="124"/>
        <v>41836.605034722219</v>
      </c>
    </row>
    <row r="3358" spans="1:19" ht="16" x14ac:dyDescent="0.2">
      <c r="A3358">
        <v>3271</v>
      </c>
      <c r="B3358" s="3" t="s">
        <v>3271</v>
      </c>
      <c r="C3358" s="3" t="s">
        <v>7381</v>
      </c>
      <c r="D3358" s="6">
        <v>1500</v>
      </c>
      <c r="E3358" s="8">
        <v>1950</v>
      </c>
      <c r="F3358" t="s">
        <v>8218</v>
      </c>
      <c r="G3358" t="s">
        <v>8224</v>
      </c>
      <c r="H3358" t="s">
        <v>8246</v>
      </c>
      <c r="I3358" s="12">
        <v>1414927775</v>
      </c>
      <c r="J3358" s="12">
        <v>1412332175</v>
      </c>
      <c r="K3358" t="b">
        <v>1</v>
      </c>
      <c r="L3358">
        <v>51</v>
      </c>
      <c r="M3358" t="b">
        <v>1</v>
      </c>
      <c r="N3358" t="s">
        <v>8273</v>
      </c>
      <c r="O3358" t="s">
        <v>8274</v>
      </c>
      <c r="P3358">
        <f>ROUND((E3358/D3358)*100,0)</f>
        <v>130</v>
      </c>
      <c r="Q3358">
        <f>IFERROR(ROUND(E3358/L3358,2),0)</f>
        <v>38.24</v>
      </c>
      <c r="R3358" s="10">
        <f t="shared" si="123"/>
        <v>41915.437210648146</v>
      </c>
      <c r="S3358">
        <f t="shared" si="124"/>
        <v>41945.478877314818</v>
      </c>
    </row>
    <row r="3359" spans="1:19" ht="48" x14ac:dyDescent="0.2">
      <c r="A3359">
        <v>3296</v>
      </c>
      <c r="B3359" s="3" t="s">
        <v>3296</v>
      </c>
      <c r="C3359" s="3" t="s">
        <v>7406</v>
      </c>
      <c r="D3359" s="6">
        <v>1500</v>
      </c>
      <c r="E3359" s="8">
        <v>2161</v>
      </c>
      <c r="F3359" t="s">
        <v>8218</v>
      </c>
      <c r="G3359" t="s">
        <v>8224</v>
      </c>
      <c r="H3359" t="s">
        <v>8246</v>
      </c>
      <c r="I3359" s="12">
        <v>1448229600</v>
      </c>
      <c r="J3359" s="12">
        <v>1446401372</v>
      </c>
      <c r="K3359" t="b">
        <v>0</v>
      </c>
      <c r="L3359">
        <v>47</v>
      </c>
      <c r="M3359" t="b">
        <v>1</v>
      </c>
      <c r="N3359" t="s">
        <v>8273</v>
      </c>
      <c r="O3359" t="s">
        <v>8274</v>
      </c>
      <c r="P3359">
        <f>ROUND((E3359/D3359)*100,0)</f>
        <v>144</v>
      </c>
      <c r="Q3359">
        <f>IFERROR(ROUND(E3359/L3359,2),0)</f>
        <v>45.98</v>
      </c>
      <c r="R3359" s="10">
        <f t="shared" si="123"/>
        <v>42309.756620370375</v>
      </c>
      <c r="S3359">
        <f t="shared" si="124"/>
        <v>42330.916666666672</v>
      </c>
    </row>
    <row r="3360" spans="1:19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 s="12">
        <v>1416385679</v>
      </c>
      <c r="J3360" s="12">
        <v>1413790079</v>
      </c>
      <c r="K3360" t="b">
        <v>0</v>
      </c>
      <c r="L3360">
        <v>162</v>
      </c>
      <c r="M3360" t="b">
        <v>1</v>
      </c>
      <c r="N3360" t="s">
        <v>8273</v>
      </c>
      <c r="O3360" t="s">
        <v>8274</v>
      </c>
      <c r="P3360">
        <f>ROUND((E3360/D3360)*100,0)</f>
        <v>103</v>
      </c>
      <c r="Q3360">
        <f>IFERROR(ROUND(E3360/L3360,2),0)</f>
        <v>63.57</v>
      </c>
      <c r="R3360" s="10">
        <f t="shared" si="123"/>
        <v>41932.311099537037</v>
      </c>
      <c r="S3360">
        <f t="shared" si="124"/>
        <v>41962.352766203709</v>
      </c>
    </row>
    <row r="3361" spans="1:19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 s="12">
        <v>1487985734</v>
      </c>
      <c r="J3361" s="12">
        <v>1484097734</v>
      </c>
      <c r="K3361" t="b">
        <v>0</v>
      </c>
      <c r="L3361">
        <v>23</v>
      </c>
      <c r="M3361" t="b">
        <v>1</v>
      </c>
      <c r="N3361" t="s">
        <v>8273</v>
      </c>
      <c r="O3361" t="s">
        <v>8274</v>
      </c>
      <c r="P3361">
        <f>ROUND((E3361/D3361)*100,0)</f>
        <v>106</v>
      </c>
      <c r="Q3361">
        <f>IFERROR(ROUND(E3361/L3361,2),0)</f>
        <v>184.78</v>
      </c>
      <c r="R3361" s="10">
        <f t="shared" si="123"/>
        <v>42746.057106481487</v>
      </c>
      <c r="S3361">
        <f t="shared" si="124"/>
        <v>42791.057106481487</v>
      </c>
    </row>
    <row r="3362" spans="1:19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 s="12">
        <v>1481731140</v>
      </c>
      <c r="J3362" s="12">
        <v>1479866343</v>
      </c>
      <c r="K3362" t="b">
        <v>0</v>
      </c>
      <c r="L3362">
        <v>72</v>
      </c>
      <c r="M3362" t="b">
        <v>1</v>
      </c>
      <c r="N3362" t="s">
        <v>8273</v>
      </c>
      <c r="O3362" t="s">
        <v>8274</v>
      </c>
      <c r="P3362">
        <f>ROUND((E3362/D3362)*100,0)</f>
        <v>101</v>
      </c>
      <c r="Q3362">
        <f>IFERROR(ROUND(E3362/L3362,2),0)</f>
        <v>126.72</v>
      </c>
      <c r="R3362" s="10">
        <f t="shared" si="123"/>
        <v>42697.082673611112</v>
      </c>
      <c r="S3362">
        <f t="shared" si="124"/>
        <v>42718.665972222225</v>
      </c>
    </row>
    <row r="3363" spans="1:19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 s="12">
        <v>1409587140</v>
      </c>
      <c r="J3363" s="12">
        <v>1408062990</v>
      </c>
      <c r="K3363" t="b">
        <v>0</v>
      </c>
      <c r="L3363">
        <v>68</v>
      </c>
      <c r="M3363" t="b">
        <v>1</v>
      </c>
      <c r="N3363" t="s">
        <v>8273</v>
      </c>
      <c r="O3363" t="s">
        <v>8274</v>
      </c>
      <c r="P3363">
        <f>ROUND((E3363/D3363)*100,0)</f>
        <v>113</v>
      </c>
      <c r="Q3363">
        <f>IFERROR(ROUND(E3363/L3363,2),0)</f>
        <v>83.43</v>
      </c>
      <c r="R3363" s="10">
        <f t="shared" si="123"/>
        <v>41866.025347222225</v>
      </c>
      <c r="S3363">
        <f t="shared" si="124"/>
        <v>41883.665972222225</v>
      </c>
    </row>
    <row r="3364" spans="1:19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 s="12">
        <v>1425704100</v>
      </c>
      <c r="J3364" s="12">
        <v>1424484717</v>
      </c>
      <c r="K3364" t="b">
        <v>0</v>
      </c>
      <c r="L3364">
        <v>20</v>
      </c>
      <c r="M3364" t="b">
        <v>1</v>
      </c>
      <c r="N3364" t="s">
        <v>8273</v>
      </c>
      <c r="O3364" t="s">
        <v>8274</v>
      </c>
      <c r="P3364">
        <f>ROUND((E3364/D3364)*100,0)</f>
        <v>218</v>
      </c>
      <c r="Q3364">
        <f>IFERROR(ROUND(E3364/L3364,2),0)</f>
        <v>54.5</v>
      </c>
      <c r="R3364" s="10">
        <f t="shared" si="123"/>
        <v>42056.091631944444</v>
      </c>
      <c r="S3364">
        <f t="shared" si="124"/>
        <v>42070.204861111109</v>
      </c>
    </row>
    <row r="3365" spans="1:19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 s="12">
        <v>1408464000</v>
      </c>
      <c r="J3365" s="12">
        <v>1406831445</v>
      </c>
      <c r="K3365" t="b">
        <v>0</v>
      </c>
      <c r="L3365">
        <v>26</v>
      </c>
      <c r="M3365" t="b">
        <v>1</v>
      </c>
      <c r="N3365" t="s">
        <v>8273</v>
      </c>
      <c r="O3365" t="s">
        <v>8274</v>
      </c>
      <c r="P3365">
        <f>ROUND((E3365/D3365)*100,0)</f>
        <v>101</v>
      </c>
      <c r="Q3365">
        <f>IFERROR(ROUND(E3365/L3365,2),0)</f>
        <v>302.31</v>
      </c>
      <c r="R3365" s="10">
        <f t="shared" si="123"/>
        <v>41851.771354166667</v>
      </c>
      <c r="S3365">
        <f t="shared" si="124"/>
        <v>41870.666666666664</v>
      </c>
    </row>
    <row r="3366" spans="1:19" ht="48" x14ac:dyDescent="0.2">
      <c r="A3366">
        <v>3330</v>
      </c>
      <c r="B3366" s="3" t="s">
        <v>3330</v>
      </c>
      <c r="C3366" s="3" t="s">
        <v>7440</v>
      </c>
      <c r="D3366" s="6">
        <v>1500</v>
      </c>
      <c r="E3366" s="8">
        <v>1594</v>
      </c>
      <c r="F3366" t="s">
        <v>8218</v>
      </c>
      <c r="G3366" t="s">
        <v>8224</v>
      </c>
      <c r="H3366" t="s">
        <v>8246</v>
      </c>
      <c r="I3366" s="12">
        <v>1427919468</v>
      </c>
      <c r="J3366" s="12">
        <v>1425331068</v>
      </c>
      <c r="K3366" t="b">
        <v>0</v>
      </c>
      <c r="L3366">
        <v>69</v>
      </c>
      <c r="M3366" t="b">
        <v>1</v>
      </c>
      <c r="N3366" t="s">
        <v>8273</v>
      </c>
      <c r="O3366" t="s">
        <v>8274</v>
      </c>
      <c r="P3366">
        <f>ROUND((E3366/D3366)*100,0)</f>
        <v>106</v>
      </c>
      <c r="Q3366">
        <f>IFERROR(ROUND(E3366/L3366,2),0)</f>
        <v>23.1</v>
      </c>
      <c r="R3366" s="10">
        <f t="shared" si="123"/>
        <v>42065.887361111112</v>
      </c>
      <c r="S3366">
        <f t="shared" si="124"/>
        <v>42095.845694444448</v>
      </c>
    </row>
    <row r="3367" spans="1:19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 s="12">
        <v>1449973592</v>
      </c>
      <c r="J3367" s="12">
        <v>1447381592</v>
      </c>
      <c r="K3367" t="b">
        <v>0</v>
      </c>
      <c r="L3367">
        <v>3</v>
      </c>
      <c r="M3367" t="b">
        <v>1</v>
      </c>
      <c r="N3367" t="s">
        <v>8273</v>
      </c>
      <c r="O3367" t="s">
        <v>8274</v>
      </c>
      <c r="P3367">
        <f>ROUND((E3367/D3367)*100,0)</f>
        <v>104</v>
      </c>
      <c r="Q3367">
        <f>IFERROR(ROUND(E3367/L3367,2),0)</f>
        <v>866.67</v>
      </c>
      <c r="R3367" s="10">
        <f t="shared" si="123"/>
        <v>42321.101759259262</v>
      </c>
      <c r="S3367">
        <f t="shared" si="124"/>
        <v>42351.101759259262</v>
      </c>
    </row>
    <row r="3368" spans="1:19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 s="12">
        <v>1431481037</v>
      </c>
      <c r="J3368" s="12">
        <v>1428889037</v>
      </c>
      <c r="K3368" t="b">
        <v>0</v>
      </c>
      <c r="L3368">
        <v>18</v>
      </c>
      <c r="M3368" t="b">
        <v>1</v>
      </c>
      <c r="N3368" t="s">
        <v>8273</v>
      </c>
      <c r="O3368" t="s">
        <v>8274</v>
      </c>
      <c r="P3368">
        <f>ROUND((E3368/D3368)*100,0)</f>
        <v>221</v>
      </c>
      <c r="Q3368">
        <f>IFERROR(ROUND(E3368/L3368,2),0)</f>
        <v>61.39</v>
      </c>
      <c r="R3368" s="10">
        <f t="shared" si="123"/>
        <v>42107.067557870367</v>
      </c>
      <c r="S3368">
        <f t="shared" si="124"/>
        <v>42137.067557870367</v>
      </c>
    </row>
    <row r="3369" spans="1:19" ht="48" x14ac:dyDescent="0.2">
      <c r="A3369">
        <v>3356</v>
      </c>
      <c r="B3369" s="3" t="s">
        <v>3355</v>
      </c>
      <c r="C3369" s="3" t="s">
        <v>7466</v>
      </c>
      <c r="D3369" s="6">
        <v>1500</v>
      </c>
      <c r="E3369" s="8">
        <v>1521</v>
      </c>
      <c r="F3369" t="s">
        <v>8218</v>
      </c>
      <c r="G3369" t="s">
        <v>8224</v>
      </c>
      <c r="H3369" t="s">
        <v>8246</v>
      </c>
      <c r="I3369" s="12">
        <v>1468611272</v>
      </c>
      <c r="J3369" s="12">
        <v>1466019272</v>
      </c>
      <c r="K3369" t="b">
        <v>0</v>
      </c>
      <c r="L3369">
        <v>27</v>
      </c>
      <c r="M3369" t="b">
        <v>1</v>
      </c>
      <c r="N3369" t="s">
        <v>8273</v>
      </c>
      <c r="O3369" t="s">
        <v>8274</v>
      </c>
      <c r="P3369">
        <f>ROUND((E3369/D3369)*100,0)</f>
        <v>101</v>
      </c>
      <c r="Q3369">
        <f>IFERROR(ROUND(E3369/L3369,2),0)</f>
        <v>56.33</v>
      </c>
      <c r="R3369" s="10">
        <f t="shared" si="123"/>
        <v>42536.815648148149</v>
      </c>
      <c r="S3369">
        <f t="shared" si="124"/>
        <v>42566.815648148149</v>
      </c>
    </row>
    <row r="3370" spans="1:19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 s="12">
        <v>1420088400</v>
      </c>
      <c r="J3370" s="12">
        <v>1416977259</v>
      </c>
      <c r="K3370" t="b">
        <v>0</v>
      </c>
      <c r="L3370">
        <v>23</v>
      </c>
      <c r="M3370" t="b">
        <v>1</v>
      </c>
      <c r="N3370" t="s">
        <v>8273</v>
      </c>
      <c r="O3370" t="s">
        <v>8274</v>
      </c>
      <c r="P3370">
        <f>ROUND((E3370/D3370)*100,0)</f>
        <v>105</v>
      </c>
      <c r="Q3370">
        <f>IFERROR(ROUND(E3370/L3370,2),0)</f>
        <v>45.48</v>
      </c>
      <c r="R3370" s="10">
        <f t="shared" si="123"/>
        <v>41969.199756944443</v>
      </c>
      <c r="S3370">
        <f t="shared" si="124"/>
        <v>42005.208333333328</v>
      </c>
    </row>
    <row r="3371" spans="1:19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 s="12">
        <v>1484441980</v>
      </c>
      <c r="J3371" s="12">
        <v>1479257980</v>
      </c>
      <c r="K3371" t="b">
        <v>0</v>
      </c>
      <c r="L3371">
        <v>54</v>
      </c>
      <c r="M3371" t="b">
        <v>1</v>
      </c>
      <c r="N3371" t="s">
        <v>8273</v>
      </c>
      <c r="O3371" t="s">
        <v>8274</v>
      </c>
      <c r="P3371">
        <f>ROUND((E3371/D3371)*100,0)</f>
        <v>104</v>
      </c>
      <c r="Q3371">
        <f>IFERROR(ROUND(E3371/L3371,2),0)</f>
        <v>96.2</v>
      </c>
      <c r="R3371" s="10">
        <f t="shared" si="123"/>
        <v>42690.041435185187</v>
      </c>
      <c r="S3371">
        <f t="shared" si="124"/>
        <v>42750.041435185187</v>
      </c>
    </row>
    <row r="3372" spans="1:19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 s="12">
        <v>1481961600</v>
      </c>
      <c r="J3372" s="12">
        <v>1479283285</v>
      </c>
      <c r="K3372" t="b">
        <v>0</v>
      </c>
      <c r="L3372">
        <v>26</v>
      </c>
      <c r="M3372" t="b">
        <v>1</v>
      </c>
      <c r="N3372" t="s">
        <v>8273</v>
      </c>
      <c r="O3372" t="s">
        <v>8274</v>
      </c>
      <c r="P3372">
        <f>ROUND((E3372/D3372)*100,0)</f>
        <v>118</v>
      </c>
      <c r="Q3372">
        <f>IFERROR(ROUND(E3372/L3372,2),0)</f>
        <v>67.92</v>
      </c>
      <c r="R3372" s="10">
        <f t="shared" si="123"/>
        <v>42690.334317129629</v>
      </c>
      <c r="S3372">
        <f t="shared" si="124"/>
        <v>42721.333333333328</v>
      </c>
    </row>
    <row r="3373" spans="1:19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 s="12">
        <v>1449089965</v>
      </c>
      <c r="J3373" s="12">
        <v>1446670765</v>
      </c>
      <c r="K3373" t="b">
        <v>0</v>
      </c>
      <c r="L3373">
        <v>9</v>
      </c>
      <c r="M3373" t="b">
        <v>1</v>
      </c>
      <c r="N3373" t="s">
        <v>8273</v>
      </c>
      <c r="O3373" t="s">
        <v>8274</v>
      </c>
      <c r="P3373">
        <f>ROUND((E3373/D3373)*100,0)</f>
        <v>139</v>
      </c>
      <c r="Q3373">
        <f>IFERROR(ROUND(E3373/L3373,2),0)</f>
        <v>30.78</v>
      </c>
      <c r="R3373" s="10">
        <f t="shared" si="123"/>
        <v>42312.874594907407</v>
      </c>
      <c r="S3373">
        <f t="shared" si="124"/>
        <v>42340.874594907407</v>
      </c>
    </row>
    <row r="3374" spans="1:19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 s="12">
        <v>1408942740</v>
      </c>
      <c r="J3374" s="12">
        <v>1407157756</v>
      </c>
      <c r="K3374" t="b">
        <v>0</v>
      </c>
      <c r="L3374">
        <v>27</v>
      </c>
      <c r="M3374" t="b">
        <v>1</v>
      </c>
      <c r="N3374" t="s">
        <v>8273</v>
      </c>
      <c r="O3374" t="s">
        <v>8274</v>
      </c>
      <c r="P3374">
        <f>ROUND((E3374/D3374)*100,0)</f>
        <v>104</v>
      </c>
      <c r="Q3374">
        <f>IFERROR(ROUND(E3374/L3374,2),0)</f>
        <v>38.33</v>
      </c>
      <c r="R3374" s="10">
        <f t="shared" si="123"/>
        <v>41855.548101851848</v>
      </c>
      <c r="S3374">
        <f t="shared" si="124"/>
        <v>41876.207638888889</v>
      </c>
    </row>
    <row r="3375" spans="1:19" ht="48" x14ac:dyDescent="0.2">
      <c r="A3375">
        <v>3388</v>
      </c>
      <c r="B3375" s="3" t="s">
        <v>3387</v>
      </c>
      <c r="C3375" s="3" t="s">
        <v>7498</v>
      </c>
      <c r="D3375" s="6">
        <v>1500</v>
      </c>
      <c r="E3375" s="8">
        <v>1557</v>
      </c>
      <c r="F3375" t="s">
        <v>8218</v>
      </c>
      <c r="G3375" t="s">
        <v>8224</v>
      </c>
      <c r="H3375" t="s">
        <v>8246</v>
      </c>
      <c r="I3375" s="12">
        <v>1434625441</v>
      </c>
      <c r="J3375" s="12">
        <v>1432033441</v>
      </c>
      <c r="K3375" t="b">
        <v>0</v>
      </c>
      <c r="L3375">
        <v>45</v>
      </c>
      <c r="M3375" t="b">
        <v>1</v>
      </c>
      <c r="N3375" t="s">
        <v>8273</v>
      </c>
      <c r="O3375" t="s">
        <v>8274</v>
      </c>
      <c r="P3375">
        <f>ROUND((E3375/D3375)*100,0)</f>
        <v>104</v>
      </c>
      <c r="Q3375">
        <f>IFERROR(ROUND(E3375/L3375,2),0)</f>
        <v>34.6</v>
      </c>
      <c r="R3375" s="10">
        <f t="shared" si="123"/>
        <v>42143.461122685185</v>
      </c>
      <c r="S3375">
        <f t="shared" si="124"/>
        <v>42173.461122685185</v>
      </c>
    </row>
    <row r="3376" spans="1:19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 s="12">
        <v>1446053616</v>
      </c>
      <c r="J3376" s="12">
        <v>1443461616</v>
      </c>
      <c r="K3376" t="b">
        <v>0</v>
      </c>
      <c r="L3376">
        <v>52</v>
      </c>
      <c r="M3376" t="b">
        <v>1</v>
      </c>
      <c r="N3376" t="s">
        <v>8273</v>
      </c>
      <c r="O3376" t="s">
        <v>8274</v>
      </c>
      <c r="P3376">
        <f>ROUND((E3376/D3376)*100,0)</f>
        <v>107</v>
      </c>
      <c r="Q3376">
        <f>IFERROR(ROUND(E3376/L3376,2),0)</f>
        <v>71.73</v>
      </c>
      <c r="R3376" s="10">
        <f t="shared" si="123"/>
        <v>42275.731666666667</v>
      </c>
      <c r="S3376">
        <f t="shared" si="124"/>
        <v>42305.731666666667</v>
      </c>
    </row>
    <row r="3377" spans="1:19" ht="48" x14ac:dyDescent="0.2">
      <c r="A3377">
        <v>3427</v>
      </c>
      <c r="B3377" s="3" t="s">
        <v>3426</v>
      </c>
      <c r="C3377" s="3" t="s">
        <v>7537</v>
      </c>
      <c r="D3377" s="6">
        <v>1500</v>
      </c>
      <c r="E3377" s="8">
        <v>1500</v>
      </c>
      <c r="F3377" t="s">
        <v>8218</v>
      </c>
      <c r="G3377" t="s">
        <v>8224</v>
      </c>
      <c r="H3377" t="s">
        <v>8246</v>
      </c>
      <c r="I3377" s="12">
        <v>1404314952</v>
      </c>
      <c r="J3377" s="12">
        <v>1401722952</v>
      </c>
      <c r="K3377" t="b">
        <v>0</v>
      </c>
      <c r="L3377">
        <v>29</v>
      </c>
      <c r="M3377" t="b">
        <v>1</v>
      </c>
      <c r="N3377" t="s">
        <v>8273</v>
      </c>
      <c r="O3377" t="s">
        <v>8274</v>
      </c>
      <c r="P3377">
        <f>ROUND((E3377/D3377)*100,0)</f>
        <v>100</v>
      </c>
      <c r="Q3377">
        <f>IFERROR(ROUND(E3377/L3377,2),0)</f>
        <v>51.72</v>
      </c>
      <c r="R3377" s="10">
        <f t="shared" si="123"/>
        <v>41792.645277777774</v>
      </c>
      <c r="S3377">
        <f t="shared" si="124"/>
        <v>41822.645277777774</v>
      </c>
    </row>
    <row r="3378" spans="1:19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 s="12">
        <v>1429976994</v>
      </c>
      <c r="J3378" s="12">
        <v>1424796594</v>
      </c>
      <c r="K3378" t="b">
        <v>0</v>
      </c>
      <c r="L3378">
        <v>19</v>
      </c>
      <c r="M3378" t="b">
        <v>1</v>
      </c>
      <c r="N3378" t="s">
        <v>8273</v>
      </c>
      <c r="O3378" t="s">
        <v>8274</v>
      </c>
      <c r="P3378">
        <f>ROUND((E3378/D3378)*100,0)</f>
        <v>100</v>
      </c>
      <c r="Q3378">
        <f>IFERROR(ROUND(E3378/L3378,2),0)</f>
        <v>421.11</v>
      </c>
      <c r="R3378" s="10">
        <f t="shared" si="123"/>
        <v>42059.701319444444</v>
      </c>
      <c r="S3378">
        <f t="shared" si="124"/>
        <v>42119.659652777773</v>
      </c>
    </row>
    <row r="3379" spans="1:19" ht="48" x14ac:dyDescent="0.2">
      <c r="A3379">
        <v>3479</v>
      </c>
      <c r="B3379" s="3" t="s">
        <v>3478</v>
      </c>
      <c r="C3379" s="3" t="s">
        <v>7589</v>
      </c>
      <c r="D3379" s="6">
        <v>1500</v>
      </c>
      <c r="E3379" s="8">
        <v>1918</v>
      </c>
      <c r="F3379" t="s">
        <v>8218</v>
      </c>
      <c r="G3379" t="s">
        <v>8224</v>
      </c>
      <c r="H3379" t="s">
        <v>8246</v>
      </c>
      <c r="I3379" s="12">
        <v>1403382680</v>
      </c>
      <c r="J3379" s="12">
        <v>1400790680</v>
      </c>
      <c r="K3379" t="b">
        <v>0</v>
      </c>
      <c r="L3379">
        <v>56</v>
      </c>
      <c r="M3379" t="b">
        <v>1</v>
      </c>
      <c r="N3379" t="s">
        <v>8273</v>
      </c>
      <c r="O3379" t="s">
        <v>8274</v>
      </c>
      <c r="P3379">
        <f>ROUND((E3379/D3379)*100,0)</f>
        <v>128</v>
      </c>
      <c r="Q3379">
        <f>IFERROR(ROUND(E3379/L3379,2),0)</f>
        <v>34.25</v>
      </c>
      <c r="R3379" s="10">
        <f t="shared" si="123"/>
        <v>41781.855092592588</v>
      </c>
      <c r="S3379">
        <f t="shared" si="124"/>
        <v>41811.855092592588</v>
      </c>
    </row>
    <row r="3380" spans="1:19" ht="48" x14ac:dyDescent="0.2">
      <c r="A3380">
        <v>3501</v>
      </c>
      <c r="B3380" s="3" t="s">
        <v>3500</v>
      </c>
      <c r="C3380" s="3" t="s">
        <v>7611</v>
      </c>
      <c r="D3380" s="6">
        <v>1500</v>
      </c>
      <c r="E3380" s="8">
        <v>1510</v>
      </c>
      <c r="F3380" t="s">
        <v>8218</v>
      </c>
      <c r="G3380" t="s">
        <v>8224</v>
      </c>
      <c r="H3380" t="s">
        <v>8246</v>
      </c>
      <c r="I3380" s="12">
        <v>1441995595</v>
      </c>
      <c r="J3380" s="12">
        <v>1439835595</v>
      </c>
      <c r="K3380" t="b">
        <v>0</v>
      </c>
      <c r="L3380">
        <v>42</v>
      </c>
      <c r="M3380" t="b">
        <v>1</v>
      </c>
      <c r="N3380" t="s">
        <v>8273</v>
      </c>
      <c r="O3380" t="s">
        <v>8274</v>
      </c>
      <c r="P3380">
        <f>ROUND((E3380/D3380)*100,0)</f>
        <v>101</v>
      </c>
      <c r="Q3380">
        <f>IFERROR(ROUND(E3380/L3380,2),0)</f>
        <v>35.950000000000003</v>
      </c>
      <c r="R3380" s="10">
        <f t="shared" si="123"/>
        <v>42233.763831018514</v>
      </c>
      <c r="S3380">
        <f t="shared" si="124"/>
        <v>42258.763831018514</v>
      </c>
    </row>
    <row r="3381" spans="1:19" ht="48" x14ac:dyDescent="0.2">
      <c r="A3381">
        <v>3511</v>
      </c>
      <c r="B3381" s="3" t="s">
        <v>3510</v>
      </c>
      <c r="C3381" s="3" t="s">
        <v>7621</v>
      </c>
      <c r="D3381" s="6">
        <v>1500</v>
      </c>
      <c r="E3381" s="8">
        <v>1518</v>
      </c>
      <c r="F3381" t="s">
        <v>8218</v>
      </c>
      <c r="G3381" t="s">
        <v>8224</v>
      </c>
      <c r="H3381" t="s">
        <v>8246</v>
      </c>
      <c r="I3381" s="12">
        <v>1415385000</v>
      </c>
      <c r="J3381" s="12">
        <v>1413406695</v>
      </c>
      <c r="K3381" t="b">
        <v>0</v>
      </c>
      <c r="L3381">
        <v>19</v>
      </c>
      <c r="M3381" t="b">
        <v>1</v>
      </c>
      <c r="N3381" t="s">
        <v>8273</v>
      </c>
      <c r="O3381" t="s">
        <v>8274</v>
      </c>
      <c r="P3381">
        <f>ROUND((E3381/D3381)*100,0)</f>
        <v>101</v>
      </c>
      <c r="Q3381">
        <f>IFERROR(ROUND(E3381/L3381,2),0)</f>
        <v>79.89</v>
      </c>
      <c r="R3381" s="10">
        <f t="shared" si="123"/>
        <v>41927.873784722222</v>
      </c>
      <c r="S3381">
        <f t="shared" si="124"/>
        <v>41950.770833333336</v>
      </c>
    </row>
    <row r="3382" spans="1:19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 s="12">
        <v>1417305178</v>
      </c>
      <c r="J3382" s="12">
        <v>1414277578</v>
      </c>
      <c r="K3382" t="b">
        <v>0</v>
      </c>
      <c r="L3382">
        <v>28</v>
      </c>
      <c r="M3382" t="b">
        <v>1</v>
      </c>
      <c r="N3382" t="s">
        <v>8273</v>
      </c>
      <c r="O3382" t="s">
        <v>8274</v>
      </c>
      <c r="P3382">
        <f>ROUND((E3382/D3382)*100,0)</f>
        <v>104</v>
      </c>
      <c r="Q3382">
        <f>IFERROR(ROUND(E3382/L3382,2),0)</f>
        <v>111.89</v>
      </c>
      <c r="R3382" s="10">
        <f t="shared" si="123"/>
        <v>41937.95344907407</v>
      </c>
      <c r="S3382">
        <f t="shared" si="124"/>
        <v>41972.995115740734</v>
      </c>
    </row>
    <row r="3383" spans="1:19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 s="12">
        <v>1426044383</v>
      </c>
      <c r="J3383" s="12">
        <v>1423455983</v>
      </c>
      <c r="K3383" t="b">
        <v>0</v>
      </c>
      <c r="L3383">
        <v>48</v>
      </c>
      <c r="M3383" t="b">
        <v>1</v>
      </c>
      <c r="N3383" t="s">
        <v>8273</v>
      </c>
      <c r="O3383" t="s">
        <v>8274</v>
      </c>
      <c r="P3383">
        <f>ROUND((E3383/D3383)*100,0)</f>
        <v>102</v>
      </c>
      <c r="Q3383">
        <f>IFERROR(ROUND(E3383/L3383,2),0)</f>
        <v>85.21</v>
      </c>
      <c r="R3383" s="10">
        <f t="shared" si="123"/>
        <v>42044.184988425928</v>
      </c>
      <c r="S3383">
        <f t="shared" si="124"/>
        <v>42074.143321759257</v>
      </c>
    </row>
    <row r="3384" spans="1:19" ht="48" x14ac:dyDescent="0.2">
      <c r="A3384">
        <v>3571</v>
      </c>
      <c r="B3384" s="3" t="s">
        <v>3570</v>
      </c>
      <c r="C3384" s="3" t="s">
        <v>7681</v>
      </c>
      <c r="D3384" s="6">
        <v>1500</v>
      </c>
      <c r="E3384" s="8">
        <v>1831</v>
      </c>
      <c r="F3384" t="s">
        <v>8218</v>
      </c>
      <c r="G3384" t="s">
        <v>8224</v>
      </c>
      <c r="H3384" t="s">
        <v>8246</v>
      </c>
      <c r="I3384" s="12">
        <v>1414701413</v>
      </c>
      <c r="J3384" s="12">
        <v>1412109413</v>
      </c>
      <c r="K3384" t="b">
        <v>0</v>
      </c>
      <c r="L3384">
        <v>25</v>
      </c>
      <c r="M3384" t="b">
        <v>1</v>
      </c>
      <c r="N3384" t="s">
        <v>8273</v>
      </c>
      <c r="O3384" t="s">
        <v>8274</v>
      </c>
      <c r="P3384">
        <f>ROUND((E3384/D3384)*100,0)</f>
        <v>122</v>
      </c>
      <c r="Q3384">
        <f>IFERROR(ROUND(E3384/L3384,2),0)</f>
        <v>73.239999999999995</v>
      </c>
      <c r="R3384" s="10">
        <f t="shared" si="123"/>
        <v>41912.858946759261</v>
      </c>
      <c r="S3384">
        <f t="shared" si="124"/>
        <v>41942.858946759261</v>
      </c>
    </row>
    <row r="3385" spans="1:19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 s="12">
        <v>1466707620</v>
      </c>
      <c r="J3385" s="12">
        <v>1464979620</v>
      </c>
      <c r="K3385" t="b">
        <v>0</v>
      </c>
      <c r="L3385">
        <v>30</v>
      </c>
      <c r="M3385" t="b">
        <v>1</v>
      </c>
      <c r="N3385" t="s">
        <v>8273</v>
      </c>
      <c r="O3385" t="s">
        <v>8274</v>
      </c>
      <c r="P3385">
        <f>ROUND((E3385/D3385)*100,0)</f>
        <v>112</v>
      </c>
      <c r="Q3385">
        <f>IFERROR(ROUND(E3385/L3385,2),0)</f>
        <v>65.17</v>
      </c>
      <c r="R3385" s="10">
        <f t="shared" si="123"/>
        <v>42524.782638888893</v>
      </c>
      <c r="S3385">
        <f t="shared" si="124"/>
        <v>42544.782638888893</v>
      </c>
    </row>
    <row r="3386" spans="1:19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 s="12">
        <v>1448074800</v>
      </c>
      <c r="J3386" s="12">
        <v>1444874768</v>
      </c>
      <c r="K3386" t="b">
        <v>0</v>
      </c>
      <c r="L3386">
        <v>64</v>
      </c>
      <c r="M3386" t="b">
        <v>1</v>
      </c>
      <c r="N3386" t="s">
        <v>8273</v>
      </c>
      <c r="O3386" t="s">
        <v>8274</v>
      </c>
      <c r="P3386">
        <f>ROUND((E3386/D3386)*100,0)</f>
        <v>100</v>
      </c>
      <c r="Q3386">
        <f>IFERROR(ROUND(E3386/L3386,2),0)</f>
        <v>93.76</v>
      </c>
      <c r="R3386" s="10">
        <f t="shared" si="123"/>
        <v>42292.087592592594</v>
      </c>
      <c r="S3386">
        <f t="shared" si="124"/>
        <v>42329.125</v>
      </c>
    </row>
    <row r="3387" spans="1:19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 s="12">
        <v>1418244552</v>
      </c>
      <c r="J3387" s="12">
        <v>1415652552</v>
      </c>
      <c r="K3387" t="b">
        <v>0</v>
      </c>
      <c r="L3387">
        <v>15</v>
      </c>
      <c r="M3387" t="b">
        <v>1</v>
      </c>
      <c r="N3387" t="s">
        <v>8273</v>
      </c>
      <c r="O3387" t="s">
        <v>8274</v>
      </c>
      <c r="P3387">
        <f>ROUND((E3387/D3387)*100,0)</f>
        <v>100</v>
      </c>
      <c r="Q3387">
        <f>IFERROR(ROUND(E3387/L3387,2),0)</f>
        <v>133.33000000000001</v>
      </c>
      <c r="R3387" s="10">
        <f t="shared" si="123"/>
        <v>41953.8675</v>
      </c>
      <c r="S3387">
        <f t="shared" si="124"/>
        <v>41983.8675</v>
      </c>
    </row>
    <row r="3388" spans="1:19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 s="12">
        <v>1417620506</v>
      </c>
      <c r="J3388" s="12">
        <v>1415028506</v>
      </c>
      <c r="K3388" t="b">
        <v>0</v>
      </c>
      <c r="L3388">
        <v>41</v>
      </c>
      <c r="M3388" t="b">
        <v>1</v>
      </c>
      <c r="N3388" t="s">
        <v>8273</v>
      </c>
      <c r="O3388" t="s">
        <v>8274</v>
      </c>
      <c r="P3388">
        <f>ROUND((E3388/D3388)*100,0)</f>
        <v>105</v>
      </c>
      <c r="Q3388">
        <f>IFERROR(ROUND(E3388/L3388,2),0)</f>
        <v>51.22</v>
      </c>
      <c r="R3388" s="10">
        <f t="shared" si="123"/>
        <v>41946.644745370373</v>
      </c>
      <c r="S3388">
        <f t="shared" si="124"/>
        <v>41976.644745370373</v>
      </c>
    </row>
    <row r="3389" spans="1:19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 s="12">
        <v>1418581088</v>
      </c>
      <c r="J3389" s="12">
        <v>1415125088</v>
      </c>
      <c r="K3389" t="b">
        <v>0</v>
      </c>
      <c r="L3389">
        <v>35</v>
      </c>
      <c r="M3389" t="b">
        <v>1</v>
      </c>
      <c r="N3389" t="s">
        <v>8273</v>
      </c>
      <c r="O3389" t="s">
        <v>8274</v>
      </c>
      <c r="P3389">
        <f>ROUND((E3389/D3389)*100,0)</f>
        <v>117</v>
      </c>
      <c r="Q3389">
        <f>IFERROR(ROUND(E3389/L3389,2),0)</f>
        <v>100.17</v>
      </c>
      <c r="R3389" s="10">
        <f t="shared" si="123"/>
        <v>41947.762592592589</v>
      </c>
      <c r="S3389">
        <f t="shared" si="124"/>
        <v>41987.762592592597</v>
      </c>
    </row>
    <row r="3390" spans="1:19" ht="48" x14ac:dyDescent="0.2">
      <c r="A3390">
        <v>3578</v>
      </c>
      <c r="B3390" s="3" t="s">
        <v>3577</v>
      </c>
      <c r="C3390" s="3" t="s">
        <v>7688</v>
      </c>
      <c r="D3390" s="6">
        <v>1500</v>
      </c>
      <c r="E3390" s="8">
        <v>1500.2</v>
      </c>
      <c r="F3390" t="s">
        <v>8218</v>
      </c>
      <c r="G3390" t="s">
        <v>8224</v>
      </c>
      <c r="H3390" t="s">
        <v>8246</v>
      </c>
      <c r="I3390" s="12">
        <v>1462037777</v>
      </c>
      <c r="J3390" s="12">
        <v>1459445777</v>
      </c>
      <c r="K3390" t="b">
        <v>0</v>
      </c>
      <c r="L3390">
        <v>37</v>
      </c>
      <c r="M3390" t="b">
        <v>1</v>
      </c>
      <c r="N3390" t="s">
        <v>8273</v>
      </c>
      <c r="O3390" t="s">
        <v>8274</v>
      </c>
      <c r="P3390">
        <f>ROUND((E3390/D3390)*100,0)</f>
        <v>100</v>
      </c>
      <c r="Q3390">
        <f>IFERROR(ROUND(E3390/L3390,2),0)</f>
        <v>40.549999999999997</v>
      </c>
      <c r="R3390" s="10">
        <f t="shared" si="123"/>
        <v>42460.733530092592</v>
      </c>
      <c r="S3390">
        <f t="shared" si="124"/>
        <v>42490.733530092592</v>
      </c>
    </row>
    <row r="3391" spans="1:19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 s="12">
        <v>1464960682</v>
      </c>
      <c r="J3391" s="12">
        <v>1462368682</v>
      </c>
      <c r="K3391" t="b">
        <v>0</v>
      </c>
      <c r="L3391">
        <v>62</v>
      </c>
      <c r="M3391" t="b">
        <v>1</v>
      </c>
      <c r="N3391" t="s">
        <v>8273</v>
      </c>
      <c r="O3391" t="s">
        <v>8274</v>
      </c>
      <c r="P3391">
        <f>ROUND((E3391/D3391)*100,0)</f>
        <v>115</v>
      </c>
      <c r="Q3391">
        <f>IFERROR(ROUND(E3391/L3391,2),0)</f>
        <v>184.68</v>
      </c>
      <c r="R3391" s="10">
        <f t="shared" si="123"/>
        <v>42494.563449074078</v>
      </c>
      <c r="S3391">
        <f t="shared" si="124"/>
        <v>42524.563449074078</v>
      </c>
    </row>
    <row r="3392" spans="1:19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 s="12">
        <v>1405017345</v>
      </c>
      <c r="J3392" s="12">
        <v>1403721345</v>
      </c>
      <c r="K3392" t="b">
        <v>0</v>
      </c>
      <c r="L3392">
        <v>22</v>
      </c>
      <c r="M3392" t="b">
        <v>1</v>
      </c>
      <c r="N3392" t="s">
        <v>8273</v>
      </c>
      <c r="O3392" t="s">
        <v>8274</v>
      </c>
      <c r="P3392">
        <f>ROUND((E3392/D3392)*100,0)</f>
        <v>102</v>
      </c>
      <c r="Q3392">
        <f>IFERROR(ROUND(E3392/L3392,2),0)</f>
        <v>69.819999999999993</v>
      </c>
      <c r="R3392" s="10">
        <f t="shared" si="123"/>
        <v>41815.774826388886</v>
      </c>
      <c r="S3392">
        <f t="shared" si="124"/>
        <v>41830.774826388886</v>
      </c>
    </row>
    <row r="3393" spans="1:19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 s="12">
        <v>1407536880</v>
      </c>
      <c r="J3393" s="12">
        <v>1404997548</v>
      </c>
      <c r="K3393" t="b">
        <v>0</v>
      </c>
      <c r="L3393">
        <v>18</v>
      </c>
      <c r="M3393" t="b">
        <v>1</v>
      </c>
      <c r="N3393" t="s">
        <v>8273</v>
      </c>
      <c r="O3393" t="s">
        <v>8274</v>
      </c>
      <c r="P3393">
        <f>ROUND((E3393/D3393)*100,0)</f>
        <v>223</v>
      </c>
      <c r="Q3393">
        <f>IFERROR(ROUND(E3393/L3393,2),0)</f>
        <v>61.94</v>
      </c>
      <c r="R3393" s="10">
        <f t="shared" si="123"/>
        <v>41830.545694444445</v>
      </c>
      <c r="S3393">
        <f t="shared" si="124"/>
        <v>41859.936111111114</v>
      </c>
    </row>
    <row r="3394" spans="1:19" ht="48" x14ac:dyDescent="0.2">
      <c r="A3394">
        <v>3581</v>
      </c>
      <c r="B3394" s="3" t="s">
        <v>3580</v>
      </c>
      <c r="C3394" s="3" t="s">
        <v>7691</v>
      </c>
      <c r="D3394" s="6">
        <v>1500</v>
      </c>
      <c r="E3394" s="8">
        <v>1500</v>
      </c>
      <c r="F3394" t="s">
        <v>8218</v>
      </c>
      <c r="G3394" t="s">
        <v>8224</v>
      </c>
      <c r="H3394" t="s">
        <v>8246</v>
      </c>
      <c r="I3394" s="12">
        <v>1406719110</v>
      </c>
      <c r="J3394" s="12">
        <v>1405509510</v>
      </c>
      <c r="K3394" t="b">
        <v>0</v>
      </c>
      <c r="L3394">
        <v>45</v>
      </c>
      <c r="M3394" t="b">
        <v>1</v>
      </c>
      <c r="N3394" t="s">
        <v>8273</v>
      </c>
      <c r="O3394" t="s">
        <v>8274</v>
      </c>
      <c r="P3394">
        <f>ROUND((E3394/D3394)*100,0)</f>
        <v>100</v>
      </c>
      <c r="Q3394">
        <f>IFERROR(ROUND(E3394/L3394,2),0)</f>
        <v>33.33</v>
      </c>
      <c r="R3394" s="10">
        <f t="shared" si="123"/>
        <v>41836.471180555556</v>
      </c>
      <c r="S3394">
        <f t="shared" si="124"/>
        <v>41850.471180555556</v>
      </c>
    </row>
    <row r="3395" spans="1:19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 s="12">
        <v>1415234760</v>
      </c>
      <c r="J3395" s="12">
        <v>1413065230</v>
      </c>
      <c r="K3395" t="b">
        <v>0</v>
      </c>
      <c r="L3395">
        <v>44</v>
      </c>
      <c r="M3395" t="b">
        <v>1</v>
      </c>
      <c r="N3395" t="s">
        <v>8273</v>
      </c>
      <c r="O3395" t="s">
        <v>8274</v>
      </c>
      <c r="P3395">
        <f>ROUND((E3395/D3395)*100,0)</f>
        <v>106</v>
      </c>
      <c r="Q3395">
        <f>IFERROR(ROUND(E3395/L3395,2),0)</f>
        <v>36.07</v>
      </c>
      <c r="R3395" s="10">
        <f t="shared" ref="R3395:R3458" si="125">(((J3395/60)/60)/24)+DATE(1970,1,1)</f>
        <v>41923.921643518523</v>
      </c>
      <c r="S3395">
        <f t="shared" ref="S3395:S3458" si="126">(((I3395/60)/60)/24)+DATE(1970,1,1)</f>
        <v>41949.031944444447</v>
      </c>
    </row>
    <row r="3396" spans="1:19" ht="48" x14ac:dyDescent="0.2">
      <c r="A3396">
        <v>3654</v>
      </c>
      <c r="B3396" s="3" t="s">
        <v>3651</v>
      </c>
      <c r="C3396" s="3" t="s">
        <v>7764</v>
      </c>
      <c r="D3396" s="6">
        <v>1500</v>
      </c>
      <c r="E3396" s="8">
        <v>2616</v>
      </c>
      <c r="F3396" t="s">
        <v>8218</v>
      </c>
      <c r="G3396" t="s">
        <v>8224</v>
      </c>
      <c r="H3396" t="s">
        <v>8246</v>
      </c>
      <c r="I3396" s="12">
        <v>1459702800</v>
      </c>
      <c r="J3396" s="12">
        <v>1457690386</v>
      </c>
      <c r="K3396" t="b">
        <v>0</v>
      </c>
      <c r="L3396">
        <v>38</v>
      </c>
      <c r="M3396" t="b">
        <v>1</v>
      </c>
      <c r="N3396" t="s">
        <v>8273</v>
      </c>
      <c r="O3396" t="s">
        <v>8274</v>
      </c>
      <c r="P3396">
        <f>ROUND((E3396/D3396)*100,0)</f>
        <v>174</v>
      </c>
      <c r="Q3396">
        <f>IFERROR(ROUND(E3396/L3396,2),0)</f>
        <v>68.84</v>
      </c>
      <c r="R3396" s="10">
        <f t="shared" si="125"/>
        <v>42440.416504629626</v>
      </c>
      <c r="S3396">
        <f t="shared" si="126"/>
        <v>42463.708333333328</v>
      </c>
    </row>
    <row r="3397" spans="1:19" ht="48" x14ac:dyDescent="0.2">
      <c r="A3397">
        <v>3701</v>
      </c>
      <c r="B3397" s="3" t="s">
        <v>3698</v>
      </c>
      <c r="C3397" s="3" t="s">
        <v>7811</v>
      </c>
      <c r="D3397" s="6">
        <v>1500</v>
      </c>
      <c r="E3397" s="8">
        <v>1505</v>
      </c>
      <c r="F3397" t="s">
        <v>8218</v>
      </c>
      <c r="G3397" t="s">
        <v>8224</v>
      </c>
      <c r="H3397" t="s">
        <v>8246</v>
      </c>
      <c r="I3397" s="12">
        <v>1433422793</v>
      </c>
      <c r="J3397" s="12">
        <v>1430830793</v>
      </c>
      <c r="K3397" t="b">
        <v>0</v>
      </c>
      <c r="L3397">
        <v>39</v>
      </c>
      <c r="M3397" t="b">
        <v>1</v>
      </c>
      <c r="N3397" t="s">
        <v>8273</v>
      </c>
      <c r="O3397" t="s">
        <v>8274</v>
      </c>
      <c r="P3397">
        <f>ROUND((E3397/D3397)*100,0)</f>
        <v>100</v>
      </c>
      <c r="Q3397">
        <f>IFERROR(ROUND(E3397/L3397,2),0)</f>
        <v>38.590000000000003</v>
      </c>
      <c r="R3397" s="10">
        <f t="shared" si="125"/>
        <v>42129.541585648149</v>
      </c>
      <c r="S3397">
        <f t="shared" si="126"/>
        <v>42159.541585648149</v>
      </c>
    </row>
    <row r="3398" spans="1:19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 s="12">
        <v>1401595140</v>
      </c>
      <c r="J3398" s="12">
        <v>1399286589</v>
      </c>
      <c r="K3398" t="b">
        <v>0</v>
      </c>
      <c r="L3398">
        <v>28</v>
      </c>
      <c r="M3398" t="b">
        <v>1</v>
      </c>
      <c r="N3398" t="s">
        <v>8273</v>
      </c>
      <c r="O3398" t="s">
        <v>8274</v>
      </c>
      <c r="P3398">
        <f>ROUND((E3398/D3398)*100,0)</f>
        <v>104</v>
      </c>
      <c r="Q3398">
        <f>IFERROR(ROUND(E3398/L3398,2),0)</f>
        <v>55.89</v>
      </c>
      <c r="R3398" s="10">
        <f t="shared" si="125"/>
        <v>41764.44663194444</v>
      </c>
      <c r="S3398">
        <f t="shared" si="126"/>
        <v>41791.165972222225</v>
      </c>
    </row>
    <row r="3399" spans="1:19" ht="48" x14ac:dyDescent="0.2">
      <c r="A3399">
        <v>3244</v>
      </c>
      <c r="B3399" s="3" t="s">
        <v>3244</v>
      </c>
      <c r="C3399" s="3" t="s">
        <v>7354</v>
      </c>
      <c r="D3399" s="6">
        <v>1600</v>
      </c>
      <c r="E3399" s="8">
        <v>1647</v>
      </c>
      <c r="F3399" t="s">
        <v>8218</v>
      </c>
      <c r="G3399" t="s">
        <v>8224</v>
      </c>
      <c r="H3399" t="s">
        <v>8246</v>
      </c>
      <c r="I3399" s="12">
        <v>1480613982</v>
      </c>
      <c r="J3399" s="12">
        <v>1478018382</v>
      </c>
      <c r="K3399" t="b">
        <v>0</v>
      </c>
      <c r="L3399">
        <v>69</v>
      </c>
      <c r="M3399" t="b">
        <v>1</v>
      </c>
      <c r="N3399" t="s">
        <v>8273</v>
      </c>
      <c r="O3399" t="s">
        <v>8274</v>
      </c>
      <c r="P3399">
        <f>ROUND((E3399/D3399)*100,0)</f>
        <v>103</v>
      </c>
      <c r="Q3399">
        <f>IFERROR(ROUND(E3399/L3399,2),0)</f>
        <v>23.87</v>
      </c>
      <c r="R3399" s="10">
        <f t="shared" si="125"/>
        <v>42675.694236111114</v>
      </c>
      <c r="S3399">
        <f t="shared" si="126"/>
        <v>42705.735902777778</v>
      </c>
    </row>
    <row r="3400" spans="1:19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 s="12">
        <v>1416589200</v>
      </c>
      <c r="J3400" s="12">
        <v>1414605776</v>
      </c>
      <c r="K3400" t="b">
        <v>0</v>
      </c>
      <c r="L3400">
        <v>65</v>
      </c>
      <c r="M3400" t="b">
        <v>1</v>
      </c>
      <c r="N3400" t="s">
        <v>8273</v>
      </c>
      <c r="O3400" t="s">
        <v>8274</v>
      </c>
      <c r="P3400">
        <f>ROUND((E3400/D3400)*100,0)</f>
        <v>111</v>
      </c>
      <c r="Q3400">
        <f>IFERROR(ROUND(E3400/L3400,2),0)</f>
        <v>68.349999999999994</v>
      </c>
      <c r="R3400" s="10">
        <f t="shared" si="125"/>
        <v>41941.75203703704</v>
      </c>
      <c r="S3400">
        <f t="shared" si="126"/>
        <v>41964.708333333328</v>
      </c>
    </row>
    <row r="3401" spans="1:19" ht="48" x14ac:dyDescent="0.2">
      <c r="A3401">
        <v>3528</v>
      </c>
      <c r="B3401" s="3" t="s">
        <v>3527</v>
      </c>
      <c r="C3401" s="3" t="s">
        <v>7638</v>
      </c>
      <c r="D3401" s="6">
        <v>1650</v>
      </c>
      <c r="E3401" s="8">
        <v>1669</v>
      </c>
      <c r="F3401" t="s">
        <v>8218</v>
      </c>
      <c r="G3401" t="s">
        <v>8224</v>
      </c>
      <c r="H3401" t="s">
        <v>8246</v>
      </c>
      <c r="I3401" s="12">
        <v>1484740918</v>
      </c>
      <c r="J3401" s="12">
        <v>1483012918</v>
      </c>
      <c r="K3401" t="b">
        <v>0</v>
      </c>
      <c r="L3401">
        <v>37</v>
      </c>
      <c r="M3401" t="b">
        <v>1</v>
      </c>
      <c r="N3401" t="s">
        <v>8273</v>
      </c>
      <c r="O3401" t="s">
        <v>8274</v>
      </c>
      <c r="P3401">
        <f>ROUND((E3401/D3401)*100,0)</f>
        <v>101</v>
      </c>
      <c r="Q3401">
        <f>IFERROR(ROUND(E3401/L3401,2),0)</f>
        <v>45.11</v>
      </c>
      <c r="R3401" s="10">
        <f t="shared" si="125"/>
        <v>42733.50136574074</v>
      </c>
      <c r="S3401">
        <f t="shared" si="126"/>
        <v>42753.50136574074</v>
      </c>
    </row>
    <row r="3402" spans="1:19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 s="12">
        <v>1409266414</v>
      </c>
      <c r="J3402" s="12">
        <v>1405378414</v>
      </c>
      <c r="K3402" t="b">
        <v>0</v>
      </c>
      <c r="L3402">
        <v>85</v>
      </c>
      <c r="M3402" t="b">
        <v>1</v>
      </c>
      <c r="N3402" t="s">
        <v>8273</v>
      </c>
      <c r="O3402" t="s">
        <v>8274</v>
      </c>
      <c r="P3402">
        <f>ROUND((E3402/D3402)*100,0)</f>
        <v>100</v>
      </c>
      <c r="Q3402">
        <f>IFERROR(ROUND(E3402/L3402,2),0)</f>
        <v>118.13</v>
      </c>
      <c r="R3402" s="10">
        <f t="shared" si="125"/>
        <v>41834.953865740739</v>
      </c>
      <c r="S3402">
        <f t="shared" si="126"/>
        <v>41879.953865740739</v>
      </c>
    </row>
    <row r="3403" spans="1:19" ht="48" x14ac:dyDescent="0.2">
      <c r="A3403">
        <v>1292</v>
      </c>
      <c r="B3403" s="3" t="s">
        <v>1293</v>
      </c>
      <c r="C3403" s="3" t="s">
        <v>5402</v>
      </c>
      <c r="D3403" s="6">
        <v>1700</v>
      </c>
      <c r="E3403" s="8">
        <v>1870</v>
      </c>
      <c r="F3403" t="s">
        <v>8218</v>
      </c>
      <c r="G3403" t="s">
        <v>8224</v>
      </c>
      <c r="H3403" t="s">
        <v>8246</v>
      </c>
      <c r="I3403" s="12">
        <v>1444172340</v>
      </c>
      <c r="J3403" s="12">
        <v>1441822828</v>
      </c>
      <c r="K3403" t="b">
        <v>0</v>
      </c>
      <c r="L3403">
        <v>52</v>
      </c>
      <c r="M3403" t="b">
        <v>1</v>
      </c>
      <c r="N3403" t="s">
        <v>8273</v>
      </c>
      <c r="O3403" t="s">
        <v>8274</v>
      </c>
      <c r="P3403">
        <f>ROUND((E3403/D3403)*100,0)</f>
        <v>110</v>
      </c>
      <c r="Q3403">
        <f>IFERROR(ROUND(E3403/L3403,2),0)</f>
        <v>35.96</v>
      </c>
      <c r="R3403" s="10">
        <f t="shared" si="125"/>
        <v>42256.764212962968</v>
      </c>
      <c r="S3403">
        <f t="shared" si="126"/>
        <v>42283.957638888889</v>
      </c>
    </row>
    <row r="3404" spans="1:19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 s="12">
        <v>1447295460</v>
      </c>
      <c r="J3404" s="12">
        <v>1444747843</v>
      </c>
      <c r="K3404" t="b">
        <v>0</v>
      </c>
      <c r="L3404">
        <v>165</v>
      </c>
      <c r="M3404" t="b">
        <v>1</v>
      </c>
      <c r="N3404" t="s">
        <v>8273</v>
      </c>
      <c r="O3404" t="s">
        <v>8274</v>
      </c>
      <c r="P3404">
        <f>ROUND((E3404/D3404)*100,0)</f>
        <v>110</v>
      </c>
      <c r="Q3404">
        <f>IFERROR(ROUND(E3404/L3404,2),0)</f>
        <v>99.79</v>
      </c>
      <c r="R3404" s="10">
        <f t="shared" si="125"/>
        <v>42290.61855324074</v>
      </c>
      <c r="S3404">
        <f t="shared" si="126"/>
        <v>42320.104861111111</v>
      </c>
    </row>
    <row r="3405" spans="1:19" ht="48" x14ac:dyDescent="0.2">
      <c r="A3405">
        <v>3355</v>
      </c>
      <c r="B3405" s="3" t="s">
        <v>3354</v>
      </c>
      <c r="C3405" s="3" t="s">
        <v>7465</v>
      </c>
      <c r="D3405" s="6">
        <v>1750</v>
      </c>
      <c r="E3405" s="8">
        <v>2210</v>
      </c>
      <c r="F3405" t="s">
        <v>8218</v>
      </c>
      <c r="G3405" t="s">
        <v>8224</v>
      </c>
      <c r="H3405" t="s">
        <v>8246</v>
      </c>
      <c r="I3405" s="12">
        <v>1462879020</v>
      </c>
      <c r="J3405" s="12">
        <v>1461941527</v>
      </c>
      <c r="K3405" t="b">
        <v>0</v>
      </c>
      <c r="L3405">
        <v>15</v>
      </c>
      <c r="M3405" t="b">
        <v>1</v>
      </c>
      <c r="N3405" t="s">
        <v>8273</v>
      </c>
      <c r="O3405" t="s">
        <v>8274</v>
      </c>
      <c r="P3405">
        <f>ROUND((E3405/D3405)*100,0)</f>
        <v>126</v>
      </c>
      <c r="Q3405">
        <f>IFERROR(ROUND(E3405/L3405,2),0)</f>
        <v>147.33000000000001</v>
      </c>
      <c r="R3405" s="10">
        <f t="shared" si="125"/>
        <v>42489.619525462964</v>
      </c>
      <c r="S3405">
        <f t="shared" si="126"/>
        <v>42500.470138888893</v>
      </c>
    </row>
    <row r="3406" spans="1:19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 s="12">
        <v>1434542702</v>
      </c>
      <c r="J3406" s="12">
        <v>1432814702</v>
      </c>
      <c r="K3406" t="b">
        <v>0</v>
      </c>
      <c r="L3406">
        <v>3</v>
      </c>
      <c r="M3406" t="b">
        <v>1</v>
      </c>
      <c r="N3406" t="s">
        <v>8273</v>
      </c>
      <c r="O3406" t="s">
        <v>8274</v>
      </c>
      <c r="P3406">
        <f>ROUND((E3406/D3406)*100,0)</f>
        <v>122</v>
      </c>
      <c r="Q3406">
        <f>IFERROR(ROUND(E3406/L3406,2),0)</f>
        <v>203.33</v>
      </c>
      <c r="R3406" s="10">
        <f t="shared" si="125"/>
        <v>42152.503495370373</v>
      </c>
      <c r="S3406">
        <f t="shared" si="126"/>
        <v>42172.503495370373</v>
      </c>
    </row>
    <row r="3407" spans="1:19" ht="48" x14ac:dyDescent="0.2">
      <c r="A3407">
        <v>3270</v>
      </c>
      <c r="B3407" s="3" t="s">
        <v>3270</v>
      </c>
      <c r="C3407" s="3" t="s">
        <v>7380</v>
      </c>
      <c r="D3407" s="6">
        <v>1800</v>
      </c>
      <c r="E3407" s="8">
        <v>1830</v>
      </c>
      <c r="F3407" t="s">
        <v>8218</v>
      </c>
      <c r="G3407" t="s">
        <v>8224</v>
      </c>
      <c r="H3407" t="s">
        <v>8246</v>
      </c>
      <c r="I3407" s="12">
        <v>1436705265</v>
      </c>
      <c r="J3407" s="12">
        <v>1434113265</v>
      </c>
      <c r="K3407" t="b">
        <v>1</v>
      </c>
      <c r="L3407">
        <v>30</v>
      </c>
      <c r="M3407" t="b">
        <v>1</v>
      </c>
      <c r="N3407" t="s">
        <v>8273</v>
      </c>
      <c r="O3407" t="s">
        <v>8274</v>
      </c>
      <c r="P3407">
        <f>ROUND((E3407/D3407)*100,0)</f>
        <v>102</v>
      </c>
      <c r="Q3407">
        <f>IFERROR(ROUND(E3407/L3407,2),0)</f>
        <v>61</v>
      </c>
      <c r="R3407" s="10">
        <f t="shared" si="125"/>
        <v>42167.533159722225</v>
      </c>
      <c r="S3407">
        <f t="shared" si="126"/>
        <v>42197.533159722225</v>
      </c>
    </row>
    <row r="3408" spans="1:19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 s="12">
        <v>1405511376</v>
      </c>
      <c r="J3408" s="12">
        <v>1401623376</v>
      </c>
      <c r="K3408" t="b">
        <v>0</v>
      </c>
      <c r="L3408">
        <v>91</v>
      </c>
      <c r="M3408" t="b">
        <v>1</v>
      </c>
      <c r="N3408" t="s">
        <v>8273</v>
      </c>
      <c r="O3408" t="s">
        <v>8274</v>
      </c>
      <c r="P3408">
        <f>ROUND((E3408/D3408)*100,0)</f>
        <v>100</v>
      </c>
      <c r="Q3408">
        <f>IFERROR(ROUND(E3408/L3408,2),0)</f>
        <v>110.23</v>
      </c>
      <c r="R3408" s="10">
        <f t="shared" si="125"/>
        <v>41791.492777777778</v>
      </c>
      <c r="S3408">
        <f t="shared" si="126"/>
        <v>41836.492777777778</v>
      </c>
    </row>
    <row r="3409" spans="1:19" ht="48" x14ac:dyDescent="0.2">
      <c r="A3409">
        <v>3609</v>
      </c>
      <c r="B3409" s="3" t="s">
        <v>3608</v>
      </c>
      <c r="C3409" s="3" t="s">
        <v>7719</v>
      </c>
      <c r="D3409" s="6">
        <v>1960</v>
      </c>
      <c r="E3409" s="8">
        <v>3005</v>
      </c>
      <c r="F3409" t="s">
        <v>8218</v>
      </c>
      <c r="G3409" t="s">
        <v>8224</v>
      </c>
      <c r="H3409" t="s">
        <v>8246</v>
      </c>
      <c r="I3409" s="12">
        <v>1459378085</v>
      </c>
      <c r="J3409" s="12">
        <v>1456789685</v>
      </c>
      <c r="K3409" t="b">
        <v>0</v>
      </c>
      <c r="L3409">
        <v>21</v>
      </c>
      <c r="M3409" t="b">
        <v>1</v>
      </c>
      <c r="N3409" t="s">
        <v>8273</v>
      </c>
      <c r="O3409" t="s">
        <v>8274</v>
      </c>
      <c r="P3409">
        <f>ROUND((E3409/D3409)*100,0)</f>
        <v>153</v>
      </c>
      <c r="Q3409">
        <f>IFERROR(ROUND(E3409/L3409,2),0)</f>
        <v>143.1</v>
      </c>
      <c r="R3409" s="10">
        <f t="shared" si="125"/>
        <v>42429.991724537031</v>
      </c>
      <c r="S3409">
        <f t="shared" si="126"/>
        <v>42459.950057870374</v>
      </c>
    </row>
    <row r="3410" spans="1:19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 s="12">
        <v>1405727304</v>
      </c>
      <c r="J3410" s="12">
        <v>1403135304</v>
      </c>
      <c r="K3410" t="b">
        <v>0</v>
      </c>
      <c r="L3410">
        <v>18</v>
      </c>
      <c r="M3410" t="b">
        <v>1</v>
      </c>
      <c r="N3410" t="s">
        <v>8273</v>
      </c>
      <c r="O3410" t="s">
        <v>8274</v>
      </c>
      <c r="P3410">
        <f>ROUND((E3410/D3410)*100,0)</f>
        <v>211</v>
      </c>
      <c r="Q3410">
        <f>IFERROR(ROUND(E3410/L3410,2),0)</f>
        <v>58.61</v>
      </c>
      <c r="R3410" s="10">
        <f t="shared" si="125"/>
        <v>41808.991944444446</v>
      </c>
      <c r="S3410">
        <f t="shared" si="126"/>
        <v>41838.991944444446</v>
      </c>
    </row>
    <row r="3411" spans="1:19" ht="48" x14ac:dyDescent="0.2">
      <c r="A3411">
        <v>533</v>
      </c>
      <c r="B3411" s="3" t="s">
        <v>534</v>
      </c>
      <c r="C3411" s="3" t="s">
        <v>4643</v>
      </c>
      <c r="D3411" s="6">
        <v>2000</v>
      </c>
      <c r="E3411" s="8">
        <v>2004</v>
      </c>
      <c r="F3411" t="s">
        <v>8218</v>
      </c>
      <c r="G3411" t="s">
        <v>8224</v>
      </c>
      <c r="H3411" t="s">
        <v>8246</v>
      </c>
      <c r="I3411" s="12">
        <v>1463394365</v>
      </c>
      <c r="J3411" s="12">
        <v>1461320765</v>
      </c>
      <c r="K3411" t="b">
        <v>0</v>
      </c>
      <c r="L3411">
        <v>17</v>
      </c>
      <c r="M3411" t="b">
        <v>1</v>
      </c>
      <c r="N3411" t="s">
        <v>8273</v>
      </c>
      <c r="O3411" t="s">
        <v>8274</v>
      </c>
      <c r="P3411">
        <f>ROUND((E3411/D3411)*100,0)</f>
        <v>100</v>
      </c>
      <c r="Q3411">
        <f>IFERROR(ROUND(E3411/L3411,2),0)</f>
        <v>117.88</v>
      </c>
      <c r="R3411" s="10">
        <f t="shared" si="125"/>
        <v>42482.43478009259</v>
      </c>
      <c r="S3411">
        <f t="shared" si="126"/>
        <v>42506.43478009259</v>
      </c>
    </row>
    <row r="3412" spans="1:19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 s="12">
        <v>1465196400</v>
      </c>
      <c r="J3412" s="12">
        <v>1462841990</v>
      </c>
      <c r="K3412" t="b">
        <v>0</v>
      </c>
      <c r="L3412">
        <v>40</v>
      </c>
      <c r="M3412" t="b">
        <v>1</v>
      </c>
      <c r="N3412" t="s">
        <v>8273</v>
      </c>
      <c r="O3412" t="s">
        <v>8274</v>
      </c>
      <c r="P3412">
        <f>ROUND((E3412/D3412)*100,0)</f>
        <v>109</v>
      </c>
      <c r="Q3412">
        <f>IFERROR(ROUND(E3412/L3412,2),0)</f>
        <v>81.38</v>
      </c>
      <c r="R3412" s="10">
        <f t="shared" si="125"/>
        <v>42500.041550925926</v>
      </c>
      <c r="S3412">
        <f t="shared" si="126"/>
        <v>42527.291666666672</v>
      </c>
    </row>
    <row r="3413" spans="1:19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 s="12">
        <v>1444264372</v>
      </c>
      <c r="J3413" s="12">
        <v>1442536372</v>
      </c>
      <c r="K3413" t="b">
        <v>0</v>
      </c>
      <c r="L3413">
        <v>78</v>
      </c>
      <c r="M3413" t="b">
        <v>1</v>
      </c>
      <c r="N3413" t="s">
        <v>8273</v>
      </c>
      <c r="O3413" t="s">
        <v>8274</v>
      </c>
      <c r="P3413">
        <f>ROUND((E3413/D3413)*100,0)</f>
        <v>104</v>
      </c>
      <c r="Q3413">
        <f>IFERROR(ROUND(E3413/L3413,2),0)</f>
        <v>199.17</v>
      </c>
      <c r="R3413" s="10">
        <f t="shared" si="125"/>
        <v>42265.022824074069</v>
      </c>
      <c r="S3413">
        <f t="shared" si="126"/>
        <v>42285.022824074069</v>
      </c>
    </row>
    <row r="3414" spans="1:19" ht="32" x14ac:dyDescent="0.2">
      <c r="A3414">
        <v>535</v>
      </c>
      <c r="B3414" s="3" t="s">
        <v>536</v>
      </c>
      <c r="C3414" s="3" t="s">
        <v>4645</v>
      </c>
      <c r="D3414" s="6">
        <v>2000</v>
      </c>
      <c r="E3414" s="8">
        <v>2050</v>
      </c>
      <c r="F3414" t="s">
        <v>8218</v>
      </c>
      <c r="G3414" t="s">
        <v>8224</v>
      </c>
      <c r="H3414" t="s">
        <v>8246</v>
      </c>
      <c r="I3414" s="12">
        <v>1483707905</v>
      </c>
      <c r="J3414" s="12">
        <v>1481115905</v>
      </c>
      <c r="K3414" t="b">
        <v>0</v>
      </c>
      <c r="L3414">
        <v>59</v>
      </c>
      <c r="M3414" t="b">
        <v>1</v>
      </c>
      <c r="N3414" t="s">
        <v>8273</v>
      </c>
      <c r="O3414" t="s">
        <v>8274</v>
      </c>
      <c r="P3414">
        <f>ROUND((E3414/D3414)*100,0)</f>
        <v>103</v>
      </c>
      <c r="Q3414">
        <f>IFERROR(ROUND(E3414/L3414,2),0)</f>
        <v>34.75</v>
      </c>
      <c r="R3414" s="10">
        <f t="shared" si="125"/>
        <v>42711.545196759253</v>
      </c>
      <c r="S3414">
        <f t="shared" si="126"/>
        <v>42741.545196759253</v>
      </c>
    </row>
    <row r="3415" spans="1:19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 s="12">
        <v>1425099540</v>
      </c>
      <c r="J3415" s="12">
        <v>1424280938</v>
      </c>
      <c r="K3415" t="b">
        <v>0</v>
      </c>
      <c r="L3415">
        <v>14</v>
      </c>
      <c r="M3415" t="b">
        <v>1</v>
      </c>
      <c r="N3415" t="s">
        <v>8273</v>
      </c>
      <c r="O3415" t="s">
        <v>8274</v>
      </c>
      <c r="P3415">
        <f>ROUND((E3415/D3415)*100,0)</f>
        <v>130</v>
      </c>
      <c r="Q3415">
        <f>IFERROR(ROUND(E3415/L3415,2),0)</f>
        <v>46.43</v>
      </c>
      <c r="R3415" s="10">
        <f t="shared" si="125"/>
        <v>42053.733078703706</v>
      </c>
      <c r="S3415">
        <f t="shared" si="126"/>
        <v>42063.207638888889</v>
      </c>
    </row>
    <row r="3416" spans="1:19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 s="12">
        <v>1480579140</v>
      </c>
      <c r="J3416" s="12">
        <v>1478030325</v>
      </c>
      <c r="K3416" t="b">
        <v>0</v>
      </c>
      <c r="L3416">
        <v>44</v>
      </c>
      <c r="M3416" t="b">
        <v>1</v>
      </c>
      <c r="N3416" t="s">
        <v>8273</v>
      </c>
      <c r="O3416" t="s">
        <v>8274</v>
      </c>
      <c r="P3416">
        <f>ROUND((E3416/D3416)*100,0)</f>
        <v>104</v>
      </c>
      <c r="Q3416">
        <f>IFERROR(ROUND(E3416/L3416,2),0)</f>
        <v>70.569999999999993</v>
      </c>
      <c r="R3416" s="10">
        <f t="shared" si="125"/>
        <v>42675.832465277781</v>
      </c>
      <c r="S3416">
        <f t="shared" si="126"/>
        <v>42705.332638888889</v>
      </c>
    </row>
    <row r="3417" spans="1:19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 s="12">
        <v>1460935800</v>
      </c>
      <c r="J3417" s="12">
        <v>1459999656</v>
      </c>
      <c r="K3417" t="b">
        <v>0</v>
      </c>
      <c r="L3417">
        <v>9</v>
      </c>
      <c r="M3417" t="b">
        <v>1</v>
      </c>
      <c r="N3417" t="s">
        <v>8273</v>
      </c>
      <c r="O3417" t="s">
        <v>8274</v>
      </c>
      <c r="P3417">
        <f>ROUND((E3417/D3417)*100,0)</f>
        <v>100</v>
      </c>
      <c r="Q3417">
        <f>IFERROR(ROUND(E3417/L3417,2),0)</f>
        <v>22.22</v>
      </c>
      <c r="R3417" s="10">
        <f t="shared" si="125"/>
        <v>42467.144166666665</v>
      </c>
      <c r="S3417">
        <f t="shared" si="126"/>
        <v>42477.979166666672</v>
      </c>
    </row>
    <row r="3418" spans="1:19" ht="48" x14ac:dyDescent="0.2">
      <c r="A3418">
        <v>1285</v>
      </c>
      <c r="B3418" s="3" t="s">
        <v>1286</v>
      </c>
      <c r="C3418" s="3" t="s">
        <v>5395</v>
      </c>
      <c r="D3418" s="6">
        <v>2000</v>
      </c>
      <c r="E3418" s="8">
        <v>2033</v>
      </c>
      <c r="F3418" t="s">
        <v>8218</v>
      </c>
      <c r="G3418" t="s">
        <v>8224</v>
      </c>
      <c r="H3418" t="s">
        <v>8246</v>
      </c>
      <c r="I3418" s="12">
        <v>1434808775</v>
      </c>
      <c r="J3418" s="12">
        <v>1433512775</v>
      </c>
      <c r="K3418" t="b">
        <v>0</v>
      </c>
      <c r="L3418">
        <v>63</v>
      </c>
      <c r="M3418" t="b">
        <v>1</v>
      </c>
      <c r="N3418" t="s">
        <v>8273</v>
      </c>
      <c r="O3418" t="s">
        <v>8274</v>
      </c>
      <c r="P3418">
        <f>ROUND((E3418/D3418)*100,0)</f>
        <v>102</v>
      </c>
      <c r="Q3418">
        <f>IFERROR(ROUND(E3418/L3418,2),0)</f>
        <v>32.270000000000003</v>
      </c>
      <c r="R3418" s="10">
        <f t="shared" si="125"/>
        <v>42160.583043981482</v>
      </c>
      <c r="S3418">
        <f t="shared" si="126"/>
        <v>42175.583043981482</v>
      </c>
    </row>
    <row r="3419" spans="1:19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 s="12">
        <v>1414284180</v>
      </c>
      <c r="J3419" s="12">
        <v>1410558948</v>
      </c>
      <c r="K3419" t="b">
        <v>0</v>
      </c>
      <c r="L3419">
        <v>45</v>
      </c>
      <c r="M3419" t="b">
        <v>1</v>
      </c>
      <c r="N3419" t="s">
        <v>8273</v>
      </c>
      <c r="O3419" t="s">
        <v>8274</v>
      </c>
      <c r="P3419">
        <f>ROUND((E3419/D3419)*100,0)</f>
        <v>100</v>
      </c>
      <c r="Q3419">
        <f>IFERROR(ROUND(E3419/L3419,2),0)</f>
        <v>37.78</v>
      </c>
      <c r="R3419" s="10">
        <f t="shared" si="125"/>
        <v>41894.91375</v>
      </c>
      <c r="S3419">
        <f t="shared" si="126"/>
        <v>41938.029861111114</v>
      </c>
    </row>
    <row r="3420" spans="1:19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 s="12">
        <v>1400875307</v>
      </c>
      <c r="J3420" s="12">
        <v>1398283307</v>
      </c>
      <c r="K3420" t="b">
        <v>0</v>
      </c>
      <c r="L3420">
        <v>56</v>
      </c>
      <c r="M3420" t="b">
        <v>1</v>
      </c>
      <c r="N3420" t="s">
        <v>8273</v>
      </c>
      <c r="O3420" t="s">
        <v>8274</v>
      </c>
      <c r="P3420">
        <f>ROUND((E3420/D3420)*100,0)</f>
        <v>101</v>
      </c>
      <c r="Q3420">
        <f>IFERROR(ROUND(E3420/L3420,2),0)</f>
        <v>72.05</v>
      </c>
      <c r="R3420" s="10">
        <f t="shared" si="125"/>
        <v>41752.83457175926</v>
      </c>
      <c r="S3420">
        <f t="shared" si="126"/>
        <v>41782.83457175926</v>
      </c>
    </row>
    <row r="3421" spans="1:19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 s="12">
        <v>1459978200</v>
      </c>
      <c r="J3421" s="12">
        <v>1458416585</v>
      </c>
      <c r="K3421" t="b">
        <v>0</v>
      </c>
      <c r="L3421">
        <v>46</v>
      </c>
      <c r="M3421" t="b">
        <v>1</v>
      </c>
      <c r="N3421" t="s">
        <v>8273</v>
      </c>
      <c r="O3421" t="s">
        <v>8274</v>
      </c>
      <c r="P3421">
        <f>ROUND((E3421/D3421)*100,0)</f>
        <v>107</v>
      </c>
      <c r="Q3421">
        <f>IFERROR(ROUND(E3421/L3421,2),0)</f>
        <v>63.7</v>
      </c>
      <c r="R3421" s="10">
        <f t="shared" si="125"/>
        <v>42448.821585648147</v>
      </c>
      <c r="S3421">
        <f t="shared" si="126"/>
        <v>42466.895833333328</v>
      </c>
    </row>
    <row r="3422" spans="1:19" ht="48" x14ac:dyDescent="0.2">
      <c r="A3422">
        <v>1298</v>
      </c>
      <c r="B3422" s="3" t="s">
        <v>1299</v>
      </c>
      <c r="C3422" s="3" t="s">
        <v>5408</v>
      </c>
      <c r="D3422" s="6">
        <v>2000</v>
      </c>
      <c r="E3422" s="8">
        <v>2093</v>
      </c>
      <c r="F3422" t="s">
        <v>8218</v>
      </c>
      <c r="G3422" t="s">
        <v>8224</v>
      </c>
      <c r="H3422" t="s">
        <v>8246</v>
      </c>
      <c r="I3422" s="12">
        <v>1461860432</v>
      </c>
      <c r="J3422" s="12">
        <v>1459268432</v>
      </c>
      <c r="K3422" t="b">
        <v>0</v>
      </c>
      <c r="L3422">
        <v>33</v>
      </c>
      <c r="M3422" t="b">
        <v>1</v>
      </c>
      <c r="N3422" t="s">
        <v>8273</v>
      </c>
      <c r="O3422" t="s">
        <v>8274</v>
      </c>
      <c r="P3422">
        <f>ROUND((E3422/D3422)*100,0)</f>
        <v>105</v>
      </c>
      <c r="Q3422">
        <f>IFERROR(ROUND(E3422/L3422,2),0)</f>
        <v>63.42</v>
      </c>
      <c r="R3422" s="10">
        <f t="shared" si="125"/>
        <v>42458.680925925932</v>
      </c>
      <c r="S3422">
        <f t="shared" si="126"/>
        <v>42488.680925925932</v>
      </c>
    </row>
    <row r="3423" spans="1:19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 s="12">
        <v>1425495563</v>
      </c>
      <c r="J3423" s="12">
        <v>1422903563</v>
      </c>
      <c r="K3423" t="b">
        <v>0</v>
      </c>
      <c r="L3423">
        <v>98</v>
      </c>
      <c r="M3423" t="b">
        <v>1</v>
      </c>
      <c r="N3423" t="s">
        <v>8273</v>
      </c>
      <c r="O3423" t="s">
        <v>8274</v>
      </c>
      <c r="P3423">
        <f>ROUND((E3423/D3423)*100,0)</f>
        <v>101</v>
      </c>
      <c r="Q3423">
        <f>IFERROR(ROUND(E3423/L3423,2),0)</f>
        <v>103.21</v>
      </c>
      <c r="R3423" s="10">
        <f t="shared" si="125"/>
        <v>42037.791238425925</v>
      </c>
      <c r="S3423">
        <f t="shared" si="126"/>
        <v>42067.791238425925</v>
      </c>
    </row>
    <row r="3424" spans="1:19" ht="48" x14ac:dyDescent="0.2">
      <c r="A3424">
        <v>3161</v>
      </c>
      <c r="B3424" s="3" t="s">
        <v>3161</v>
      </c>
      <c r="C3424" s="3" t="s">
        <v>7271</v>
      </c>
      <c r="D3424" s="6">
        <v>2000</v>
      </c>
      <c r="E3424" s="8">
        <v>2102</v>
      </c>
      <c r="F3424" t="s">
        <v>8218</v>
      </c>
      <c r="G3424" t="s">
        <v>8224</v>
      </c>
      <c r="H3424" t="s">
        <v>8246</v>
      </c>
      <c r="I3424" s="12">
        <v>1413377522</v>
      </c>
      <c r="J3424" s="12">
        <v>1410785522</v>
      </c>
      <c r="K3424" t="b">
        <v>1</v>
      </c>
      <c r="L3424">
        <v>74</v>
      </c>
      <c r="M3424" t="b">
        <v>1</v>
      </c>
      <c r="N3424" t="s">
        <v>8273</v>
      </c>
      <c r="O3424" t="s">
        <v>8274</v>
      </c>
      <c r="P3424">
        <f>ROUND((E3424/D3424)*100,0)</f>
        <v>105</v>
      </c>
      <c r="Q3424">
        <f>IFERROR(ROUND(E3424/L3424,2),0)</f>
        <v>28.41</v>
      </c>
      <c r="R3424" s="10">
        <f t="shared" si="125"/>
        <v>41897.536134259259</v>
      </c>
      <c r="S3424">
        <f t="shared" si="126"/>
        <v>41927.536134259259</v>
      </c>
    </row>
    <row r="3425" spans="1:19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 s="12">
        <v>1429912341</v>
      </c>
      <c r="J3425" s="12">
        <v>1427320341</v>
      </c>
      <c r="K3425" t="b">
        <v>0</v>
      </c>
      <c r="L3425">
        <v>10</v>
      </c>
      <c r="M3425" t="b">
        <v>1</v>
      </c>
      <c r="N3425" t="s">
        <v>8273</v>
      </c>
      <c r="O3425" t="s">
        <v>8274</v>
      </c>
      <c r="P3425">
        <f>ROUND((E3425/D3425)*100,0)</f>
        <v>140</v>
      </c>
      <c r="Q3425">
        <f>IFERROR(ROUND(E3425/L3425,2),0)</f>
        <v>35</v>
      </c>
      <c r="R3425" s="10">
        <f t="shared" si="125"/>
        <v>42088.911354166667</v>
      </c>
      <c r="S3425">
        <f t="shared" si="126"/>
        <v>42118.911354166667</v>
      </c>
    </row>
    <row r="3426" spans="1:19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 s="12">
        <v>1423119540</v>
      </c>
      <c r="J3426" s="12">
        <v>1421252084</v>
      </c>
      <c r="K3426" t="b">
        <v>0</v>
      </c>
      <c r="L3426">
        <v>76</v>
      </c>
      <c r="M3426" t="b">
        <v>1</v>
      </c>
      <c r="N3426" t="s">
        <v>8273</v>
      </c>
      <c r="O3426" t="s">
        <v>8274</v>
      </c>
      <c r="P3426">
        <f>ROUND((E3426/D3426)*100,0)</f>
        <v>104</v>
      </c>
      <c r="Q3426">
        <f>IFERROR(ROUND(E3426/L3426,2),0)</f>
        <v>81.78</v>
      </c>
      <c r="R3426" s="10">
        <f t="shared" si="125"/>
        <v>42018.676898148144</v>
      </c>
      <c r="S3426">
        <f t="shared" si="126"/>
        <v>42040.290972222225</v>
      </c>
    </row>
    <row r="3427" spans="1:19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 s="12">
        <v>1412434136</v>
      </c>
      <c r="J3427" s="12">
        <v>1409669336</v>
      </c>
      <c r="K3427" t="b">
        <v>0</v>
      </c>
      <c r="L3427">
        <v>104</v>
      </c>
      <c r="M3427" t="b">
        <v>1</v>
      </c>
      <c r="N3427" t="s">
        <v>8273</v>
      </c>
      <c r="O3427" t="s">
        <v>8274</v>
      </c>
      <c r="P3427">
        <f>ROUND((E3427/D3427)*100,0)</f>
        <v>103</v>
      </c>
      <c r="Q3427">
        <f>IFERROR(ROUND(E3427/L3427,2),0)</f>
        <v>297.02999999999997</v>
      </c>
      <c r="R3427" s="10">
        <f t="shared" si="125"/>
        <v>41884.617314814815</v>
      </c>
      <c r="S3427">
        <f t="shared" si="126"/>
        <v>41916.617314814815</v>
      </c>
    </row>
    <row r="3428" spans="1:19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 s="12">
        <v>1411264800</v>
      </c>
      <c r="J3428" s="12">
        <v>1409620903</v>
      </c>
      <c r="K3428" t="b">
        <v>0</v>
      </c>
      <c r="L3428">
        <v>87</v>
      </c>
      <c r="M3428" t="b">
        <v>1</v>
      </c>
      <c r="N3428" t="s">
        <v>8273</v>
      </c>
      <c r="O3428" t="s">
        <v>8274</v>
      </c>
      <c r="P3428">
        <f>ROUND((E3428/D3428)*100,0)</f>
        <v>108</v>
      </c>
      <c r="Q3428">
        <f>IFERROR(ROUND(E3428/L3428,2),0)</f>
        <v>46.61</v>
      </c>
      <c r="R3428" s="10">
        <f t="shared" si="125"/>
        <v>41884.056747685187</v>
      </c>
      <c r="S3428">
        <f t="shared" si="126"/>
        <v>41903.083333333336</v>
      </c>
    </row>
    <row r="3429" spans="1:19" ht="48" x14ac:dyDescent="0.2">
      <c r="A3429">
        <v>3216</v>
      </c>
      <c r="B3429" s="3" t="s">
        <v>3216</v>
      </c>
      <c r="C3429" s="3" t="s">
        <v>7326</v>
      </c>
      <c r="D3429" s="6">
        <v>2000</v>
      </c>
      <c r="E3429" s="8">
        <v>2001</v>
      </c>
      <c r="F3429" t="s">
        <v>8218</v>
      </c>
      <c r="G3429" t="s">
        <v>8224</v>
      </c>
      <c r="H3429" t="s">
        <v>8246</v>
      </c>
      <c r="I3429" s="12">
        <v>1436625000</v>
      </c>
      <c r="J3429" s="12">
        <v>1433934371</v>
      </c>
      <c r="K3429" t="b">
        <v>1</v>
      </c>
      <c r="L3429">
        <v>35</v>
      </c>
      <c r="M3429" t="b">
        <v>1</v>
      </c>
      <c r="N3429" t="s">
        <v>8273</v>
      </c>
      <c r="O3429" t="s">
        <v>8274</v>
      </c>
      <c r="P3429">
        <f>ROUND((E3429/D3429)*100,0)</f>
        <v>100</v>
      </c>
      <c r="Q3429">
        <f>IFERROR(ROUND(E3429/L3429,2),0)</f>
        <v>57.17</v>
      </c>
      <c r="R3429" s="10">
        <f t="shared" si="125"/>
        <v>42165.462627314817</v>
      </c>
      <c r="S3429">
        <f t="shared" si="126"/>
        <v>42196.604166666672</v>
      </c>
    </row>
    <row r="3430" spans="1:19" ht="48" x14ac:dyDescent="0.2">
      <c r="A3430">
        <v>3257</v>
      </c>
      <c r="B3430" s="3" t="s">
        <v>3257</v>
      </c>
      <c r="C3430" s="3" t="s">
        <v>7367</v>
      </c>
      <c r="D3430" s="6">
        <v>2000</v>
      </c>
      <c r="E3430" s="8">
        <v>2125.9899999999998</v>
      </c>
      <c r="F3430" t="s">
        <v>8218</v>
      </c>
      <c r="G3430" t="s">
        <v>8224</v>
      </c>
      <c r="H3430" t="s">
        <v>8246</v>
      </c>
      <c r="I3430" s="12">
        <v>1487769952</v>
      </c>
      <c r="J3430" s="12">
        <v>1485177952</v>
      </c>
      <c r="K3430" t="b">
        <v>0</v>
      </c>
      <c r="L3430">
        <v>41</v>
      </c>
      <c r="M3430" t="b">
        <v>1</v>
      </c>
      <c r="N3430" t="s">
        <v>8273</v>
      </c>
      <c r="O3430" t="s">
        <v>8274</v>
      </c>
      <c r="P3430">
        <f>ROUND((E3430/D3430)*100,0)</f>
        <v>106</v>
      </c>
      <c r="Q3430">
        <f>IFERROR(ROUND(E3430/L3430,2),0)</f>
        <v>51.85</v>
      </c>
      <c r="R3430" s="10">
        <f t="shared" si="125"/>
        <v>42758.559629629628</v>
      </c>
      <c r="S3430">
        <f t="shared" si="126"/>
        <v>42788.559629629628</v>
      </c>
    </row>
    <row r="3431" spans="1:19" ht="80" x14ac:dyDescent="0.2">
      <c r="A3431">
        <v>3290</v>
      </c>
      <c r="B3431" s="3" t="s">
        <v>3290</v>
      </c>
      <c r="C3431" s="3" t="s">
        <v>7400</v>
      </c>
      <c r="D3431" s="6">
        <v>2000</v>
      </c>
      <c r="E3431" s="8">
        <v>2424</v>
      </c>
      <c r="F3431" t="s">
        <v>8218</v>
      </c>
      <c r="G3431" t="s">
        <v>8224</v>
      </c>
      <c r="H3431" t="s">
        <v>8246</v>
      </c>
      <c r="I3431" s="12">
        <v>1489234891</v>
      </c>
      <c r="J3431" s="12">
        <v>1486642891</v>
      </c>
      <c r="K3431" t="b">
        <v>0</v>
      </c>
      <c r="L3431">
        <v>72</v>
      </c>
      <c r="M3431" t="b">
        <v>1</v>
      </c>
      <c r="N3431" t="s">
        <v>8273</v>
      </c>
      <c r="O3431" t="s">
        <v>8274</v>
      </c>
      <c r="P3431">
        <f>ROUND((E3431/D3431)*100,0)</f>
        <v>121</v>
      </c>
      <c r="Q3431">
        <f>IFERROR(ROUND(E3431/L3431,2),0)</f>
        <v>33.67</v>
      </c>
      <c r="R3431" s="10">
        <f t="shared" si="125"/>
        <v>42775.51494212963</v>
      </c>
      <c r="S3431">
        <f t="shared" si="126"/>
        <v>42805.51494212963</v>
      </c>
    </row>
    <row r="3432" spans="1:19" ht="48" x14ac:dyDescent="0.2">
      <c r="A3432">
        <v>3347</v>
      </c>
      <c r="B3432" s="3" t="s">
        <v>3347</v>
      </c>
      <c r="C3432" s="3" t="s">
        <v>7457</v>
      </c>
      <c r="D3432" s="6">
        <v>2000</v>
      </c>
      <c r="E3432" s="8">
        <v>2389</v>
      </c>
      <c r="F3432" t="s">
        <v>8218</v>
      </c>
      <c r="G3432" t="s">
        <v>8224</v>
      </c>
      <c r="H3432" t="s">
        <v>8246</v>
      </c>
      <c r="I3432" s="12">
        <v>1462741200</v>
      </c>
      <c r="J3432" s="12">
        <v>1461503654</v>
      </c>
      <c r="K3432" t="b">
        <v>0</v>
      </c>
      <c r="L3432">
        <v>22</v>
      </c>
      <c r="M3432" t="b">
        <v>1</v>
      </c>
      <c r="N3432" t="s">
        <v>8273</v>
      </c>
      <c r="O3432" t="s">
        <v>8274</v>
      </c>
      <c r="P3432">
        <f>ROUND((E3432/D3432)*100,0)</f>
        <v>119</v>
      </c>
      <c r="Q3432">
        <f>IFERROR(ROUND(E3432/L3432,2),0)</f>
        <v>108.59</v>
      </c>
      <c r="R3432" s="10">
        <f t="shared" si="125"/>
        <v>42484.551550925928</v>
      </c>
      <c r="S3432">
        <f t="shared" si="126"/>
        <v>42498.875</v>
      </c>
    </row>
    <row r="3433" spans="1:19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 s="12">
        <v>1408383153</v>
      </c>
      <c r="J3433" s="12">
        <v>1405791153</v>
      </c>
      <c r="K3433" t="b">
        <v>0</v>
      </c>
      <c r="L3433">
        <v>21</v>
      </c>
      <c r="M3433" t="b">
        <v>1</v>
      </c>
      <c r="N3433" t="s">
        <v>8273</v>
      </c>
      <c r="O3433" t="s">
        <v>8274</v>
      </c>
      <c r="P3433">
        <f>ROUND((E3433/D3433)*100,0)</f>
        <v>100</v>
      </c>
      <c r="Q3433">
        <f>IFERROR(ROUND(E3433/L3433,2),0)</f>
        <v>95.24</v>
      </c>
      <c r="R3433" s="10">
        <f t="shared" si="125"/>
        <v>41839.730937500004</v>
      </c>
      <c r="S3433">
        <f t="shared" si="126"/>
        <v>41869.730937500004</v>
      </c>
    </row>
    <row r="3434" spans="1:19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 s="12">
        <v>1454709600</v>
      </c>
      <c r="J3434" s="12">
        <v>1452520614</v>
      </c>
      <c r="K3434" t="b">
        <v>0</v>
      </c>
      <c r="L3434">
        <v>42</v>
      </c>
      <c r="M3434" t="b">
        <v>1</v>
      </c>
      <c r="N3434" t="s">
        <v>8273</v>
      </c>
      <c r="O3434" t="s">
        <v>8274</v>
      </c>
      <c r="P3434">
        <f>ROUND((E3434/D3434)*100,0)</f>
        <v>110</v>
      </c>
      <c r="Q3434">
        <f>IFERROR(ROUND(E3434/L3434,2),0)</f>
        <v>52.21</v>
      </c>
      <c r="R3434" s="10">
        <f t="shared" si="125"/>
        <v>42380.581180555557</v>
      </c>
      <c r="S3434">
        <f t="shared" si="126"/>
        <v>42405.916666666672</v>
      </c>
    </row>
    <row r="3435" spans="1:19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 s="12">
        <v>1402974000</v>
      </c>
      <c r="J3435" s="12">
        <v>1400290255</v>
      </c>
      <c r="K3435" t="b">
        <v>0</v>
      </c>
      <c r="L3435">
        <v>71</v>
      </c>
      <c r="M3435" t="b">
        <v>1</v>
      </c>
      <c r="N3435" t="s">
        <v>8273</v>
      </c>
      <c r="O3435" t="s">
        <v>8274</v>
      </c>
      <c r="P3435">
        <f>ROUND((E3435/D3435)*100,0)</f>
        <v>100</v>
      </c>
      <c r="Q3435">
        <f>IFERROR(ROUND(E3435/L3435,2),0)</f>
        <v>134.15</v>
      </c>
      <c r="R3435" s="10">
        <f t="shared" si="125"/>
        <v>41776.063136574077</v>
      </c>
      <c r="S3435">
        <f t="shared" si="126"/>
        <v>41807.125</v>
      </c>
    </row>
    <row r="3436" spans="1:19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 s="12">
        <v>1404983269</v>
      </c>
      <c r="J3436" s="12">
        <v>1402391269</v>
      </c>
      <c r="K3436" t="b">
        <v>0</v>
      </c>
      <c r="L3436">
        <v>168</v>
      </c>
      <c r="M3436" t="b">
        <v>1</v>
      </c>
      <c r="N3436" t="s">
        <v>8273</v>
      </c>
      <c r="O3436" t="s">
        <v>8274</v>
      </c>
      <c r="P3436">
        <f>ROUND((E3436/D3436)*100,0)</f>
        <v>106</v>
      </c>
      <c r="Q3436">
        <f>IFERROR(ROUND(E3436/L3436,2),0)</f>
        <v>62.83</v>
      </c>
      <c r="R3436" s="10">
        <f t="shared" si="125"/>
        <v>41800.380428240744</v>
      </c>
      <c r="S3436">
        <f t="shared" si="126"/>
        <v>41830.380428240744</v>
      </c>
    </row>
    <row r="3437" spans="1:19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 s="12">
        <v>1470538800</v>
      </c>
      <c r="J3437" s="12">
        <v>1469112493</v>
      </c>
      <c r="K3437" t="b">
        <v>0</v>
      </c>
      <c r="L3437">
        <v>19</v>
      </c>
      <c r="M3437" t="b">
        <v>1</v>
      </c>
      <c r="N3437" t="s">
        <v>8273</v>
      </c>
      <c r="O3437" t="s">
        <v>8274</v>
      </c>
      <c r="P3437">
        <f>ROUND((E3437/D3437)*100,0)</f>
        <v>112</v>
      </c>
      <c r="Q3437">
        <f>IFERROR(ROUND(E3437/L3437,2),0)</f>
        <v>58.95</v>
      </c>
      <c r="R3437" s="10">
        <f t="shared" si="125"/>
        <v>42572.61681712963</v>
      </c>
      <c r="S3437">
        <f t="shared" si="126"/>
        <v>42589.125</v>
      </c>
    </row>
    <row r="3438" spans="1:19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 s="12">
        <v>1408638480</v>
      </c>
      <c r="J3438" s="12">
        <v>1406811593</v>
      </c>
      <c r="K3438" t="b">
        <v>0</v>
      </c>
      <c r="L3438">
        <v>37</v>
      </c>
      <c r="M3438" t="b">
        <v>1</v>
      </c>
      <c r="N3438" t="s">
        <v>8273</v>
      </c>
      <c r="O3438" t="s">
        <v>8274</v>
      </c>
      <c r="P3438">
        <f>ROUND((E3438/D3438)*100,0)</f>
        <v>106</v>
      </c>
      <c r="Q3438">
        <f>IFERROR(ROUND(E3438/L3438,2),0)</f>
        <v>143.11000000000001</v>
      </c>
      <c r="R3438" s="10">
        <f t="shared" si="125"/>
        <v>41851.541585648149</v>
      </c>
      <c r="S3438">
        <f t="shared" si="126"/>
        <v>41872.686111111114</v>
      </c>
    </row>
    <row r="3439" spans="1:19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 s="12">
        <v>1440003820</v>
      </c>
      <c r="J3439" s="12">
        <v>1437411820</v>
      </c>
      <c r="K3439" t="b">
        <v>0</v>
      </c>
      <c r="L3439">
        <v>36</v>
      </c>
      <c r="M3439" t="b">
        <v>1</v>
      </c>
      <c r="N3439" t="s">
        <v>8273</v>
      </c>
      <c r="O3439" t="s">
        <v>8274</v>
      </c>
      <c r="P3439">
        <f>ROUND((E3439/D3439)*100,0)</f>
        <v>101</v>
      </c>
      <c r="Q3439">
        <f>IFERROR(ROUND(E3439/L3439,2),0)</f>
        <v>84.17</v>
      </c>
      <c r="R3439" s="10">
        <f t="shared" si="125"/>
        <v>42205.710879629631</v>
      </c>
      <c r="S3439">
        <f t="shared" si="126"/>
        <v>42235.710879629631</v>
      </c>
    </row>
    <row r="3440" spans="1:19" ht="48" x14ac:dyDescent="0.2">
      <c r="A3440">
        <v>3357</v>
      </c>
      <c r="B3440" s="3" t="s">
        <v>3356</v>
      </c>
      <c r="C3440" s="3" t="s">
        <v>7467</v>
      </c>
      <c r="D3440" s="6">
        <v>2000</v>
      </c>
      <c r="E3440" s="8">
        <v>2020</v>
      </c>
      <c r="F3440" t="s">
        <v>8218</v>
      </c>
      <c r="G3440" t="s">
        <v>8224</v>
      </c>
      <c r="H3440" t="s">
        <v>8246</v>
      </c>
      <c r="I3440" s="12">
        <v>1406887310</v>
      </c>
      <c r="J3440" s="12">
        <v>1404295310</v>
      </c>
      <c r="K3440" t="b">
        <v>0</v>
      </c>
      <c r="L3440">
        <v>21</v>
      </c>
      <c r="M3440" t="b">
        <v>1</v>
      </c>
      <c r="N3440" t="s">
        <v>8273</v>
      </c>
      <c r="O3440" t="s">
        <v>8274</v>
      </c>
      <c r="P3440">
        <f>ROUND((E3440/D3440)*100,0)</f>
        <v>101</v>
      </c>
      <c r="Q3440">
        <f>IFERROR(ROUND(E3440/L3440,2),0)</f>
        <v>96.19</v>
      </c>
      <c r="R3440" s="10">
        <f t="shared" si="125"/>
        <v>41822.417939814812</v>
      </c>
      <c r="S3440">
        <f t="shared" si="126"/>
        <v>41852.417939814812</v>
      </c>
    </row>
    <row r="3441" spans="1:19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 s="12">
        <v>1453179540</v>
      </c>
      <c r="J3441" s="12">
        <v>1452030730</v>
      </c>
      <c r="K3441" t="b">
        <v>0</v>
      </c>
      <c r="L3441">
        <v>18</v>
      </c>
      <c r="M3441" t="b">
        <v>1</v>
      </c>
      <c r="N3441" t="s">
        <v>8273</v>
      </c>
      <c r="O3441" t="s">
        <v>8274</v>
      </c>
      <c r="P3441">
        <f>ROUND((E3441/D3441)*100,0)</f>
        <v>135</v>
      </c>
      <c r="Q3441">
        <f>IFERROR(ROUND(E3441/L3441,2),0)</f>
        <v>89.79</v>
      </c>
      <c r="R3441" s="10">
        <f t="shared" si="125"/>
        <v>42374.911226851851</v>
      </c>
      <c r="S3441">
        <f t="shared" si="126"/>
        <v>42388.207638888889</v>
      </c>
    </row>
    <row r="3442" spans="1:19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 s="12">
        <v>1405095300</v>
      </c>
      <c r="J3442" s="12">
        <v>1403146628</v>
      </c>
      <c r="K3442" t="b">
        <v>0</v>
      </c>
      <c r="L3442">
        <v>82</v>
      </c>
      <c r="M3442" t="b">
        <v>1</v>
      </c>
      <c r="N3442" t="s">
        <v>8273</v>
      </c>
      <c r="O3442" t="s">
        <v>8274</v>
      </c>
      <c r="P3442">
        <f>ROUND((E3442/D3442)*100,0)</f>
        <v>105</v>
      </c>
      <c r="Q3442">
        <f>IFERROR(ROUND(E3442/L3442,2),0)</f>
        <v>64.16</v>
      </c>
      <c r="R3442" s="10">
        <f t="shared" si="125"/>
        <v>41809.12300925926</v>
      </c>
      <c r="S3442">
        <f t="shared" si="126"/>
        <v>41831.677083333336</v>
      </c>
    </row>
    <row r="3443" spans="1:19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 s="12">
        <v>1447445820</v>
      </c>
      <c r="J3443" s="12">
        <v>1445077121</v>
      </c>
      <c r="K3443" t="b">
        <v>0</v>
      </c>
      <c r="L3443">
        <v>43</v>
      </c>
      <c r="M3443" t="b">
        <v>1</v>
      </c>
      <c r="N3443" t="s">
        <v>8273</v>
      </c>
      <c r="O3443" t="s">
        <v>8274</v>
      </c>
      <c r="P3443">
        <f>ROUND((E3443/D3443)*100,0)</f>
        <v>103</v>
      </c>
      <c r="Q3443">
        <f>IFERROR(ROUND(E3443/L3443,2),0)</f>
        <v>59.65</v>
      </c>
      <c r="R3443" s="10">
        <f t="shared" si="125"/>
        <v>42294.429641203707</v>
      </c>
      <c r="S3443">
        <f t="shared" si="126"/>
        <v>42321.845138888893</v>
      </c>
    </row>
    <row r="3444" spans="1:19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 s="12">
        <v>1433016672</v>
      </c>
      <c r="J3444" s="12">
        <v>1430424672</v>
      </c>
      <c r="K3444" t="b">
        <v>0</v>
      </c>
      <c r="L3444">
        <v>8</v>
      </c>
      <c r="M3444" t="b">
        <v>1</v>
      </c>
      <c r="N3444" t="s">
        <v>8273</v>
      </c>
      <c r="O3444" t="s">
        <v>8274</v>
      </c>
      <c r="P3444">
        <f>ROUND((E3444/D3444)*100,0)</f>
        <v>100</v>
      </c>
      <c r="Q3444">
        <f>IFERROR(ROUND(E3444/L3444,2),0)</f>
        <v>31.25</v>
      </c>
      <c r="R3444" s="10">
        <f t="shared" si="125"/>
        <v>42124.841111111105</v>
      </c>
      <c r="S3444">
        <f t="shared" si="126"/>
        <v>42154.841111111105</v>
      </c>
    </row>
    <row r="3445" spans="1:19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 s="12">
        <v>1410266146</v>
      </c>
      <c r="J3445" s="12">
        <v>1407674146</v>
      </c>
      <c r="K3445" t="b">
        <v>0</v>
      </c>
      <c r="L3445">
        <v>45</v>
      </c>
      <c r="M3445" t="b">
        <v>1</v>
      </c>
      <c r="N3445" t="s">
        <v>8273</v>
      </c>
      <c r="O3445" t="s">
        <v>8274</v>
      </c>
      <c r="P3445">
        <f>ROUND((E3445/D3445)*100,0)</f>
        <v>186</v>
      </c>
      <c r="Q3445">
        <f>IFERROR(ROUND(E3445/L3445,2),0)</f>
        <v>41.22</v>
      </c>
      <c r="R3445" s="10">
        <f t="shared" si="125"/>
        <v>41861.524837962963</v>
      </c>
      <c r="S3445">
        <f t="shared" si="126"/>
        <v>41891.524837962963</v>
      </c>
    </row>
    <row r="3446" spans="1:19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 s="12">
        <v>1465394340</v>
      </c>
      <c r="J3446" s="12">
        <v>1464677986</v>
      </c>
      <c r="K3446" t="b">
        <v>0</v>
      </c>
      <c r="L3446">
        <v>20</v>
      </c>
      <c r="M3446" t="b">
        <v>1</v>
      </c>
      <c r="N3446" t="s">
        <v>8273</v>
      </c>
      <c r="O3446" t="s">
        <v>8274</v>
      </c>
      <c r="P3446">
        <f>ROUND((E3446/D3446)*100,0)</f>
        <v>289</v>
      </c>
      <c r="Q3446">
        <f>IFERROR(ROUND(E3446/L3446,2),0)</f>
        <v>43.35</v>
      </c>
      <c r="R3446" s="10">
        <f t="shared" si="125"/>
        <v>42521.291504629626</v>
      </c>
      <c r="S3446">
        <f t="shared" si="126"/>
        <v>42529.582638888889</v>
      </c>
    </row>
    <row r="3447" spans="1:19" ht="48" x14ac:dyDescent="0.2">
      <c r="A3447">
        <v>3373</v>
      </c>
      <c r="B3447" s="3" t="s">
        <v>3372</v>
      </c>
      <c r="C3447" s="3" t="s">
        <v>7483</v>
      </c>
      <c r="D3447" s="6">
        <v>2000</v>
      </c>
      <c r="E3447" s="8">
        <v>2005</v>
      </c>
      <c r="F3447" t="s">
        <v>8218</v>
      </c>
      <c r="G3447" t="s">
        <v>8224</v>
      </c>
      <c r="H3447" t="s">
        <v>8246</v>
      </c>
      <c r="I3447" s="12">
        <v>1437235200</v>
      </c>
      <c r="J3447" s="12">
        <v>1435177840</v>
      </c>
      <c r="K3447" t="b">
        <v>0</v>
      </c>
      <c r="L3447">
        <v>30</v>
      </c>
      <c r="M3447" t="b">
        <v>1</v>
      </c>
      <c r="N3447" t="s">
        <v>8273</v>
      </c>
      <c r="O3447" t="s">
        <v>8274</v>
      </c>
      <c r="P3447">
        <f>ROUND((E3447/D3447)*100,0)</f>
        <v>100</v>
      </c>
      <c r="Q3447">
        <f>IFERROR(ROUND(E3447/L3447,2),0)</f>
        <v>66.83</v>
      </c>
      <c r="R3447" s="10">
        <f t="shared" si="125"/>
        <v>42179.854629629626</v>
      </c>
      <c r="S3447">
        <f t="shared" si="126"/>
        <v>42203.666666666672</v>
      </c>
    </row>
    <row r="3448" spans="1:19" ht="48" x14ac:dyDescent="0.2">
      <c r="A3448">
        <v>3379</v>
      </c>
      <c r="B3448" s="3" t="s">
        <v>3378</v>
      </c>
      <c r="C3448" s="3" t="s">
        <v>7489</v>
      </c>
      <c r="D3448" s="6">
        <v>2000</v>
      </c>
      <c r="E3448" s="8">
        <v>2073</v>
      </c>
      <c r="F3448" t="s">
        <v>8218</v>
      </c>
      <c r="G3448" t="s">
        <v>8224</v>
      </c>
      <c r="H3448" t="s">
        <v>8246</v>
      </c>
      <c r="I3448" s="12">
        <v>1440630000</v>
      </c>
      <c r="J3448" s="12">
        <v>1439122800</v>
      </c>
      <c r="K3448" t="b">
        <v>0</v>
      </c>
      <c r="L3448">
        <v>38</v>
      </c>
      <c r="M3448" t="b">
        <v>1</v>
      </c>
      <c r="N3448" t="s">
        <v>8273</v>
      </c>
      <c r="O3448" t="s">
        <v>8274</v>
      </c>
      <c r="P3448">
        <f>ROUND((E3448/D3448)*100,0)</f>
        <v>104</v>
      </c>
      <c r="Q3448">
        <f>IFERROR(ROUND(E3448/L3448,2),0)</f>
        <v>54.55</v>
      </c>
      <c r="R3448" s="10">
        <f t="shared" si="125"/>
        <v>42225.513888888891</v>
      </c>
      <c r="S3448">
        <f t="shared" si="126"/>
        <v>42242.958333333328</v>
      </c>
    </row>
    <row r="3449" spans="1:19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 s="12">
        <v>1458332412</v>
      </c>
      <c r="J3449" s="12">
        <v>1454448012</v>
      </c>
      <c r="K3449" t="b">
        <v>0</v>
      </c>
      <c r="L3449">
        <v>14</v>
      </c>
      <c r="M3449" t="b">
        <v>1</v>
      </c>
      <c r="N3449" t="s">
        <v>8273</v>
      </c>
      <c r="O3449" t="s">
        <v>8274</v>
      </c>
      <c r="P3449">
        <f>ROUND((E3449/D3449)*100,0)</f>
        <v>108</v>
      </c>
      <c r="Q3449">
        <f>IFERROR(ROUND(E3449/L3449,2),0)</f>
        <v>77</v>
      </c>
      <c r="R3449" s="10">
        <f t="shared" si="125"/>
        <v>42402.889027777783</v>
      </c>
      <c r="S3449">
        <f t="shared" si="126"/>
        <v>42447.847361111111</v>
      </c>
    </row>
    <row r="3450" spans="1:19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 s="12">
        <v>1418784689</v>
      </c>
      <c r="J3450" s="12">
        <v>1416192689</v>
      </c>
      <c r="K3450" t="b">
        <v>0</v>
      </c>
      <c r="L3450">
        <v>45</v>
      </c>
      <c r="M3450" t="b">
        <v>1</v>
      </c>
      <c r="N3450" t="s">
        <v>8273</v>
      </c>
      <c r="O3450" t="s">
        <v>8274</v>
      </c>
      <c r="P3450">
        <f>ROUND((E3450/D3450)*100,0)</f>
        <v>110</v>
      </c>
      <c r="Q3450">
        <f>IFERROR(ROUND(E3450/L3450,2),0)</f>
        <v>51.22</v>
      </c>
      <c r="R3450" s="10">
        <f t="shared" si="125"/>
        <v>41960.119085648148</v>
      </c>
      <c r="S3450">
        <f t="shared" si="126"/>
        <v>41990.119085648148</v>
      </c>
    </row>
    <row r="3451" spans="1:19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 s="12">
        <v>1468036800</v>
      </c>
      <c r="J3451" s="12">
        <v>1465607738</v>
      </c>
      <c r="K3451" t="b">
        <v>0</v>
      </c>
      <c r="L3451">
        <v>20</v>
      </c>
      <c r="M3451" t="b">
        <v>1</v>
      </c>
      <c r="N3451" t="s">
        <v>8273</v>
      </c>
      <c r="O3451" t="s">
        <v>8274</v>
      </c>
      <c r="P3451">
        <f>ROUND((E3451/D3451)*100,0)</f>
        <v>171</v>
      </c>
      <c r="Q3451">
        <f>IFERROR(ROUND(E3451/L3451,2),0)</f>
        <v>68.25</v>
      </c>
      <c r="R3451" s="10">
        <f t="shared" si="125"/>
        <v>42532.052523148144</v>
      </c>
      <c r="S3451">
        <f t="shared" si="126"/>
        <v>42560.166666666672</v>
      </c>
    </row>
    <row r="3452" spans="1:19" ht="48" x14ac:dyDescent="0.2">
      <c r="A3452">
        <v>3403</v>
      </c>
      <c r="B3452" s="3" t="s">
        <v>3402</v>
      </c>
      <c r="C3452" s="3" t="s">
        <v>7513</v>
      </c>
      <c r="D3452" s="6">
        <v>2000</v>
      </c>
      <c r="E3452" s="8">
        <v>2000</v>
      </c>
      <c r="F3452" t="s">
        <v>8218</v>
      </c>
      <c r="G3452" t="s">
        <v>8224</v>
      </c>
      <c r="H3452" t="s">
        <v>8246</v>
      </c>
      <c r="I3452" s="12">
        <v>1435230324</v>
      </c>
      <c r="J3452" s="12">
        <v>1432638324</v>
      </c>
      <c r="K3452" t="b">
        <v>0</v>
      </c>
      <c r="L3452">
        <v>17</v>
      </c>
      <c r="M3452" t="b">
        <v>1</v>
      </c>
      <c r="N3452" t="s">
        <v>8273</v>
      </c>
      <c r="O3452" t="s">
        <v>8274</v>
      </c>
      <c r="P3452">
        <f>ROUND((E3452/D3452)*100,0)</f>
        <v>100</v>
      </c>
      <c r="Q3452">
        <f>IFERROR(ROUND(E3452/L3452,2),0)</f>
        <v>117.65</v>
      </c>
      <c r="R3452" s="10">
        <f t="shared" si="125"/>
        <v>42150.462083333332</v>
      </c>
      <c r="S3452">
        <f t="shared" si="126"/>
        <v>42180.462083333332</v>
      </c>
    </row>
    <row r="3453" spans="1:19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 s="12">
        <v>1429636927</v>
      </c>
      <c r="J3453" s="12">
        <v>1427304127</v>
      </c>
      <c r="K3453" t="b">
        <v>0</v>
      </c>
      <c r="L3453">
        <v>16</v>
      </c>
      <c r="M3453" t="b">
        <v>1</v>
      </c>
      <c r="N3453" t="s">
        <v>8273</v>
      </c>
      <c r="O3453" t="s">
        <v>8274</v>
      </c>
      <c r="P3453">
        <f>ROUND((E3453/D3453)*100,0)</f>
        <v>101</v>
      </c>
      <c r="Q3453">
        <f>IFERROR(ROUND(E3453/L3453,2),0)</f>
        <v>41.13</v>
      </c>
      <c r="R3453" s="10">
        <f t="shared" si="125"/>
        <v>42088.723692129628</v>
      </c>
      <c r="S3453">
        <f t="shared" si="126"/>
        <v>42115.723692129628</v>
      </c>
    </row>
    <row r="3454" spans="1:19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 s="12">
        <v>1406087940</v>
      </c>
      <c r="J3454" s="12">
        <v>1404141626</v>
      </c>
      <c r="K3454" t="b">
        <v>0</v>
      </c>
      <c r="L3454">
        <v>37</v>
      </c>
      <c r="M3454" t="b">
        <v>1</v>
      </c>
      <c r="N3454" t="s">
        <v>8273</v>
      </c>
      <c r="O3454" t="s">
        <v>8274</v>
      </c>
      <c r="P3454">
        <f>ROUND((E3454/D3454)*100,0)</f>
        <v>153</v>
      </c>
      <c r="Q3454">
        <f>IFERROR(ROUND(E3454/L3454,2),0)</f>
        <v>41.41</v>
      </c>
      <c r="R3454" s="10">
        <f t="shared" si="125"/>
        <v>41820.639189814814</v>
      </c>
      <c r="S3454">
        <f t="shared" si="126"/>
        <v>41843.165972222225</v>
      </c>
    </row>
    <row r="3455" spans="1:19" ht="64" x14ac:dyDescent="0.2">
      <c r="A3455">
        <v>3407</v>
      </c>
      <c r="B3455" s="3" t="s">
        <v>3406</v>
      </c>
      <c r="C3455" s="3" t="s">
        <v>7517</v>
      </c>
      <c r="D3455" s="6">
        <v>2000</v>
      </c>
      <c r="E3455" s="8">
        <v>2142</v>
      </c>
      <c r="F3455" t="s">
        <v>8218</v>
      </c>
      <c r="G3455" t="s">
        <v>8224</v>
      </c>
      <c r="H3455" t="s">
        <v>8246</v>
      </c>
      <c r="I3455" s="12">
        <v>1404641289</v>
      </c>
      <c r="J3455" s="12">
        <v>1402049289</v>
      </c>
      <c r="K3455" t="b">
        <v>0</v>
      </c>
      <c r="L3455">
        <v>67</v>
      </c>
      <c r="M3455" t="b">
        <v>1</v>
      </c>
      <c r="N3455" t="s">
        <v>8273</v>
      </c>
      <c r="O3455" t="s">
        <v>8274</v>
      </c>
      <c r="P3455">
        <f>ROUND((E3455/D3455)*100,0)</f>
        <v>107</v>
      </c>
      <c r="Q3455">
        <f>IFERROR(ROUND(E3455/L3455,2),0)</f>
        <v>31.97</v>
      </c>
      <c r="R3455" s="10">
        <f t="shared" si="125"/>
        <v>41796.422326388885</v>
      </c>
      <c r="S3455">
        <f t="shared" si="126"/>
        <v>41826.422326388885</v>
      </c>
    </row>
    <row r="3456" spans="1:19" ht="48" x14ac:dyDescent="0.2">
      <c r="A3456">
        <v>3428</v>
      </c>
      <c r="B3456" s="3" t="s">
        <v>3427</v>
      </c>
      <c r="C3456" s="3" t="s">
        <v>7538</v>
      </c>
      <c r="D3456" s="6">
        <v>2000</v>
      </c>
      <c r="E3456" s="8">
        <v>2055</v>
      </c>
      <c r="F3456" t="s">
        <v>8218</v>
      </c>
      <c r="G3456" t="s">
        <v>8224</v>
      </c>
      <c r="H3456" t="s">
        <v>8246</v>
      </c>
      <c r="I3456" s="12">
        <v>1425142800</v>
      </c>
      <c r="J3456" s="12">
        <v>1422983847</v>
      </c>
      <c r="K3456" t="b">
        <v>0</v>
      </c>
      <c r="L3456">
        <v>51</v>
      </c>
      <c r="M3456" t="b">
        <v>1</v>
      </c>
      <c r="N3456" t="s">
        <v>8273</v>
      </c>
      <c r="O3456" t="s">
        <v>8274</v>
      </c>
      <c r="P3456">
        <f>ROUND((E3456/D3456)*100,0)</f>
        <v>103</v>
      </c>
      <c r="Q3456">
        <f>IFERROR(ROUND(E3456/L3456,2),0)</f>
        <v>40.29</v>
      </c>
      <c r="R3456" s="10">
        <f t="shared" si="125"/>
        <v>42038.720451388886</v>
      </c>
      <c r="S3456">
        <f t="shared" si="126"/>
        <v>42063.708333333328</v>
      </c>
    </row>
    <row r="3457" spans="1:19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 s="12">
        <v>1476381627</v>
      </c>
      <c r="J3457" s="12">
        <v>1473789627</v>
      </c>
      <c r="K3457" t="b">
        <v>0</v>
      </c>
      <c r="L3457">
        <v>69</v>
      </c>
      <c r="M3457" t="b">
        <v>1</v>
      </c>
      <c r="N3457" t="s">
        <v>8273</v>
      </c>
      <c r="O3457" t="s">
        <v>8274</v>
      </c>
      <c r="P3457">
        <f>ROUND((E3457/D3457)*100,0)</f>
        <v>101</v>
      </c>
      <c r="Q3457">
        <f>IFERROR(ROUND(E3457/L3457,2),0)</f>
        <v>145.87</v>
      </c>
      <c r="R3457" s="10">
        <f t="shared" si="125"/>
        <v>42626.7503125</v>
      </c>
      <c r="S3457">
        <f t="shared" si="126"/>
        <v>42656.7503125</v>
      </c>
    </row>
    <row r="3458" spans="1:19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 s="12">
        <v>1406876340</v>
      </c>
      <c r="J3458" s="12">
        <v>1404190567</v>
      </c>
      <c r="K3458" t="b">
        <v>0</v>
      </c>
      <c r="L3458">
        <v>16</v>
      </c>
      <c r="M3458" t="b">
        <v>1</v>
      </c>
      <c r="N3458" t="s">
        <v>8273</v>
      </c>
      <c r="O3458" t="s">
        <v>8274</v>
      </c>
      <c r="P3458">
        <f>ROUND((E3458/D3458)*100,0)</f>
        <v>191</v>
      </c>
      <c r="Q3458">
        <f>IFERROR(ROUND(E3458/L3458,2),0)</f>
        <v>358.69</v>
      </c>
      <c r="R3458" s="10">
        <f t="shared" si="125"/>
        <v>41821.205636574072</v>
      </c>
      <c r="S3458">
        <f t="shared" si="126"/>
        <v>41852.290972222225</v>
      </c>
    </row>
    <row r="3459" spans="1:19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 s="12">
        <v>1423720740</v>
      </c>
      <c r="J3459" s="12">
        <v>1421081857</v>
      </c>
      <c r="K3459" t="b">
        <v>0</v>
      </c>
      <c r="L3459">
        <v>55</v>
      </c>
      <c r="M3459" t="b">
        <v>1</v>
      </c>
      <c r="N3459" t="s">
        <v>8273</v>
      </c>
      <c r="O3459" t="s">
        <v>8274</v>
      </c>
      <c r="P3459">
        <f>ROUND((E3459/D3459)*100,0)</f>
        <v>140</v>
      </c>
      <c r="Q3459">
        <f>IFERROR(ROUND(E3459/L3459,2),0)</f>
        <v>50.98</v>
      </c>
      <c r="R3459" s="10">
        <f t="shared" ref="R3459:R3522" si="127">(((J3459/60)/60)/24)+DATE(1970,1,1)</f>
        <v>42016.706678240742</v>
      </c>
      <c r="S3459">
        <f t="shared" ref="S3459:S3522" si="128">(((I3459/60)/60)/24)+DATE(1970,1,1)</f>
        <v>42047.249305555553</v>
      </c>
    </row>
    <row r="3460" spans="1:19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 s="12">
        <v>1422937620</v>
      </c>
      <c r="J3460" s="12">
        <v>1420606303</v>
      </c>
      <c r="K3460" t="b">
        <v>0</v>
      </c>
      <c r="L3460">
        <v>27</v>
      </c>
      <c r="M3460" t="b">
        <v>1</v>
      </c>
      <c r="N3460" t="s">
        <v>8273</v>
      </c>
      <c r="O3460" t="s">
        <v>8274</v>
      </c>
      <c r="P3460">
        <f>ROUND((E3460/D3460)*100,0)</f>
        <v>124</v>
      </c>
      <c r="Q3460">
        <f>IFERROR(ROUND(E3460/L3460,2),0)</f>
        <v>45.04</v>
      </c>
      <c r="R3460" s="10">
        <f t="shared" si="127"/>
        <v>42011.202581018515</v>
      </c>
      <c r="S3460">
        <f t="shared" si="128"/>
        <v>42038.185416666667</v>
      </c>
    </row>
    <row r="3461" spans="1:19" ht="48" x14ac:dyDescent="0.2">
      <c r="A3461">
        <v>3430</v>
      </c>
      <c r="B3461" s="3" t="s">
        <v>3429</v>
      </c>
      <c r="C3461" s="3" t="s">
        <v>7540</v>
      </c>
      <c r="D3461" s="6">
        <v>2000</v>
      </c>
      <c r="E3461" s="8">
        <v>2170.9899999999998</v>
      </c>
      <c r="F3461" t="s">
        <v>8218</v>
      </c>
      <c r="G3461" t="s">
        <v>8224</v>
      </c>
      <c r="H3461" t="s">
        <v>8246</v>
      </c>
      <c r="I3461" s="12">
        <v>1406760101</v>
      </c>
      <c r="J3461" s="12">
        <v>1404168101</v>
      </c>
      <c r="K3461" t="b">
        <v>0</v>
      </c>
      <c r="L3461">
        <v>72</v>
      </c>
      <c r="M3461" t="b">
        <v>1</v>
      </c>
      <c r="N3461" t="s">
        <v>8273</v>
      </c>
      <c r="O3461" t="s">
        <v>8274</v>
      </c>
      <c r="P3461">
        <f>ROUND((E3461/D3461)*100,0)</f>
        <v>109</v>
      </c>
      <c r="Q3461">
        <f>IFERROR(ROUND(E3461/L3461,2),0)</f>
        <v>30.15</v>
      </c>
      <c r="R3461" s="10">
        <f t="shared" si="127"/>
        <v>41820.945613425924</v>
      </c>
      <c r="S3461">
        <f t="shared" si="128"/>
        <v>41850.945613425924</v>
      </c>
    </row>
    <row r="3462" spans="1:19" ht="48" x14ac:dyDescent="0.2">
      <c r="A3462">
        <v>3445</v>
      </c>
      <c r="B3462" s="3" t="s">
        <v>3444</v>
      </c>
      <c r="C3462" s="3" t="s">
        <v>7555</v>
      </c>
      <c r="D3462" s="6">
        <v>2000</v>
      </c>
      <c r="E3462" s="8">
        <v>2000</v>
      </c>
      <c r="F3462" t="s">
        <v>8218</v>
      </c>
      <c r="G3462" t="s">
        <v>8224</v>
      </c>
      <c r="H3462" t="s">
        <v>8246</v>
      </c>
      <c r="I3462" s="12">
        <v>1445604236</v>
      </c>
      <c r="J3462" s="12">
        <v>1443185036</v>
      </c>
      <c r="K3462" t="b">
        <v>0</v>
      </c>
      <c r="L3462">
        <v>31</v>
      </c>
      <c r="M3462" t="b">
        <v>1</v>
      </c>
      <c r="N3462" t="s">
        <v>8273</v>
      </c>
      <c r="O3462" t="s">
        <v>8274</v>
      </c>
      <c r="P3462">
        <f>ROUND((E3462/D3462)*100,0)</f>
        <v>100</v>
      </c>
      <c r="Q3462">
        <f>IFERROR(ROUND(E3462/L3462,2),0)</f>
        <v>64.52</v>
      </c>
      <c r="R3462" s="10">
        <f t="shared" si="127"/>
        <v>42272.530509259261</v>
      </c>
      <c r="S3462">
        <f t="shared" si="128"/>
        <v>42300.530509259261</v>
      </c>
    </row>
    <row r="3463" spans="1:19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 s="12">
        <v>1477710000</v>
      </c>
      <c r="J3463" s="12">
        <v>1475248279</v>
      </c>
      <c r="K3463" t="b">
        <v>0</v>
      </c>
      <c r="L3463">
        <v>12</v>
      </c>
      <c r="M3463" t="b">
        <v>1</v>
      </c>
      <c r="N3463" t="s">
        <v>8273</v>
      </c>
      <c r="O3463" t="s">
        <v>8274</v>
      </c>
      <c r="P3463">
        <f>ROUND((E3463/D3463)*100,0)</f>
        <v>139</v>
      </c>
      <c r="Q3463">
        <f>IFERROR(ROUND(E3463/L3463,2),0)</f>
        <v>57.92</v>
      </c>
      <c r="R3463" s="10">
        <f t="shared" si="127"/>
        <v>42643.632858796293</v>
      </c>
      <c r="S3463">
        <f t="shared" si="128"/>
        <v>42672.125</v>
      </c>
    </row>
    <row r="3464" spans="1:19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 s="12">
        <v>1436551200</v>
      </c>
      <c r="J3464" s="12">
        <v>1435181628</v>
      </c>
      <c r="K3464" t="b">
        <v>0</v>
      </c>
      <c r="L3464">
        <v>17</v>
      </c>
      <c r="M3464" t="b">
        <v>1</v>
      </c>
      <c r="N3464" t="s">
        <v>8273</v>
      </c>
      <c r="O3464" t="s">
        <v>8274</v>
      </c>
      <c r="P3464">
        <f>ROUND((E3464/D3464)*100,0)</f>
        <v>202</v>
      </c>
      <c r="Q3464">
        <f>IFERROR(ROUND(E3464/L3464,2),0)</f>
        <v>29.71</v>
      </c>
      <c r="R3464" s="10">
        <f t="shared" si="127"/>
        <v>42179.898472222223</v>
      </c>
      <c r="S3464">
        <f t="shared" si="128"/>
        <v>42195.75</v>
      </c>
    </row>
    <row r="3465" spans="1:19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 s="12">
        <v>1476158340</v>
      </c>
      <c r="J3465" s="12">
        <v>1472594585</v>
      </c>
      <c r="K3465" t="b">
        <v>0</v>
      </c>
      <c r="L3465">
        <v>114</v>
      </c>
      <c r="M3465" t="b">
        <v>1</v>
      </c>
      <c r="N3465" t="s">
        <v>8273</v>
      </c>
      <c r="O3465" t="s">
        <v>8274</v>
      </c>
      <c r="P3465">
        <f>ROUND((E3465/D3465)*100,0)</f>
        <v>103</v>
      </c>
      <c r="Q3465">
        <f>IFERROR(ROUND(E3465/L3465,2),0)</f>
        <v>90.68</v>
      </c>
      <c r="R3465" s="10">
        <f t="shared" si="127"/>
        <v>42612.918807870374</v>
      </c>
      <c r="S3465">
        <f t="shared" si="128"/>
        <v>42654.165972222225</v>
      </c>
    </row>
    <row r="3466" spans="1:19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 s="12">
        <v>1471921637</v>
      </c>
      <c r="J3466" s="12">
        <v>1469329637</v>
      </c>
      <c r="K3466" t="b">
        <v>0</v>
      </c>
      <c r="L3466">
        <v>93</v>
      </c>
      <c r="M3466" t="b">
        <v>1</v>
      </c>
      <c r="N3466" t="s">
        <v>8273</v>
      </c>
      <c r="O3466" t="s">
        <v>8274</v>
      </c>
      <c r="P3466">
        <f>ROUND((E3466/D3466)*100,0)</f>
        <v>102</v>
      </c>
      <c r="Q3466">
        <f>IFERROR(ROUND(E3466/L3466,2),0)</f>
        <v>55.01</v>
      </c>
      <c r="R3466" s="10">
        <f t="shared" si="127"/>
        <v>42575.130057870367</v>
      </c>
      <c r="S3466">
        <f t="shared" si="128"/>
        <v>42605.130057870367</v>
      </c>
    </row>
    <row r="3467" spans="1:19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 s="12">
        <v>1439136000</v>
      </c>
      <c r="J3467" s="12">
        <v>1436972472</v>
      </c>
      <c r="K3467" t="b">
        <v>0</v>
      </c>
      <c r="L3467">
        <v>36</v>
      </c>
      <c r="M3467" t="b">
        <v>1</v>
      </c>
      <c r="N3467" t="s">
        <v>8273</v>
      </c>
      <c r="O3467" t="s">
        <v>8274</v>
      </c>
      <c r="P3467">
        <f>ROUND((E3467/D3467)*100,0)</f>
        <v>103</v>
      </c>
      <c r="Q3467">
        <f>IFERROR(ROUND(E3467/L3467,2),0)</f>
        <v>57.22</v>
      </c>
      <c r="R3467" s="10">
        <f t="shared" si="127"/>
        <v>42200.625833333332</v>
      </c>
      <c r="S3467">
        <f t="shared" si="128"/>
        <v>42225.666666666672</v>
      </c>
    </row>
    <row r="3468" spans="1:19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 s="12">
        <v>1461108450</v>
      </c>
      <c r="J3468" s="12">
        <v>1455928050</v>
      </c>
      <c r="K3468" t="b">
        <v>0</v>
      </c>
      <c r="L3468">
        <v>61</v>
      </c>
      <c r="M3468" t="b">
        <v>1</v>
      </c>
      <c r="N3468" t="s">
        <v>8273</v>
      </c>
      <c r="O3468" t="s">
        <v>8274</v>
      </c>
      <c r="P3468">
        <f>ROUND((E3468/D3468)*100,0)</f>
        <v>127</v>
      </c>
      <c r="Q3468">
        <f>IFERROR(ROUND(E3468/L3468,2),0)</f>
        <v>72.95</v>
      </c>
      <c r="R3468" s="10">
        <f t="shared" si="127"/>
        <v>42420.019097222219</v>
      </c>
      <c r="S3468">
        <f t="shared" si="128"/>
        <v>42479.977430555555</v>
      </c>
    </row>
    <row r="3469" spans="1:19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 s="12">
        <v>1426864032</v>
      </c>
      <c r="J3469" s="12">
        <v>1424275632</v>
      </c>
      <c r="K3469" t="b">
        <v>0</v>
      </c>
      <c r="L3469">
        <v>47</v>
      </c>
      <c r="M3469" t="b">
        <v>1</v>
      </c>
      <c r="N3469" t="s">
        <v>8273</v>
      </c>
      <c r="O3469" t="s">
        <v>8274</v>
      </c>
      <c r="P3469">
        <f>ROUND((E3469/D3469)*100,0)</f>
        <v>101</v>
      </c>
      <c r="Q3469">
        <f>IFERROR(ROUND(E3469/L3469,2),0)</f>
        <v>64.47</v>
      </c>
      <c r="R3469" s="10">
        <f t="shared" si="127"/>
        <v>42053.671666666662</v>
      </c>
      <c r="S3469">
        <f t="shared" si="128"/>
        <v>42083.630000000005</v>
      </c>
    </row>
    <row r="3470" spans="1:19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 s="12">
        <v>1474426800</v>
      </c>
      <c r="J3470" s="12">
        <v>1471976529</v>
      </c>
      <c r="K3470" t="b">
        <v>0</v>
      </c>
      <c r="L3470">
        <v>17</v>
      </c>
      <c r="M3470" t="b">
        <v>1</v>
      </c>
      <c r="N3470" t="s">
        <v>8273</v>
      </c>
      <c r="O3470" t="s">
        <v>8274</v>
      </c>
      <c r="P3470">
        <f>ROUND((E3470/D3470)*100,0)</f>
        <v>122</v>
      </c>
      <c r="Q3470">
        <f>IFERROR(ROUND(E3470/L3470,2),0)</f>
        <v>716.35</v>
      </c>
      <c r="R3470" s="10">
        <f t="shared" si="127"/>
        <v>42605.765381944439</v>
      </c>
      <c r="S3470">
        <f t="shared" si="128"/>
        <v>42634.125</v>
      </c>
    </row>
    <row r="3471" spans="1:19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 s="12">
        <v>1461857045</v>
      </c>
      <c r="J3471" s="12">
        <v>1459265045</v>
      </c>
      <c r="K3471" t="b">
        <v>0</v>
      </c>
      <c r="L3471">
        <v>63</v>
      </c>
      <c r="M3471" t="b">
        <v>1</v>
      </c>
      <c r="N3471" t="s">
        <v>8273</v>
      </c>
      <c r="O3471" t="s">
        <v>8274</v>
      </c>
      <c r="P3471">
        <f>ROUND((E3471/D3471)*100,0)</f>
        <v>113</v>
      </c>
      <c r="Q3471">
        <f>IFERROR(ROUND(E3471/L3471,2),0)</f>
        <v>50.4</v>
      </c>
      <c r="R3471" s="10">
        <f t="shared" si="127"/>
        <v>42458.641724537039</v>
      </c>
      <c r="S3471">
        <f t="shared" si="128"/>
        <v>42488.641724537039</v>
      </c>
    </row>
    <row r="3472" spans="1:19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 s="12">
        <v>1468618680</v>
      </c>
      <c r="J3472" s="12">
        <v>1465345902</v>
      </c>
      <c r="K3472" t="b">
        <v>0</v>
      </c>
      <c r="L3472">
        <v>9</v>
      </c>
      <c r="M3472" t="b">
        <v>1</v>
      </c>
      <c r="N3472" t="s">
        <v>8273</v>
      </c>
      <c r="O3472" t="s">
        <v>8274</v>
      </c>
      <c r="P3472">
        <f>ROUND((E3472/D3472)*100,0)</f>
        <v>150</v>
      </c>
      <c r="Q3472">
        <f>IFERROR(ROUND(E3472/L3472,2),0)</f>
        <v>41.67</v>
      </c>
      <c r="R3472" s="10">
        <f t="shared" si="127"/>
        <v>42529.022013888884</v>
      </c>
      <c r="S3472">
        <f t="shared" si="128"/>
        <v>42566.901388888888</v>
      </c>
    </row>
    <row r="3473" spans="1:19" ht="48" x14ac:dyDescent="0.2">
      <c r="A3473">
        <v>3474</v>
      </c>
      <c r="B3473" s="3" t="s">
        <v>3473</v>
      </c>
      <c r="C3473" s="3" t="s">
        <v>7584</v>
      </c>
      <c r="D3473" s="6">
        <v>2000</v>
      </c>
      <c r="E3473" s="8">
        <v>2020</v>
      </c>
      <c r="F3473" t="s">
        <v>8218</v>
      </c>
      <c r="G3473" t="s">
        <v>8224</v>
      </c>
      <c r="H3473" t="s">
        <v>8246</v>
      </c>
      <c r="I3473" s="12">
        <v>1469016131</v>
      </c>
      <c r="J3473" s="12">
        <v>1466424131</v>
      </c>
      <c r="K3473" t="b">
        <v>0</v>
      </c>
      <c r="L3473">
        <v>39</v>
      </c>
      <c r="M3473" t="b">
        <v>1</v>
      </c>
      <c r="N3473" t="s">
        <v>8273</v>
      </c>
      <c r="O3473" t="s">
        <v>8274</v>
      </c>
      <c r="P3473">
        <f>ROUND((E3473/D3473)*100,0)</f>
        <v>101</v>
      </c>
      <c r="Q3473">
        <f>IFERROR(ROUND(E3473/L3473,2),0)</f>
        <v>51.79</v>
      </c>
      <c r="R3473" s="10">
        <f t="shared" si="127"/>
        <v>42541.501516203702</v>
      </c>
      <c r="S3473">
        <f t="shared" si="128"/>
        <v>42571.501516203702</v>
      </c>
    </row>
    <row r="3474" spans="1:19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 s="12">
        <v>1415253540</v>
      </c>
      <c r="J3474" s="12">
        <v>1413432331</v>
      </c>
      <c r="K3474" t="b">
        <v>0</v>
      </c>
      <c r="L3474">
        <v>23</v>
      </c>
      <c r="M3474" t="b">
        <v>1</v>
      </c>
      <c r="N3474" t="s">
        <v>8273</v>
      </c>
      <c r="O3474" t="s">
        <v>8274</v>
      </c>
      <c r="P3474">
        <f>ROUND((E3474/D3474)*100,0)</f>
        <v>102</v>
      </c>
      <c r="Q3474">
        <f>IFERROR(ROUND(E3474/L3474,2),0)</f>
        <v>88.74</v>
      </c>
      <c r="R3474" s="10">
        <f t="shared" si="127"/>
        <v>41928.170497685183</v>
      </c>
      <c r="S3474">
        <f t="shared" si="128"/>
        <v>41949.249305555553</v>
      </c>
    </row>
    <row r="3475" spans="1:19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 s="12">
        <v>1426883220</v>
      </c>
      <c r="J3475" s="12">
        <v>1425067296</v>
      </c>
      <c r="K3475" t="b">
        <v>0</v>
      </c>
      <c r="L3475">
        <v>33</v>
      </c>
      <c r="M3475" t="b">
        <v>1</v>
      </c>
      <c r="N3475" t="s">
        <v>8273</v>
      </c>
      <c r="O3475" t="s">
        <v>8274</v>
      </c>
      <c r="P3475">
        <f>ROUND((E3475/D3475)*100,0)</f>
        <v>100</v>
      </c>
      <c r="Q3475">
        <f>IFERROR(ROUND(E3475/L3475,2),0)</f>
        <v>148.47999999999999</v>
      </c>
      <c r="R3475" s="10">
        <f t="shared" si="127"/>
        <v>42062.834444444445</v>
      </c>
      <c r="S3475">
        <f t="shared" si="128"/>
        <v>42083.852083333331</v>
      </c>
    </row>
    <row r="3476" spans="1:19" ht="48" x14ac:dyDescent="0.2">
      <c r="A3476">
        <v>3487</v>
      </c>
      <c r="B3476" s="3" t="s">
        <v>3486</v>
      </c>
      <c r="C3476" s="3" t="s">
        <v>7597</v>
      </c>
      <c r="D3476" s="6">
        <v>2000</v>
      </c>
      <c r="E3476" s="8">
        <v>2555</v>
      </c>
      <c r="F3476" t="s">
        <v>8218</v>
      </c>
      <c r="G3476" t="s">
        <v>8224</v>
      </c>
      <c r="H3476" t="s">
        <v>8246</v>
      </c>
      <c r="I3476" s="12">
        <v>1435185252</v>
      </c>
      <c r="J3476" s="12">
        <v>1432593252</v>
      </c>
      <c r="K3476" t="b">
        <v>0</v>
      </c>
      <c r="L3476">
        <v>66</v>
      </c>
      <c r="M3476" t="b">
        <v>1</v>
      </c>
      <c r="N3476" t="s">
        <v>8273</v>
      </c>
      <c r="O3476" t="s">
        <v>8274</v>
      </c>
      <c r="P3476">
        <f>ROUND((E3476/D3476)*100,0)</f>
        <v>128</v>
      </c>
      <c r="Q3476">
        <f>IFERROR(ROUND(E3476/L3476,2),0)</f>
        <v>38.71</v>
      </c>
      <c r="R3476" s="10">
        <f t="shared" si="127"/>
        <v>42149.940416666665</v>
      </c>
      <c r="S3476">
        <f t="shared" si="128"/>
        <v>42179.940416666665</v>
      </c>
    </row>
    <row r="3477" spans="1:19" ht="48" x14ac:dyDescent="0.2">
      <c r="A3477">
        <v>3519</v>
      </c>
      <c r="B3477" s="3" t="s">
        <v>3518</v>
      </c>
      <c r="C3477" s="3" t="s">
        <v>7629</v>
      </c>
      <c r="D3477" s="6">
        <v>2000</v>
      </c>
      <c r="E3477" s="8">
        <v>2027</v>
      </c>
      <c r="F3477" t="s">
        <v>8218</v>
      </c>
      <c r="G3477" t="s">
        <v>8224</v>
      </c>
      <c r="H3477" t="s">
        <v>8246</v>
      </c>
      <c r="I3477" s="12">
        <v>1425478950</v>
      </c>
      <c r="J3477" s="12">
        <v>1422886950</v>
      </c>
      <c r="K3477" t="b">
        <v>0</v>
      </c>
      <c r="L3477">
        <v>28</v>
      </c>
      <c r="M3477" t="b">
        <v>1</v>
      </c>
      <c r="N3477" t="s">
        <v>8273</v>
      </c>
      <c r="O3477" t="s">
        <v>8274</v>
      </c>
      <c r="P3477">
        <f>ROUND((E3477/D3477)*100,0)</f>
        <v>101</v>
      </c>
      <c r="Q3477">
        <f>IFERROR(ROUND(E3477/L3477,2),0)</f>
        <v>72.39</v>
      </c>
      <c r="R3477" s="10">
        <f t="shared" si="127"/>
        <v>42037.598958333328</v>
      </c>
      <c r="S3477">
        <f t="shared" si="128"/>
        <v>42067.598958333328</v>
      </c>
    </row>
    <row r="3478" spans="1:19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 s="12">
        <v>1414378800</v>
      </c>
      <c r="J3478" s="12">
        <v>1412836990</v>
      </c>
      <c r="K3478" t="b">
        <v>0</v>
      </c>
      <c r="L3478">
        <v>6</v>
      </c>
      <c r="M3478" t="b">
        <v>1</v>
      </c>
      <c r="N3478" t="s">
        <v>8273</v>
      </c>
      <c r="O3478" t="s">
        <v>8274</v>
      </c>
      <c r="P3478">
        <f>ROUND((E3478/D3478)*100,0)</f>
        <v>104</v>
      </c>
      <c r="Q3478">
        <f>IFERROR(ROUND(E3478/L3478,2),0)</f>
        <v>52</v>
      </c>
      <c r="R3478" s="10">
        <f t="shared" si="127"/>
        <v>41921.279976851853</v>
      </c>
      <c r="S3478">
        <f t="shared" si="128"/>
        <v>41939.125</v>
      </c>
    </row>
    <row r="3479" spans="1:19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 s="12">
        <v>1431831600</v>
      </c>
      <c r="J3479" s="12">
        <v>1430761243</v>
      </c>
      <c r="K3479" t="b">
        <v>0</v>
      </c>
      <c r="L3479">
        <v>39</v>
      </c>
      <c r="M3479" t="b">
        <v>1</v>
      </c>
      <c r="N3479" t="s">
        <v>8273</v>
      </c>
      <c r="O3479" t="s">
        <v>8274</v>
      </c>
      <c r="P3479">
        <f>ROUND((E3479/D3479)*100,0)</f>
        <v>115</v>
      </c>
      <c r="Q3479">
        <f>IFERROR(ROUND(E3479/L3479,2),0)</f>
        <v>53.23</v>
      </c>
      <c r="R3479" s="10">
        <f t="shared" si="127"/>
        <v>42128.736608796295</v>
      </c>
      <c r="S3479">
        <f t="shared" si="128"/>
        <v>42141.125</v>
      </c>
    </row>
    <row r="3480" spans="1:19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 s="12">
        <v>1426539600</v>
      </c>
      <c r="J3480" s="12">
        <v>1424296822</v>
      </c>
      <c r="K3480" t="b">
        <v>0</v>
      </c>
      <c r="L3480">
        <v>57</v>
      </c>
      <c r="M3480" t="b">
        <v>1</v>
      </c>
      <c r="N3480" t="s">
        <v>8273</v>
      </c>
      <c r="O3480" t="s">
        <v>8274</v>
      </c>
      <c r="P3480">
        <f>ROUND((E3480/D3480)*100,0)</f>
        <v>113</v>
      </c>
      <c r="Q3480">
        <f>IFERROR(ROUND(E3480/L3480,2),0)</f>
        <v>39.6</v>
      </c>
      <c r="R3480" s="10">
        <f t="shared" si="127"/>
        <v>42053.916921296302</v>
      </c>
      <c r="S3480">
        <f t="shared" si="128"/>
        <v>42079.875</v>
      </c>
    </row>
    <row r="3481" spans="1:19" ht="32" x14ac:dyDescent="0.2">
      <c r="A3481">
        <v>3520</v>
      </c>
      <c r="B3481" s="3" t="s">
        <v>3519</v>
      </c>
      <c r="C3481" s="3" t="s">
        <v>7630</v>
      </c>
      <c r="D3481" s="6">
        <v>2000</v>
      </c>
      <c r="E3481" s="8">
        <v>2015</v>
      </c>
      <c r="F3481" t="s">
        <v>8218</v>
      </c>
      <c r="G3481" t="s">
        <v>8224</v>
      </c>
      <c r="H3481" t="s">
        <v>8246</v>
      </c>
      <c r="I3481" s="12">
        <v>1441547220</v>
      </c>
      <c r="J3481" s="12">
        <v>1439322412</v>
      </c>
      <c r="K3481" t="b">
        <v>0</v>
      </c>
      <c r="L3481">
        <v>21</v>
      </c>
      <c r="M3481" t="b">
        <v>1</v>
      </c>
      <c r="N3481" t="s">
        <v>8273</v>
      </c>
      <c r="O3481" t="s">
        <v>8274</v>
      </c>
      <c r="P3481">
        <f>ROUND((E3481/D3481)*100,0)</f>
        <v>101</v>
      </c>
      <c r="Q3481">
        <f>IFERROR(ROUND(E3481/L3481,2),0)</f>
        <v>95.95</v>
      </c>
      <c r="R3481" s="10">
        <f t="shared" si="127"/>
        <v>42227.824212962965</v>
      </c>
      <c r="S3481">
        <f t="shared" si="128"/>
        <v>42253.57430555555</v>
      </c>
    </row>
    <row r="3482" spans="1:19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 s="12">
        <v>1436562000</v>
      </c>
      <c r="J3482" s="12">
        <v>1434440227</v>
      </c>
      <c r="K3482" t="b">
        <v>0</v>
      </c>
      <c r="L3482">
        <v>13</v>
      </c>
      <c r="M3482" t="b">
        <v>1</v>
      </c>
      <c r="N3482" t="s">
        <v>8273</v>
      </c>
      <c r="O3482" t="s">
        <v>8274</v>
      </c>
      <c r="P3482">
        <f>ROUND((E3482/D3482)*100,0)</f>
        <v>143</v>
      </c>
      <c r="Q3482">
        <f>IFERROR(ROUND(E3482/L3482,2),0)</f>
        <v>164.62</v>
      </c>
      <c r="R3482" s="10">
        <f t="shared" si="127"/>
        <v>42171.317442129628</v>
      </c>
      <c r="S3482">
        <f t="shared" si="128"/>
        <v>42195.875</v>
      </c>
    </row>
    <row r="3483" spans="1:19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 s="12">
        <v>1420178188</v>
      </c>
      <c r="J3483" s="12">
        <v>1418709388</v>
      </c>
      <c r="K3483" t="b">
        <v>0</v>
      </c>
      <c r="L3483">
        <v>95</v>
      </c>
      <c r="M3483" t="b">
        <v>1</v>
      </c>
      <c r="N3483" t="s">
        <v>8273</v>
      </c>
      <c r="O3483" t="s">
        <v>8274</v>
      </c>
      <c r="P3483">
        <f>ROUND((E3483/D3483)*100,0)</f>
        <v>119</v>
      </c>
      <c r="Q3483">
        <f>IFERROR(ROUND(E3483/L3483,2),0)</f>
        <v>125.05</v>
      </c>
      <c r="R3483" s="10">
        <f t="shared" si="127"/>
        <v>41989.24754629629</v>
      </c>
      <c r="S3483">
        <f t="shared" si="128"/>
        <v>42006.24754629629</v>
      </c>
    </row>
    <row r="3484" spans="1:19" ht="48" x14ac:dyDescent="0.2">
      <c r="A3484">
        <v>3535</v>
      </c>
      <c r="B3484" s="3" t="s">
        <v>3534</v>
      </c>
      <c r="C3484" s="3" t="s">
        <v>7645</v>
      </c>
      <c r="D3484" s="6">
        <v>2000</v>
      </c>
      <c r="E3484" s="8">
        <v>2063</v>
      </c>
      <c r="F3484" t="s">
        <v>8218</v>
      </c>
      <c r="G3484" t="s">
        <v>8224</v>
      </c>
      <c r="H3484" t="s">
        <v>8246</v>
      </c>
      <c r="I3484" s="12">
        <v>1443808800</v>
      </c>
      <c r="J3484" s="12">
        <v>1441120910</v>
      </c>
      <c r="K3484" t="b">
        <v>0</v>
      </c>
      <c r="L3484">
        <v>46</v>
      </c>
      <c r="M3484" t="b">
        <v>1</v>
      </c>
      <c r="N3484" t="s">
        <v>8273</v>
      </c>
      <c r="O3484" t="s">
        <v>8274</v>
      </c>
      <c r="P3484">
        <f>ROUND((E3484/D3484)*100,0)</f>
        <v>103</v>
      </c>
      <c r="Q3484">
        <f>IFERROR(ROUND(E3484/L3484,2),0)</f>
        <v>44.85</v>
      </c>
      <c r="R3484" s="10">
        <f t="shared" si="127"/>
        <v>42248.640162037031</v>
      </c>
      <c r="S3484">
        <f t="shared" si="128"/>
        <v>42279.75</v>
      </c>
    </row>
    <row r="3485" spans="1:19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 s="12">
        <v>1404403381</v>
      </c>
      <c r="J3485" s="12">
        <v>1401811381</v>
      </c>
      <c r="K3485" t="b">
        <v>0</v>
      </c>
      <c r="L3485">
        <v>133</v>
      </c>
      <c r="M3485" t="b">
        <v>1</v>
      </c>
      <c r="N3485" t="s">
        <v>8273</v>
      </c>
      <c r="O3485" t="s">
        <v>8274</v>
      </c>
      <c r="P3485">
        <f>ROUND((E3485/D3485)*100,0)</f>
        <v>160</v>
      </c>
      <c r="Q3485">
        <f>IFERROR(ROUND(E3485/L3485,2),0)</f>
        <v>40.29</v>
      </c>
      <c r="R3485" s="10">
        <f t="shared" si="127"/>
        <v>41793.668761574074</v>
      </c>
      <c r="S3485">
        <f t="shared" si="128"/>
        <v>41823.668761574074</v>
      </c>
    </row>
    <row r="3486" spans="1:19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 s="12">
        <v>1466014499</v>
      </c>
      <c r="J3486" s="12">
        <v>1463422499</v>
      </c>
      <c r="K3486" t="b">
        <v>0</v>
      </c>
      <c r="L3486">
        <v>44</v>
      </c>
      <c r="M3486" t="b">
        <v>1</v>
      </c>
      <c r="N3486" t="s">
        <v>8273</v>
      </c>
      <c r="O3486" t="s">
        <v>8274</v>
      </c>
      <c r="P3486">
        <f>ROUND((E3486/D3486)*100,0)</f>
        <v>114</v>
      </c>
      <c r="Q3486">
        <f>IFERROR(ROUND(E3486/L3486,2),0)</f>
        <v>64.91</v>
      </c>
      <c r="R3486" s="10">
        <f t="shared" si="127"/>
        <v>42506.760405092587</v>
      </c>
      <c r="S3486">
        <f t="shared" si="128"/>
        <v>42536.760405092587</v>
      </c>
    </row>
    <row r="3487" spans="1:19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 s="12">
        <v>1454431080</v>
      </c>
      <c r="J3487" s="12">
        <v>1451839080</v>
      </c>
      <c r="K3487" t="b">
        <v>0</v>
      </c>
      <c r="L3487">
        <v>30</v>
      </c>
      <c r="M3487" t="b">
        <v>1</v>
      </c>
      <c r="N3487" t="s">
        <v>8273</v>
      </c>
      <c r="O3487" t="s">
        <v>8274</v>
      </c>
      <c r="P3487">
        <f>ROUND((E3487/D3487)*100,0)</f>
        <v>101</v>
      </c>
      <c r="Q3487">
        <f>IFERROR(ROUND(E3487/L3487,2),0)</f>
        <v>55.33</v>
      </c>
      <c r="R3487" s="10">
        <f t="shared" si="127"/>
        <v>42372.693055555559</v>
      </c>
      <c r="S3487">
        <f t="shared" si="128"/>
        <v>42402.693055555559</v>
      </c>
    </row>
    <row r="3488" spans="1:19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 s="12">
        <v>1433314740</v>
      </c>
      <c r="J3488" s="12">
        <v>1430600401</v>
      </c>
      <c r="K3488" t="b">
        <v>0</v>
      </c>
      <c r="L3488">
        <v>56</v>
      </c>
      <c r="M3488" t="b">
        <v>1</v>
      </c>
      <c r="N3488" t="s">
        <v>8273</v>
      </c>
      <c r="O3488" t="s">
        <v>8274</v>
      </c>
      <c r="P3488">
        <f>ROUND((E3488/D3488)*100,0)</f>
        <v>155</v>
      </c>
      <c r="Q3488">
        <f>IFERROR(ROUND(E3488/L3488,2),0)</f>
        <v>83.14</v>
      </c>
      <c r="R3488" s="10">
        <f t="shared" si="127"/>
        <v>42126.87501157407</v>
      </c>
      <c r="S3488">
        <f t="shared" si="128"/>
        <v>42158.290972222225</v>
      </c>
    </row>
    <row r="3489" spans="1:19" ht="48" x14ac:dyDescent="0.2">
      <c r="A3489">
        <v>3538</v>
      </c>
      <c r="B3489" s="3" t="s">
        <v>3537</v>
      </c>
      <c r="C3489" s="3" t="s">
        <v>7648</v>
      </c>
      <c r="D3489" s="6">
        <v>2000</v>
      </c>
      <c r="E3489" s="8">
        <v>2569</v>
      </c>
      <c r="F3489" t="s">
        <v>8218</v>
      </c>
      <c r="G3489" t="s">
        <v>8224</v>
      </c>
      <c r="H3489" t="s">
        <v>8246</v>
      </c>
      <c r="I3489" s="12">
        <v>1471428340</v>
      </c>
      <c r="J3489" s="12">
        <v>1469009140</v>
      </c>
      <c r="K3489" t="b">
        <v>0</v>
      </c>
      <c r="L3489">
        <v>83</v>
      </c>
      <c r="M3489" t="b">
        <v>1</v>
      </c>
      <c r="N3489" t="s">
        <v>8273</v>
      </c>
      <c r="O3489" t="s">
        <v>8274</v>
      </c>
      <c r="P3489">
        <f>ROUND((E3489/D3489)*100,0)</f>
        <v>128</v>
      </c>
      <c r="Q3489">
        <f>IFERROR(ROUND(E3489/L3489,2),0)</f>
        <v>30.95</v>
      </c>
      <c r="R3489" s="10">
        <f t="shared" si="127"/>
        <v>42571.420601851853</v>
      </c>
      <c r="S3489">
        <f t="shared" si="128"/>
        <v>42599.420601851853</v>
      </c>
    </row>
    <row r="3490" spans="1:19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 s="12">
        <v>1429286400</v>
      </c>
      <c r="J3490" s="12">
        <v>1427221560</v>
      </c>
      <c r="K3490" t="b">
        <v>0</v>
      </c>
      <c r="L3490">
        <v>29</v>
      </c>
      <c r="M3490" t="b">
        <v>1</v>
      </c>
      <c r="N3490" t="s">
        <v>8273</v>
      </c>
      <c r="O3490" t="s">
        <v>8274</v>
      </c>
      <c r="P3490">
        <f>ROUND((E3490/D3490)*100,0)</f>
        <v>121</v>
      </c>
      <c r="Q3490">
        <f>IFERROR(ROUND(E3490/L3490,2),0)</f>
        <v>125.38</v>
      </c>
      <c r="R3490" s="10">
        <f t="shared" si="127"/>
        <v>42087.768055555556</v>
      </c>
      <c r="S3490">
        <f t="shared" si="128"/>
        <v>42111.666666666672</v>
      </c>
    </row>
    <row r="3491" spans="1:19" ht="48" x14ac:dyDescent="0.2">
      <c r="A3491">
        <v>3566</v>
      </c>
      <c r="B3491" s="3" t="s">
        <v>3565</v>
      </c>
      <c r="C3491" s="3" t="s">
        <v>7676</v>
      </c>
      <c r="D3491" s="6">
        <v>2000</v>
      </c>
      <c r="E3491" s="8">
        <v>2095</v>
      </c>
      <c r="F3491" t="s">
        <v>8218</v>
      </c>
      <c r="G3491" t="s">
        <v>8224</v>
      </c>
      <c r="H3491" t="s">
        <v>8246</v>
      </c>
      <c r="I3491" s="12">
        <v>1422015083</v>
      </c>
      <c r="J3491" s="12">
        <v>1419423083</v>
      </c>
      <c r="K3491" t="b">
        <v>0</v>
      </c>
      <c r="L3491">
        <v>38</v>
      </c>
      <c r="M3491" t="b">
        <v>1</v>
      </c>
      <c r="N3491" t="s">
        <v>8273</v>
      </c>
      <c r="O3491" t="s">
        <v>8274</v>
      </c>
      <c r="P3491">
        <f>ROUND((E3491/D3491)*100,0)</f>
        <v>105</v>
      </c>
      <c r="Q3491">
        <f>IFERROR(ROUND(E3491/L3491,2),0)</f>
        <v>55.13</v>
      </c>
      <c r="R3491" s="10">
        <f t="shared" si="127"/>
        <v>41997.507905092592</v>
      </c>
      <c r="S3491">
        <f t="shared" si="128"/>
        <v>42027.507905092592</v>
      </c>
    </row>
    <row r="3492" spans="1:19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 s="12">
        <v>1460574924</v>
      </c>
      <c r="J3492" s="12">
        <v>1457982924</v>
      </c>
      <c r="K3492" t="b">
        <v>0</v>
      </c>
      <c r="L3492">
        <v>27</v>
      </c>
      <c r="M3492" t="b">
        <v>1</v>
      </c>
      <c r="N3492" t="s">
        <v>8273</v>
      </c>
      <c r="O3492" t="s">
        <v>8274</v>
      </c>
      <c r="P3492">
        <f>ROUND((E3492/D3492)*100,0)</f>
        <v>128</v>
      </c>
      <c r="Q3492">
        <f>IFERROR(ROUND(E3492/L3492,2),0)</f>
        <v>47.22</v>
      </c>
      <c r="R3492" s="10">
        <f t="shared" si="127"/>
        <v>42443.802361111113</v>
      </c>
      <c r="S3492">
        <f t="shared" si="128"/>
        <v>42473.802361111113</v>
      </c>
    </row>
    <row r="3493" spans="1:19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 s="12">
        <v>1431928784</v>
      </c>
      <c r="J3493" s="12">
        <v>1430114384</v>
      </c>
      <c r="K3493" t="b">
        <v>0</v>
      </c>
      <c r="L3493">
        <v>10</v>
      </c>
      <c r="M3493" t="b">
        <v>1</v>
      </c>
      <c r="N3493" t="s">
        <v>8273</v>
      </c>
      <c r="O3493" t="s">
        <v>8274</v>
      </c>
      <c r="P3493">
        <f>ROUND((E3493/D3493)*100,0)</f>
        <v>158</v>
      </c>
      <c r="Q3493">
        <f>IFERROR(ROUND(E3493/L3493,2),0)</f>
        <v>79.099999999999994</v>
      </c>
      <c r="R3493" s="10">
        <f t="shared" si="127"/>
        <v>42121.249814814815</v>
      </c>
      <c r="S3493">
        <f t="shared" si="128"/>
        <v>42142.249814814815</v>
      </c>
    </row>
    <row r="3494" spans="1:19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 s="12">
        <v>1445818397</v>
      </c>
      <c r="J3494" s="12">
        <v>1442794397</v>
      </c>
      <c r="K3494" t="b">
        <v>0</v>
      </c>
      <c r="L3494">
        <v>35</v>
      </c>
      <c r="M3494" t="b">
        <v>1</v>
      </c>
      <c r="N3494" t="s">
        <v>8273</v>
      </c>
      <c r="O3494" t="s">
        <v>8274</v>
      </c>
      <c r="P3494">
        <f>ROUND((E3494/D3494)*100,0)</f>
        <v>105</v>
      </c>
      <c r="Q3494">
        <f>IFERROR(ROUND(E3494/L3494,2),0)</f>
        <v>114.29</v>
      </c>
      <c r="R3494" s="10">
        <f t="shared" si="127"/>
        <v>42268.009224537032</v>
      </c>
      <c r="S3494">
        <f t="shared" si="128"/>
        <v>42303.009224537032</v>
      </c>
    </row>
    <row r="3495" spans="1:19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 s="12">
        <v>1408252260</v>
      </c>
      <c r="J3495" s="12">
        <v>1406580436</v>
      </c>
      <c r="K3495" t="b">
        <v>0</v>
      </c>
      <c r="L3495">
        <v>29</v>
      </c>
      <c r="M3495" t="b">
        <v>1</v>
      </c>
      <c r="N3495" t="s">
        <v>8273</v>
      </c>
      <c r="O3495" t="s">
        <v>8274</v>
      </c>
      <c r="P3495">
        <f>ROUND((E3495/D3495)*100,0)</f>
        <v>100</v>
      </c>
      <c r="Q3495">
        <f>IFERROR(ROUND(E3495/L3495,2),0)</f>
        <v>51.72</v>
      </c>
      <c r="R3495" s="10">
        <f t="shared" si="127"/>
        <v>41848.866157407407</v>
      </c>
      <c r="S3495">
        <f t="shared" si="128"/>
        <v>41868.21597222222</v>
      </c>
    </row>
    <row r="3496" spans="1:19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 s="12">
        <v>1480140000</v>
      </c>
      <c r="J3496" s="12">
        <v>1479186575</v>
      </c>
      <c r="K3496" t="b">
        <v>0</v>
      </c>
      <c r="L3496">
        <v>13</v>
      </c>
      <c r="M3496" t="b">
        <v>1</v>
      </c>
      <c r="N3496" t="s">
        <v>8273</v>
      </c>
      <c r="O3496" t="s">
        <v>8274</v>
      </c>
      <c r="P3496">
        <f>ROUND((E3496/D3496)*100,0)</f>
        <v>100</v>
      </c>
      <c r="Q3496">
        <f>IFERROR(ROUND(E3496/L3496,2),0)</f>
        <v>30.77</v>
      </c>
      <c r="R3496" s="10">
        <f t="shared" si="127"/>
        <v>42689.214988425927</v>
      </c>
      <c r="S3496">
        <f t="shared" si="128"/>
        <v>42700.25</v>
      </c>
    </row>
    <row r="3497" spans="1:19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 s="12">
        <v>1414862280</v>
      </c>
      <c r="J3497" s="12">
        <v>1412360309</v>
      </c>
      <c r="K3497" t="b">
        <v>0</v>
      </c>
      <c r="L3497">
        <v>72</v>
      </c>
      <c r="M3497" t="b">
        <v>1</v>
      </c>
      <c r="N3497" t="s">
        <v>8273</v>
      </c>
      <c r="O3497" t="s">
        <v>8274</v>
      </c>
      <c r="P3497">
        <f>ROUND((E3497/D3497)*100,0)</f>
        <v>107</v>
      </c>
      <c r="Q3497">
        <f>IFERROR(ROUND(E3497/L3497,2),0)</f>
        <v>74.209999999999994</v>
      </c>
      <c r="R3497" s="10">
        <f t="shared" si="127"/>
        <v>41915.762835648151</v>
      </c>
      <c r="S3497">
        <f t="shared" si="128"/>
        <v>41944.720833333333</v>
      </c>
    </row>
    <row r="3498" spans="1:19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 s="12">
        <v>1473625166</v>
      </c>
      <c r="J3498" s="12">
        <v>1470169166</v>
      </c>
      <c r="K3498" t="b">
        <v>0</v>
      </c>
      <c r="L3498">
        <v>78</v>
      </c>
      <c r="M3498" t="b">
        <v>1</v>
      </c>
      <c r="N3498" t="s">
        <v>8273</v>
      </c>
      <c r="O3498" t="s">
        <v>8274</v>
      </c>
      <c r="P3498">
        <f>ROUND((E3498/D3498)*100,0)</f>
        <v>124</v>
      </c>
      <c r="Q3498">
        <f>IFERROR(ROUND(E3498/L3498,2),0)</f>
        <v>47.85</v>
      </c>
      <c r="R3498" s="10">
        <f t="shared" si="127"/>
        <v>42584.846828703703</v>
      </c>
      <c r="S3498">
        <f t="shared" si="128"/>
        <v>42624.846828703703</v>
      </c>
    </row>
    <row r="3499" spans="1:19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 s="12">
        <v>1464904800</v>
      </c>
      <c r="J3499" s="12">
        <v>1463852904</v>
      </c>
      <c r="K3499" t="b">
        <v>0</v>
      </c>
      <c r="L3499">
        <v>49</v>
      </c>
      <c r="M3499" t="b">
        <v>1</v>
      </c>
      <c r="N3499" t="s">
        <v>8273</v>
      </c>
      <c r="O3499" t="s">
        <v>8274</v>
      </c>
      <c r="P3499">
        <f>ROUND((E3499/D3499)*100,0)</f>
        <v>109</v>
      </c>
      <c r="Q3499">
        <f>IFERROR(ROUND(E3499/L3499,2),0)</f>
        <v>34.409999999999997</v>
      </c>
      <c r="R3499" s="10">
        <f t="shared" si="127"/>
        <v>42511.741944444439</v>
      </c>
      <c r="S3499">
        <f t="shared" si="128"/>
        <v>42523.916666666672</v>
      </c>
    </row>
    <row r="3500" spans="1:19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 s="12">
        <v>1464471840</v>
      </c>
      <c r="J3500" s="12">
        <v>1459309704</v>
      </c>
      <c r="K3500" t="b">
        <v>0</v>
      </c>
      <c r="L3500">
        <v>42</v>
      </c>
      <c r="M3500" t="b">
        <v>1</v>
      </c>
      <c r="N3500" t="s">
        <v>8273</v>
      </c>
      <c r="O3500" t="s">
        <v>8274</v>
      </c>
      <c r="P3500">
        <f>ROUND((E3500/D3500)*100,0)</f>
        <v>102</v>
      </c>
      <c r="Q3500">
        <f>IFERROR(ROUND(E3500/L3500,2),0)</f>
        <v>40.24</v>
      </c>
      <c r="R3500" s="10">
        <f t="shared" si="127"/>
        <v>42459.15861111111</v>
      </c>
      <c r="S3500">
        <f t="shared" si="128"/>
        <v>42518.905555555553</v>
      </c>
    </row>
    <row r="3501" spans="1:19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 s="12">
        <v>1435733940</v>
      </c>
      <c r="J3501" s="12">
        <v>1431046325</v>
      </c>
      <c r="K3501" t="b">
        <v>0</v>
      </c>
      <c r="L3501">
        <v>35</v>
      </c>
      <c r="M3501" t="b">
        <v>1</v>
      </c>
      <c r="N3501" t="s">
        <v>8273</v>
      </c>
      <c r="O3501" t="s">
        <v>8274</v>
      </c>
      <c r="P3501">
        <f>ROUND((E3501/D3501)*100,0)</f>
        <v>106</v>
      </c>
      <c r="Q3501">
        <f>IFERROR(ROUND(E3501/L3501,2),0)</f>
        <v>60.29</v>
      </c>
      <c r="R3501" s="10">
        <f t="shared" si="127"/>
        <v>42132.036168981482</v>
      </c>
      <c r="S3501">
        <f t="shared" si="128"/>
        <v>42186.290972222225</v>
      </c>
    </row>
    <row r="3502" spans="1:19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 s="12">
        <v>1457326740</v>
      </c>
      <c r="J3502" s="12">
        <v>1455919438</v>
      </c>
      <c r="K3502" t="b">
        <v>0</v>
      </c>
      <c r="L3502">
        <v>42</v>
      </c>
      <c r="M3502" t="b">
        <v>1</v>
      </c>
      <c r="N3502" t="s">
        <v>8273</v>
      </c>
      <c r="O3502" t="s">
        <v>8274</v>
      </c>
      <c r="P3502">
        <f>ROUND((E3502/D3502)*100,0)</f>
        <v>106</v>
      </c>
      <c r="Q3502">
        <f>IFERROR(ROUND(E3502/L3502,2),0)</f>
        <v>25.31</v>
      </c>
      <c r="R3502" s="10">
        <f t="shared" si="127"/>
        <v>42419.91942129629</v>
      </c>
      <c r="S3502">
        <f t="shared" si="128"/>
        <v>42436.207638888889</v>
      </c>
    </row>
    <row r="3503" spans="1:19" ht="48" x14ac:dyDescent="0.2">
      <c r="A3503">
        <v>3601</v>
      </c>
      <c r="B3503" s="3" t="s">
        <v>3600</v>
      </c>
      <c r="C3503" s="3" t="s">
        <v>7711</v>
      </c>
      <c r="D3503" s="6">
        <v>2000</v>
      </c>
      <c r="E3503" s="8">
        <v>2087</v>
      </c>
      <c r="F3503" t="s">
        <v>8218</v>
      </c>
      <c r="G3503" t="s">
        <v>8224</v>
      </c>
      <c r="H3503" t="s">
        <v>8246</v>
      </c>
      <c r="I3503" s="12">
        <v>1421452682</v>
      </c>
      <c r="J3503" s="12">
        <v>1418860682</v>
      </c>
      <c r="K3503" t="b">
        <v>0</v>
      </c>
      <c r="L3503">
        <v>53</v>
      </c>
      <c r="M3503" t="b">
        <v>1</v>
      </c>
      <c r="N3503" t="s">
        <v>8273</v>
      </c>
      <c r="O3503" t="s">
        <v>8274</v>
      </c>
      <c r="P3503">
        <f>ROUND((E3503/D3503)*100,0)</f>
        <v>104</v>
      </c>
      <c r="Q3503">
        <f>IFERROR(ROUND(E3503/L3503,2),0)</f>
        <v>39.380000000000003</v>
      </c>
      <c r="R3503" s="10">
        <f t="shared" si="127"/>
        <v>41990.99863425926</v>
      </c>
      <c r="S3503">
        <f t="shared" si="128"/>
        <v>42020.99863425926</v>
      </c>
    </row>
    <row r="3504" spans="1:19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 s="12">
        <v>1458100740</v>
      </c>
      <c r="J3504" s="12">
        <v>1456862924</v>
      </c>
      <c r="K3504" t="b">
        <v>0</v>
      </c>
      <c r="L3504">
        <v>31</v>
      </c>
      <c r="M3504" t="b">
        <v>1</v>
      </c>
      <c r="N3504" t="s">
        <v>8273</v>
      </c>
      <c r="O3504" t="s">
        <v>8274</v>
      </c>
      <c r="P3504">
        <f>ROUND((E3504/D3504)*100,0)</f>
        <v>105</v>
      </c>
      <c r="Q3504">
        <f>IFERROR(ROUND(E3504/L3504,2),0)</f>
        <v>136</v>
      </c>
      <c r="R3504" s="10">
        <f t="shared" si="127"/>
        <v>42430.839398148149</v>
      </c>
      <c r="S3504">
        <f t="shared" si="128"/>
        <v>42445.165972222225</v>
      </c>
    </row>
    <row r="3505" spans="1:19" ht="48" x14ac:dyDescent="0.2">
      <c r="A3505">
        <v>3618</v>
      </c>
      <c r="B3505" s="3" t="s">
        <v>3616</v>
      </c>
      <c r="C3505" s="3" t="s">
        <v>7728</v>
      </c>
      <c r="D3505" s="6">
        <v>2000</v>
      </c>
      <c r="E3505" s="8">
        <v>2020</v>
      </c>
      <c r="F3505" t="s">
        <v>8218</v>
      </c>
      <c r="G3505" t="s">
        <v>8224</v>
      </c>
      <c r="H3505" t="s">
        <v>8246</v>
      </c>
      <c r="I3505" s="12">
        <v>1433343850</v>
      </c>
      <c r="J3505" s="12">
        <v>1430751850</v>
      </c>
      <c r="K3505" t="b">
        <v>0</v>
      </c>
      <c r="L3505">
        <v>56</v>
      </c>
      <c r="M3505" t="b">
        <v>1</v>
      </c>
      <c r="N3505" t="s">
        <v>8273</v>
      </c>
      <c r="O3505" t="s">
        <v>8274</v>
      </c>
      <c r="P3505">
        <f>ROUND((E3505/D3505)*100,0)</f>
        <v>101</v>
      </c>
      <c r="Q3505">
        <f>IFERROR(ROUND(E3505/L3505,2),0)</f>
        <v>36.07</v>
      </c>
      <c r="R3505" s="10">
        <f t="shared" si="127"/>
        <v>42128.627893518518</v>
      </c>
      <c r="S3505">
        <f t="shared" si="128"/>
        <v>42158.627893518518</v>
      </c>
    </row>
    <row r="3506" spans="1:19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 s="12">
        <v>1447959491</v>
      </c>
      <c r="J3506" s="12">
        <v>1445363891</v>
      </c>
      <c r="K3506" t="b">
        <v>0</v>
      </c>
      <c r="L3506">
        <v>8</v>
      </c>
      <c r="M3506" t="b">
        <v>1</v>
      </c>
      <c r="N3506" t="s">
        <v>8273</v>
      </c>
      <c r="O3506" t="s">
        <v>8274</v>
      </c>
      <c r="P3506">
        <f>ROUND((E3506/D3506)*100,0)</f>
        <v>100</v>
      </c>
      <c r="Q3506">
        <f>IFERROR(ROUND(E3506/L3506,2),0)</f>
        <v>125</v>
      </c>
      <c r="R3506" s="10">
        <f t="shared" si="127"/>
        <v>42297.748738425929</v>
      </c>
      <c r="S3506">
        <f t="shared" si="128"/>
        <v>42327.790405092594</v>
      </c>
    </row>
    <row r="3507" spans="1:19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 s="12">
        <v>1399953600</v>
      </c>
      <c r="J3507" s="12">
        <v>1398983245</v>
      </c>
      <c r="K3507" t="b">
        <v>0</v>
      </c>
      <c r="L3507">
        <v>39</v>
      </c>
      <c r="M3507" t="b">
        <v>1</v>
      </c>
      <c r="N3507" t="s">
        <v>8273</v>
      </c>
      <c r="O3507" t="s">
        <v>8274</v>
      </c>
      <c r="P3507">
        <f>ROUND((E3507/D3507)*100,0)</f>
        <v>104</v>
      </c>
      <c r="Q3507">
        <f>IFERROR(ROUND(E3507/L3507,2),0)</f>
        <v>66.510000000000005</v>
      </c>
      <c r="R3507" s="10">
        <f t="shared" si="127"/>
        <v>41760.935706018521</v>
      </c>
      <c r="S3507">
        <f t="shared" si="128"/>
        <v>41772.166666666664</v>
      </c>
    </row>
    <row r="3508" spans="1:19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 s="12">
        <v>1408815440</v>
      </c>
      <c r="J3508" s="12">
        <v>1404927440</v>
      </c>
      <c r="K3508" t="b">
        <v>0</v>
      </c>
      <c r="L3508">
        <v>29</v>
      </c>
      <c r="M3508" t="b">
        <v>1</v>
      </c>
      <c r="N3508" t="s">
        <v>8273</v>
      </c>
      <c r="O3508" t="s">
        <v>8274</v>
      </c>
      <c r="P3508">
        <f>ROUND((E3508/D3508)*100,0)</f>
        <v>102</v>
      </c>
      <c r="Q3508">
        <f>IFERROR(ROUND(E3508/L3508,2),0)</f>
        <v>105</v>
      </c>
      <c r="R3508" s="10">
        <f t="shared" si="127"/>
        <v>41829.734259259261</v>
      </c>
      <c r="S3508">
        <f t="shared" si="128"/>
        <v>41874.734259259261</v>
      </c>
    </row>
    <row r="3509" spans="1:19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 s="12">
        <v>1464732537</v>
      </c>
      <c r="J3509" s="12">
        <v>1462140537</v>
      </c>
      <c r="K3509" t="b">
        <v>0</v>
      </c>
      <c r="L3509">
        <v>72</v>
      </c>
      <c r="M3509" t="b">
        <v>1</v>
      </c>
      <c r="N3509" t="s">
        <v>8273</v>
      </c>
      <c r="O3509" t="s">
        <v>8274</v>
      </c>
      <c r="P3509">
        <f>ROUND((E3509/D3509)*100,0)</f>
        <v>104</v>
      </c>
      <c r="Q3509">
        <f>IFERROR(ROUND(E3509/L3509,2),0)</f>
        <v>145</v>
      </c>
      <c r="R3509" s="10">
        <f t="shared" si="127"/>
        <v>42491.92288194444</v>
      </c>
      <c r="S3509">
        <f t="shared" si="128"/>
        <v>42521.92288194444</v>
      </c>
    </row>
    <row r="3510" spans="1:19" ht="48" x14ac:dyDescent="0.2">
      <c r="A3510">
        <v>3653</v>
      </c>
      <c r="B3510" s="3" t="s">
        <v>3650</v>
      </c>
      <c r="C3510" s="3" t="s">
        <v>7763</v>
      </c>
      <c r="D3510" s="6">
        <v>2000</v>
      </c>
      <c r="E3510" s="8">
        <v>2010</v>
      </c>
      <c r="F3510" t="s">
        <v>8218</v>
      </c>
      <c r="G3510" t="s">
        <v>8224</v>
      </c>
      <c r="H3510" t="s">
        <v>8246</v>
      </c>
      <c r="I3510" s="12">
        <v>1438764207</v>
      </c>
      <c r="J3510" s="12">
        <v>1436172207</v>
      </c>
      <c r="K3510" t="b">
        <v>0</v>
      </c>
      <c r="L3510">
        <v>33</v>
      </c>
      <c r="M3510" t="b">
        <v>1</v>
      </c>
      <c r="N3510" t="s">
        <v>8273</v>
      </c>
      <c r="O3510" t="s">
        <v>8274</v>
      </c>
      <c r="P3510">
        <f>ROUND((E3510/D3510)*100,0)</f>
        <v>101</v>
      </c>
      <c r="Q3510">
        <f>IFERROR(ROUND(E3510/L3510,2),0)</f>
        <v>60.91</v>
      </c>
      <c r="R3510" s="10">
        <f t="shared" si="127"/>
        <v>42191.363506944443</v>
      </c>
      <c r="S3510">
        <f t="shared" si="128"/>
        <v>42221.363506944443</v>
      </c>
    </row>
    <row r="3511" spans="1:19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 s="12">
        <v>1416545700</v>
      </c>
      <c r="J3511" s="12">
        <v>1415392666</v>
      </c>
      <c r="K3511" t="b">
        <v>0</v>
      </c>
      <c r="L3511">
        <v>33</v>
      </c>
      <c r="M3511" t="b">
        <v>1</v>
      </c>
      <c r="N3511" t="s">
        <v>8273</v>
      </c>
      <c r="O3511" t="s">
        <v>8274</v>
      </c>
      <c r="P3511">
        <f>ROUND((E3511/D3511)*100,0)</f>
        <v>106</v>
      </c>
      <c r="Q3511">
        <f>IFERROR(ROUND(E3511/L3511,2),0)</f>
        <v>96.67</v>
      </c>
      <c r="R3511" s="10">
        <f t="shared" si="127"/>
        <v>41950.859560185185</v>
      </c>
      <c r="S3511">
        <f t="shared" si="128"/>
        <v>41964.204861111109</v>
      </c>
    </row>
    <row r="3512" spans="1:19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 s="12">
        <v>1404312846</v>
      </c>
      <c r="J3512" s="12">
        <v>1402584846</v>
      </c>
      <c r="K3512" t="b">
        <v>0</v>
      </c>
      <c r="L3512">
        <v>15</v>
      </c>
      <c r="M3512" t="b">
        <v>1</v>
      </c>
      <c r="N3512" t="s">
        <v>8273</v>
      </c>
      <c r="O3512" t="s">
        <v>8274</v>
      </c>
      <c r="P3512">
        <f>ROUND((E3512/D3512)*100,0)</f>
        <v>101</v>
      </c>
      <c r="Q3512">
        <f>IFERROR(ROUND(E3512/L3512,2),0)</f>
        <v>60.33</v>
      </c>
      <c r="R3512" s="10">
        <f t="shared" si="127"/>
        <v>41802.62090277778</v>
      </c>
      <c r="S3512">
        <f t="shared" si="128"/>
        <v>41822.62090277778</v>
      </c>
    </row>
    <row r="3513" spans="1:19" ht="32" x14ac:dyDescent="0.2">
      <c r="A3513">
        <v>3678</v>
      </c>
      <c r="B3513" s="3" t="s">
        <v>3675</v>
      </c>
      <c r="C3513" s="3" t="s">
        <v>7788</v>
      </c>
      <c r="D3513" s="6">
        <v>2000</v>
      </c>
      <c r="E3513" s="8">
        <v>2050</v>
      </c>
      <c r="F3513" t="s">
        <v>8218</v>
      </c>
      <c r="G3513" t="s">
        <v>8224</v>
      </c>
      <c r="H3513" t="s">
        <v>8246</v>
      </c>
      <c r="I3513" s="12">
        <v>1433076298</v>
      </c>
      <c r="J3513" s="12">
        <v>1430052298</v>
      </c>
      <c r="K3513" t="b">
        <v>0</v>
      </c>
      <c r="L3513">
        <v>31</v>
      </c>
      <c r="M3513" t="b">
        <v>1</v>
      </c>
      <c r="N3513" t="s">
        <v>8273</v>
      </c>
      <c r="O3513" t="s">
        <v>8274</v>
      </c>
      <c r="P3513">
        <f>ROUND((E3513/D3513)*100,0)</f>
        <v>103</v>
      </c>
      <c r="Q3513">
        <f>IFERROR(ROUND(E3513/L3513,2),0)</f>
        <v>66.13</v>
      </c>
      <c r="R3513" s="10">
        <f t="shared" si="127"/>
        <v>42120.531226851846</v>
      </c>
      <c r="S3513">
        <f t="shared" si="128"/>
        <v>42155.531226851846</v>
      </c>
    </row>
    <row r="3514" spans="1:19" ht="48" x14ac:dyDescent="0.2">
      <c r="A3514">
        <v>3696</v>
      </c>
      <c r="B3514" s="3" t="s">
        <v>3693</v>
      </c>
      <c r="C3514" s="3" t="s">
        <v>7806</v>
      </c>
      <c r="D3514" s="6">
        <v>2000</v>
      </c>
      <c r="E3514" s="8">
        <v>3100</v>
      </c>
      <c r="F3514" t="s">
        <v>8218</v>
      </c>
      <c r="G3514" t="s">
        <v>8224</v>
      </c>
      <c r="H3514" t="s">
        <v>8246</v>
      </c>
      <c r="I3514" s="12">
        <v>1423838916</v>
      </c>
      <c r="J3514" s="12">
        <v>1418654916</v>
      </c>
      <c r="K3514" t="b">
        <v>0</v>
      </c>
      <c r="L3514">
        <v>78</v>
      </c>
      <c r="M3514" t="b">
        <v>1</v>
      </c>
      <c r="N3514" t="s">
        <v>8273</v>
      </c>
      <c r="O3514" t="s">
        <v>8274</v>
      </c>
      <c r="P3514">
        <f>ROUND((E3514/D3514)*100,0)</f>
        <v>155</v>
      </c>
      <c r="Q3514">
        <f>IFERROR(ROUND(E3514/L3514,2),0)</f>
        <v>39.74</v>
      </c>
      <c r="R3514" s="10">
        <f t="shared" si="127"/>
        <v>41988.617083333331</v>
      </c>
      <c r="S3514">
        <f t="shared" si="128"/>
        <v>42048.617083333331</v>
      </c>
    </row>
    <row r="3515" spans="1:19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 s="12">
        <v>1401857940</v>
      </c>
      <c r="J3515" s="12">
        <v>1400725112</v>
      </c>
      <c r="K3515" t="b">
        <v>0</v>
      </c>
      <c r="L3515">
        <v>44</v>
      </c>
      <c r="M3515" t="b">
        <v>1</v>
      </c>
      <c r="N3515" t="s">
        <v>8273</v>
      </c>
      <c r="O3515" t="s">
        <v>8274</v>
      </c>
      <c r="P3515">
        <f>ROUND((E3515/D3515)*100,0)</f>
        <v>118</v>
      </c>
      <c r="Q3515">
        <f>IFERROR(ROUND(E3515/L3515,2),0)</f>
        <v>75.34</v>
      </c>
      <c r="R3515" s="10">
        <f t="shared" si="127"/>
        <v>41781.096203703702</v>
      </c>
      <c r="S3515">
        <f t="shared" si="128"/>
        <v>41794.207638888889</v>
      </c>
    </row>
    <row r="3516" spans="1:19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 s="12">
        <v>1422853140</v>
      </c>
      <c r="J3516" s="12">
        <v>1421439552</v>
      </c>
      <c r="K3516" t="b">
        <v>0</v>
      </c>
      <c r="L3516">
        <v>10</v>
      </c>
      <c r="M3516" t="b">
        <v>1</v>
      </c>
      <c r="N3516" t="s">
        <v>8273</v>
      </c>
      <c r="O3516" t="s">
        <v>8274</v>
      </c>
      <c r="P3516">
        <f>ROUND((E3516/D3516)*100,0)</f>
        <v>110</v>
      </c>
      <c r="Q3516">
        <f>IFERROR(ROUND(E3516/L3516,2),0)</f>
        <v>55</v>
      </c>
      <c r="R3516" s="10">
        <f t="shared" si="127"/>
        <v>42020.846666666665</v>
      </c>
      <c r="S3516">
        <f t="shared" si="128"/>
        <v>42037.207638888889</v>
      </c>
    </row>
    <row r="3517" spans="1:19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 s="12">
        <v>1433097171</v>
      </c>
      <c r="J3517" s="12">
        <v>1430505171</v>
      </c>
      <c r="K3517" t="b">
        <v>0</v>
      </c>
      <c r="L3517">
        <v>46</v>
      </c>
      <c r="M3517" t="b">
        <v>1</v>
      </c>
      <c r="N3517" t="s">
        <v>8273</v>
      </c>
      <c r="O3517" t="s">
        <v>8274</v>
      </c>
      <c r="P3517">
        <f>ROUND((E3517/D3517)*100,0)</f>
        <v>103</v>
      </c>
      <c r="Q3517">
        <f>IFERROR(ROUND(E3517/L3517,2),0)</f>
        <v>66.959999999999994</v>
      </c>
      <c r="R3517" s="10">
        <f t="shared" si="127"/>
        <v>42125.772812499999</v>
      </c>
      <c r="S3517">
        <f t="shared" si="128"/>
        <v>42155.772812499999</v>
      </c>
    </row>
    <row r="3518" spans="1:19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 s="12">
        <v>1410145200</v>
      </c>
      <c r="J3518" s="12">
        <v>1407197670</v>
      </c>
      <c r="K3518" t="b">
        <v>0</v>
      </c>
      <c r="L3518">
        <v>11</v>
      </c>
      <c r="M3518" t="b">
        <v>1</v>
      </c>
      <c r="N3518" t="s">
        <v>8273</v>
      </c>
      <c r="O3518" t="s">
        <v>8274</v>
      </c>
      <c r="P3518">
        <f>ROUND((E3518/D3518)*100,0)</f>
        <v>100</v>
      </c>
      <c r="Q3518">
        <f>IFERROR(ROUND(E3518/L3518,2),0)</f>
        <v>227.27</v>
      </c>
      <c r="R3518" s="10">
        <f t="shared" si="127"/>
        <v>41856.010069444441</v>
      </c>
      <c r="S3518">
        <f t="shared" si="128"/>
        <v>41890.125</v>
      </c>
    </row>
    <row r="3519" spans="1:19" ht="48" x14ac:dyDescent="0.2">
      <c r="A3519">
        <v>3697</v>
      </c>
      <c r="B3519" s="3" t="s">
        <v>3694</v>
      </c>
      <c r="C3519" s="3" t="s">
        <v>7807</v>
      </c>
      <c r="D3519" s="6">
        <v>2000</v>
      </c>
      <c r="E3519" s="8">
        <v>2160</v>
      </c>
      <c r="F3519" t="s">
        <v>8218</v>
      </c>
      <c r="G3519" t="s">
        <v>8224</v>
      </c>
      <c r="H3519" t="s">
        <v>8246</v>
      </c>
      <c r="I3519" s="12">
        <v>1462878648</v>
      </c>
      <c r="J3519" s="12">
        <v>1461064248</v>
      </c>
      <c r="K3519" t="b">
        <v>0</v>
      </c>
      <c r="L3519">
        <v>30</v>
      </c>
      <c r="M3519" t="b">
        <v>1</v>
      </c>
      <c r="N3519" t="s">
        <v>8273</v>
      </c>
      <c r="O3519" t="s">
        <v>8274</v>
      </c>
      <c r="P3519">
        <f>ROUND((E3519/D3519)*100,0)</f>
        <v>108</v>
      </c>
      <c r="Q3519">
        <f>IFERROR(ROUND(E3519/L3519,2),0)</f>
        <v>72</v>
      </c>
      <c r="R3519" s="10">
        <f t="shared" si="127"/>
        <v>42479.465833333335</v>
      </c>
      <c r="S3519">
        <f t="shared" si="128"/>
        <v>42500.465833333335</v>
      </c>
    </row>
    <row r="3520" spans="1:19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 s="12">
        <v>1412259660</v>
      </c>
      <c r="J3520" s="12">
        <v>1410461299</v>
      </c>
      <c r="K3520" t="b">
        <v>0</v>
      </c>
      <c r="L3520">
        <v>33</v>
      </c>
      <c r="M3520" t="b">
        <v>1</v>
      </c>
      <c r="N3520" t="s">
        <v>8273</v>
      </c>
      <c r="O3520" t="s">
        <v>8274</v>
      </c>
      <c r="P3520">
        <f>ROUND((E3520/D3520)*100,0)</f>
        <v>110</v>
      </c>
      <c r="Q3520">
        <f>IFERROR(ROUND(E3520/L3520,2),0)</f>
        <v>50.02</v>
      </c>
      <c r="R3520" s="10">
        <f t="shared" si="127"/>
        <v>41893.783553240741</v>
      </c>
      <c r="S3520">
        <f t="shared" si="128"/>
        <v>41914.597916666666</v>
      </c>
    </row>
    <row r="3521" spans="1:19" ht="48" x14ac:dyDescent="0.2">
      <c r="A3521">
        <v>3809</v>
      </c>
      <c r="B3521" s="3" t="s">
        <v>3806</v>
      </c>
      <c r="C3521" s="3" t="s">
        <v>7919</v>
      </c>
      <c r="D3521" s="6">
        <v>2000</v>
      </c>
      <c r="E3521" s="8">
        <v>2025</v>
      </c>
      <c r="F3521" t="s">
        <v>8218</v>
      </c>
      <c r="G3521" t="s">
        <v>8224</v>
      </c>
      <c r="H3521" t="s">
        <v>8246</v>
      </c>
      <c r="I3521" s="12">
        <v>1406761200</v>
      </c>
      <c r="J3521" s="12">
        <v>1402403907</v>
      </c>
      <c r="K3521" t="b">
        <v>0</v>
      </c>
      <c r="L3521">
        <v>38</v>
      </c>
      <c r="M3521" t="b">
        <v>1</v>
      </c>
      <c r="N3521" t="s">
        <v>8273</v>
      </c>
      <c r="O3521" t="s">
        <v>8274</v>
      </c>
      <c r="P3521">
        <f>ROUND((E3521/D3521)*100,0)</f>
        <v>101</v>
      </c>
      <c r="Q3521">
        <f>IFERROR(ROUND(E3521/L3521,2),0)</f>
        <v>53.29</v>
      </c>
      <c r="R3521" s="10">
        <f t="shared" si="127"/>
        <v>41800.526701388888</v>
      </c>
      <c r="S3521">
        <f t="shared" si="128"/>
        <v>41850.958333333336</v>
      </c>
    </row>
    <row r="3522" spans="1:19" ht="32" x14ac:dyDescent="0.2">
      <c r="A3522">
        <v>3837</v>
      </c>
      <c r="B3522" s="3" t="s">
        <v>3834</v>
      </c>
      <c r="C3522" s="3" t="s">
        <v>7946</v>
      </c>
      <c r="D3522" s="6">
        <v>2000</v>
      </c>
      <c r="E3522" s="8">
        <v>2042</v>
      </c>
      <c r="F3522" t="s">
        <v>8218</v>
      </c>
      <c r="G3522" t="s">
        <v>8224</v>
      </c>
      <c r="H3522" t="s">
        <v>8246</v>
      </c>
      <c r="I3522" s="12">
        <v>1435947758</v>
      </c>
      <c r="J3522" s="12">
        <v>1432837358</v>
      </c>
      <c r="K3522" t="b">
        <v>0</v>
      </c>
      <c r="L3522">
        <v>17</v>
      </c>
      <c r="M3522" t="b">
        <v>1</v>
      </c>
      <c r="N3522" t="s">
        <v>8273</v>
      </c>
      <c r="O3522" t="s">
        <v>8274</v>
      </c>
      <c r="P3522">
        <f>ROUND((E3522/D3522)*100,0)</f>
        <v>102</v>
      </c>
      <c r="Q3522">
        <f>IFERROR(ROUND(E3522/L3522,2),0)</f>
        <v>120.12</v>
      </c>
      <c r="R3522" s="10">
        <f t="shared" si="127"/>
        <v>42152.765717592592</v>
      </c>
      <c r="S3522">
        <f t="shared" si="128"/>
        <v>42188.765717592592</v>
      </c>
    </row>
    <row r="3523" spans="1:19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 s="12">
        <v>1411980020</v>
      </c>
      <c r="J3523" s="12">
        <v>1409388020</v>
      </c>
      <c r="K3523" t="b">
        <v>0</v>
      </c>
      <c r="L3523">
        <v>13</v>
      </c>
      <c r="M3523" t="b">
        <v>1</v>
      </c>
      <c r="N3523" t="s">
        <v>8273</v>
      </c>
      <c r="O3523" t="s">
        <v>8274</v>
      </c>
      <c r="P3523">
        <f>ROUND((E3523/D3523)*100,0)</f>
        <v>169</v>
      </c>
      <c r="Q3523">
        <f>IFERROR(ROUND(E3523/L3523,2),0)</f>
        <v>45.62</v>
      </c>
      <c r="R3523" s="10">
        <f t="shared" ref="R3523:R3586" si="129">(((J3523/60)/60)/24)+DATE(1970,1,1)</f>
        <v>41881.361342592594</v>
      </c>
      <c r="S3523">
        <f t="shared" ref="S3523:S3586" si="130">(((I3523/60)/60)/24)+DATE(1970,1,1)</f>
        <v>41911.361342592594</v>
      </c>
    </row>
    <row r="3524" spans="1:19" ht="48" x14ac:dyDescent="0.2">
      <c r="A3524">
        <v>3152</v>
      </c>
      <c r="B3524" s="3" t="s">
        <v>3152</v>
      </c>
      <c r="C3524" s="3" t="s">
        <v>7262</v>
      </c>
      <c r="D3524" s="6">
        <v>2200</v>
      </c>
      <c r="E3524" s="8">
        <v>2331</v>
      </c>
      <c r="F3524" t="s">
        <v>8218</v>
      </c>
      <c r="G3524" t="s">
        <v>8224</v>
      </c>
      <c r="H3524" t="s">
        <v>8246</v>
      </c>
      <c r="I3524" s="12">
        <v>1383425367</v>
      </c>
      <c r="J3524" s="12">
        <v>1380833367</v>
      </c>
      <c r="K3524" t="b">
        <v>1</v>
      </c>
      <c r="L3524">
        <v>67</v>
      </c>
      <c r="M3524" t="b">
        <v>1</v>
      </c>
      <c r="N3524" t="s">
        <v>8273</v>
      </c>
      <c r="O3524" t="s">
        <v>8274</v>
      </c>
      <c r="P3524">
        <f>ROUND((E3524/D3524)*100,0)</f>
        <v>106</v>
      </c>
      <c r="Q3524">
        <f>IFERROR(ROUND(E3524/L3524,2),0)</f>
        <v>34.79</v>
      </c>
      <c r="R3524" s="10">
        <f t="shared" si="129"/>
        <v>41550.867673611108</v>
      </c>
      <c r="S3524">
        <f t="shared" si="130"/>
        <v>41580.867673611108</v>
      </c>
    </row>
    <row r="3525" spans="1:19" ht="48" x14ac:dyDescent="0.2">
      <c r="A3525">
        <v>3556</v>
      </c>
      <c r="B3525" s="3" t="s">
        <v>3555</v>
      </c>
      <c r="C3525" s="3" t="s">
        <v>7666</v>
      </c>
      <c r="D3525" s="6">
        <v>2200</v>
      </c>
      <c r="E3525" s="8">
        <v>2210</v>
      </c>
      <c r="F3525" t="s">
        <v>8218</v>
      </c>
      <c r="G3525" t="s">
        <v>8224</v>
      </c>
      <c r="H3525" t="s">
        <v>8246</v>
      </c>
      <c r="I3525" s="12">
        <v>1408289724</v>
      </c>
      <c r="J3525" s="12">
        <v>1403105724</v>
      </c>
      <c r="K3525" t="b">
        <v>0</v>
      </c>
      <c r="L3525">
        <v>20</v>
      </c>
      <c r="M3525" t="b">
        <v>1</v>
      </c>
      <c r="N3525" t="s">
        <v>8273</v>
      </c>
      <c r="O3525" t="s">
        <v>8274</v>
      </c>
      <c r="P3525">
        <f>ROUND((E3525/D3525)*100,0)</f>
        <v>100</v>
      </c>
      <c r="Q3525">
        <f>IFERROR(ROUND(E3525/L3525,2),0)</f>
        <v>110.5</v>
      </c>
      <c r="R3525" s="10">
        <f t="shared" si="129"/>
        <v>41808.649583333332</v>
      </c>
      <c r="S3525">
        <f t="shared" si="130"/>
        <v>41868.649583333332</v>
      </c>
    </row>
    <row r="3526" spans="1:19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 s="12">
        <v>1410580800</v>
      </c>
      <c r="J3526" s="12">
        <v>1409336373</v>
      </c>
      <c r="K3526" t="b">
        <v>0</v>
      </c>
      <c r="L3526">
        <v>74</v>
      </c>
      <c r="M3526" t="b">
        <v>1</v>
      </c>
      <c r="N3526" t="s">
        <v>8273</v>
      </c>
      <c r="O3526" t="s">
        <v>8274</v>
      </c>
      <c r="P3526">
        <f>ROUND((E3526/D3526)*100,0)</f>
        <v>102</v>
      </c>
      <c r="Q3526">
        <f>IFERROR(ROUND(E3526/L3526,2),0)</f>
        <v>137.24</v>
      </c>
      <c r="R3526" s="10">
        <f t="shared" si="129"/>
        <v>41880.76357638889</v>
      </c>
      <c r="S3526">
        <f t="shared" si="130"/>
        <v>41895.166666666664</v>
      </c>
    </row>
    <row r="3527" spans="1:19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 s="12">
        <v>1439136000</v>
      </c>
      <c r="J3527" s="12">
        <v>1438188106</v>
      </c>
      <c r="K3527" t="b">
        <v>0</v>
      </c>
      <c r="L3527">
        <v>7</v>
      </c>
      <c r="M3527" t="b">
        <v>1</v>
      </c>
      <c r="N3527" t="s">
        <v>8273</v>
      </c>
      <c r="O3527" t="s">
        <v>8274</v>
      </c>
      <c r="P3527">
        <f>ROUND((E3527/D3527)*100,0)</f>
        <v>106</v>
      </c>
      <c r="Q3527">
        <f>IFERROR(ROUND(E3527/L3527,2),0)</f>
        <v>75.709999999999994</v>
      </c>
      <c r="R3527" s="10">
        <f t="shared" si="129"/>
        <v>42214.6956712963</v>
      </c>
      <c r="S3527">
        <f t="shared" si="130"/>
        <v>42225.666666666672</v>
      </c>
    </row>
    <row r="3528" spans="1:19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 s="12">
        <v>1461823140</v>
      </c>
      <c r="J3528" s="12">
        <v>1459411371</v>
      </c>
      <c r="K3528" t="b">
        <v>0</v>
      </c>
      <c r="L3528">
        <v>34</v>
      </c>
      <c r="M3528" t="b">
        <v>1</v>
      </c>
      <c r="N3528" t="s">
        <v>8273</v>
      </c>
      <c r="O3528" t="s">
        <v>8274</v>
      </c>
      <c r="P3528">
        <f>ROUND((E3528/D3528)*100,0)</f>
        <v>102</v>
      </c>
      <c r="Q3528">
        <f>IFERROR(ROUND(E3528/L3528,2),0)</f>
        <v>99</v>
      </c>
      <c r="R3528" s="10">
        <f t="shared" si="129"/>
        <v>42460.335312499999</v>
      </c>
      <c r="S3528">
        <f t="shared" si="130"/>
        <v>42488.249305555553</v>
      </c>
    </row>
    <row r="3529" spans="1:19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 s="12">
        <v>1436587140</v>
      </c>
      <c r="J3529" s="12">
        <v>1434069205</v>
      </c>
      <c r="K3529" t="b">
        <v>0</v>
      </c>
      <c r="L3529">
        <v>86</v>
      </c>
      <c r="M3529" t="b">
        <v>1</v>
      </c>
      <c r="N3529" t="s">
        <v>8273</v>
      </c>
      <c r="O3529" t="s">
        <v>8274</v>
      </c>
      <c r="P3529">
        <f>ROUND((E3529/D3529)*100,0)</f>
        <v>117</v>
      </c>
      <c r="Q3529">
        <f>IFERROR(ROUND(E3529/L3529,2),0)</f>
        <v>81.569999999999993</v>
      </c>
      <c r="R3529" s="10">
        <f t="shared" si="129"/>
        <v>42167.023206018523</v>
      </c>
      <c r="S3529">
        <f t="shared" si="130"/>
        <v>42196.165972222225</v>
      </c>
    </row>
    <row r="3530" spans="1:19" ht="32" x14ac:dyDescent="0.2">
      <c r="A3530">
        <v>3252</v>
      </c>
      <c r="B3530" s="3" t="s">
        <v>3252</v>
      </c>
      <c r="C3530" s="3" t="s">
        <v>7362</v>
      </c>
      <c r="D3530" s="6">
        <v>2250</v>
      </c>
      <c r="E3530" s="8">
        <v>2876</v>
      </c>
      <c r="F3530" t="s">
        <v>8218</v>
      </c>
      <c r="G3530" t="s">
        <v>8224</v>
      </c>
      <c r="H3530" t="s">
        <v>8246</v>
      </c>
      <c r="I3530" s="12">
        <v>1473247240</v>
      </c>
      <c r="J3530" s="12">
        <v>1470655240</v>
      </c>
      <c r="K3530" t="b">
        <v>1</v>
      </c>
      <c r="L3530">
        <v>50</v>
      </c>
      <c r="M3530" t="b">
        <v>1</v>
      </c>
      <c r="N3530" t="s">
        <v>8273</v>
      </c>
      <c r="O3530" t="s">
        <v>8274</v>
      </c>
      <c r="P3530">
        <f>ROUND((E3530/D3530)*100,0)</f>
        <v>128</v>
      </c>
      <c r="Q3530">
        <f>IFERROR(ROUND(E3530/L3530,2),0)</f>
        <v>57.52</v>
      </c>
      <c r="R3530" s="10">
        <f t="shared" si="129"/>
        <v>42590.472685185188</v>
      </c>
      <c r="S3530">
        <f t="shared" si="130"/>
        <v>42620.472685185188</v>
      </c>
    </row>
    <row r="3531" spans="1:19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 s="12">
        <v>1436749200</v>
      </c>
      <c r="J3531" s="12">
        <v>1434997018</v>
      </c>
      <c r="K3531" t="b">
        <v>0</v>
      </c>
      <c r="L3531">
        <v>18</v>
      </c>
      <c r="M3531" t="b">
        <v>1</v>
      </c>
      <c r="N3531" t="s">
        <v>8273</v>
      </c>
      <c r="O3531" t="s">
        <v>8274</v>
      </c>
      <c r="P3531">
        <f>ROUND((E3531/D3531)*100,0)</f>
        <v>132</v>
      </c>
      <c r="Q3531">
        <f>IFERROR(ROUND(E3531/L3531,2),0)</f>
        <v>36.67</v>
      </c>
      <c r="R3531" s="10">
        <f t="shared" si="129"/>
        <v>42177.761782407411</v>
      </c>
      <c r="S3531">
        <f t="shared" si="130"/>
        <v>42198.041666666672</v>
      </c>
    </row>
    <row r="3532" spans="1:19" ht="48" x14ac:dyDescent="0.2">
      <c r="A3532">
        <v>1295</v>
      </c>
      <c r="B3532" s="3" t="s">
        <v>1296</v>
      </c>
      <c r="C3532" s="3" t="s">
        <v>5405</v>
      </c>
      <c r="D3532" s="6">
        <v>2500</v>
      </c>
      <c r="E3532" s="8">
        <v>2549</v>
      </c>
      <c r="F3532" t="s">
        <v>8218</v>
      </c>
      <c r="G3532" t="s">
        <v>8224</v>
      </c>
      <c r="H3532" t="s">
        <v>8246</v>
      </c>
      <c r="I3532" s="12">
        <v>1438189200</v>
      </c>
      <c r="J3532" s="12">
        <v>1435585497</v>
      </c>
      <c r="K3532" t="b">
        <v>0</v>
      </c>
      <c r="L3532">
        <v>64</v>
      </c>
      <c r="M3532" t="b">
        <v>1</v>
      </c>
      <c r="N3532" t="s">
        <v>8273</v>
      </c>
      <c r="O3532" t="s">
        <v>8274</v>
      </c>
      <c r="P3532">
        <f>ROUND((E3532/D3532)*100,0)</f>
        <v>102</v>
      </c>
      <c r="Q3532">
        <f>IFERROR(ROUND(E3532/L3532,2),0)</f>
        <v>39.83</v>
      </c>
      <c r="R3532" s="10">
        <f t="shared" si="129"/>
        <v>42184.572881944448</v>
      </c>
      <c r="S3532">
        <f t="shared" si="130"/>
        <v>42214.708333333328</v>
      </c>
    </row>
    <row r="3533" spans="1:19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 s="12">
        <v>1467301334</v>
      </c>
      <c r="J3533" s="12">
        <v>1464709334</v>
      </c>
      <c r="K3533" t="b">
        <v>0</v>
      </c>
      <c r="L3533">
        <v>26</v>
      </c>
      <c r="M3533" t="b">
        <v>1</v>
      </c>
      <c r="N3533" t="s">
        <v>8273</v>
      </c>
      <c r="O3533" t="s">
        <v>8274</v>
      </c>
      <c r="P3533">
        <f>ROUND((E3533/D3533)*100,0)</f>
        <v>128</v>
      </c>
      <c r="Q3533">
        <f>IFERROR(ROUND(E3533/L3533,2),0)</f>
        <v>49.23</v>
      </c>
      <c r="R3533" s="10">
        <f t="shared" si="129"/>
        <v>42521.654328703706</v>
      </c>
      <c r="S3533">
        <f t="shared" si="130"/>
        <v>42551.654328703706</v>
      </c>
    </row>
    <row r="3534" spans="1:19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 s="12">
        <v>1411012740</v>
      </c>
      <c r="J3534" s="12">
        <v>1409667827</v>
      </c>
      <c r="K3534" t="b">
        <v>0</v>
      </c>
      <c r="L3534">
        <v>27</v>
      </c>
      <c r="M3534" t="b">
        <v>1</v>
      </c>
      <c r="N3534" t="s">
        <v>8273</v>
      </c>
      <c r="O3534" t="s">
        <v>8274</v>
      </c>
      <c r="P3534">
        <f>ROUND((E3534/D3534)*100,0)</f>
        <v>119</v>
      </c>
      <c r="Q3534">
        <f>IFERROR(ROUND(E3534/L3534,2),0)</f>
        <v>42.3</v>
      </c>
      <c r="R3534" s="10">
        <f t="shared" si="129"/>
        <v>41884.599849537037</v>
      </c>
      <c r="S3534">
        <f t="shared" si="130"/>
        <v>41900.165972222225</v>
      </c>
    </row>
    <row r="3535" spans="1:19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 s="12">
        <v>1447269367</v>
      </c>
      <c r="J3535" s="12">
        <v>1444673767</v>
      </c>
      <c r="K3535" t="b">
        <v>0</v>
      </c>
      <c r="L3535">
        <v>8</v>
      </c>
      <c r="M3535" t="b">
        <v>1</v>
      </c>
      <c r="N3535" t="s">
        <v>8273</v>
      </c>
      <c r="O3535" t="s">
        <v>8274</v>
      </c>
      <c r="P3535">
        <f>ROUND((E3535/D3535)*100,0)</f>
        <v>126</v>
      </c>
      <c r="Q3535">
        <f>IFERROR(ROUND(E3535/L3535,2),0)</f>
        <v>78.88</v>
      </c>
      <c r="R3535" s="10">
        <f t="shared" si="129"/>
        <v>42289.761192129634</v>
      </c>
      <c r="S3535">
        <f t="shared" si="130"/>
        <v>42319.802858796291</v>
      </c>
    </row>
    <row r="3536" spans="1:19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 s="12">
        <v>1443711623</v>
      </c>
      <c r="J3536" s="12">
        <v>1440687623</v>
      </c>
      <c r="K3536" t="b">
        <v>0</v>
      </c>
      <c r="L3536">
        <v>204</v>
      </c>
      <c r="M3536" t="b">
        <v>1</v>
      </c>
      <c r="N3536" t="s">
        <v>8273</v>
      </c>
      <c r="O3536" t="s">
        <v>8274</v>
      </c>
      <c r="P3536">
        <f>ROUND((E3536/D3536)*100,0)</f>
        <v>156</v>
      </c>
      <c r="Q3536">
        <f>IFERROR(ROUND(E3536/L3536,2),0)</f>
        <v>38.28</v>
      </c>
      <c r="R3536" s="10">
        <f t="shared" si="129"/>
        <v>42243.6252662037</v>
      </c>
      <c r="S3536">
        <f t="shared" si="130"/>
        <v>42278.6252662037</v>
      </c>
    </row>
    <row r="3537" spans="1:19" ht="32" x14ac:dyDescent="0.2">
      <c r="A3537">
        <v>2786</v>
      </c>
      <c r="B3537" s="3" t="s">
        <v>2786</v>
      </c>
      <c r="C3537" s="3" t="s">
        <v>6896</v>
      </c>
      <c r="D3537" s="6">
        <v>2500</v>
      </c>
      <c r="E3537" s="8">
        <v>2946</v>
      </c>
      <c r="F3537" t="s">
        <v>8218</v>
      </c>
      <c r="G3537" t="s">
        <v>8224</v>
      </c>
      <c r="H3537" t="s">
        <v>8246</v>
      </c>
      <c r="I3537" s="12">
        <v>1404913180</v>
      </c>
      <c r="J3537" s="12">
        <v>1403703580</v>
      </c>
      <c r="K3537" t="b">
        <v>0</v>
      </c>
      <c r="L3537">
        <v>74</v>
      </c>
      <c r="M3537" t="b">
        <v>1</v>
      </c>
      <c r="N3537" t="s">
        <v>8273</v>
      </c>
      <c r="O3537" t="s">
        <v>8274</v>
      </c>
      <c r="P3537">
        <f>ROUND((E3537/D3537)*100,0)</f>
        <v>118</v>
      </c>
      <c r="Q3537">
        <f>IFERROR(ROUND(E3537/L3537,2),0)</f>
        <v>39.81</v>
      </c>
      <c r="R3537" s="10">
        <f t="shared" si="129"/>
        <v>41815.569212962961</v>
      </c>
      <c r="S3537">
        <f t="shared" si="130"/>
        <v>41829.569212962961</v>
      </c>
    </row>
    <row r="3538" spans="1:19" ht="48" x14ac:dyDescent="0.2">
      <c r="A3538">
        <v>2829</v>
      </c>
      <c r="B3538" s="3" t="s">
        <v>2829</v>
      </c>
      <c r="C3538" s="3" t="s">
        <v>6939</v>
      </c>
      <c r="D3538" s="6">
        <v>2500</v>
      </c>
      <c r="E3538" s="8">
        <v>2663</v>
      </c>
      <c r="F3538" t="s">
        <v>8218</v>
      </c>
      <c r="G3538" t="s">
        <v>8224</v>
      </c>
      <c r="H3538" t="s">
        <v>8246</v>
      </c>
      <c r="I3538" s="12">
        <v>1464863118</v>
      </c>
      <c r="J3538" s="12">
        <v>1462443918</v>
      </c>
      <c r="K3538" t="b">
        <v>0</v>
      </c>
      <c r="L3538">
        <v>76</v>
      </c>
      <c r="M3538" t="b">
        <v>1</v>
      </c>
      <c r="N3538" t="s">
        <v>8273</v>
      </c>
      <c r="O3538" t="s">
        <v>8274</v>
      </c>
      <c r="P3538">
        <f>ROUND((E3538/D3538)*100,0)</f>
        <v>107</v>
      </c>
      <c r="Q3538">
        <f>IFERROR(ROUND(E3538/L3538,2),0)</f>
        <v>35.04</v>
      </c>
      <c r="R3538" s="10">
        <f t="shared" si="129"/>
        <v>42495.434236111112</v>
      </c>
      <c r="S3538">
        <f t="shared" si="130"/>
        <v>42523.434236111112</v>
      </c>
    </row>
    <row r="3539" spans="1:19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 s="12">
        <v>1416211140</v>
      </c>
      <c r="J3539" s="12">
        <v>1413016216</v>
      </c>
      <c r="K3539" t="b">
        <v>0</v>
      </c>
      <c r="L3539">
        <v>28</v>
      </c>
      <c r="M3539" t="b">
        <v>1</v>
      </c>
      <c r="N3539" t="s">
        <v>8273</v>
      </c>
      <c r="O3539" t="s">
        <v>8274</v>
      </c>
      <c r="P3539">
        <f>ROUND((E3539/D3539)*100,0)</f>
        <v>180</v>
      </c>
      <c r="Q3539">
        <f>IFERROR(ROUND(E3539/L3539,2),0)</f>
        <v>43.5</v>
      </c>
      <c r="R3539" s="10">
        <f t="shared" si="129"/>
        <v>41923.354351851849</v>
      </c>
      <c r="S3539">
        <f t="shared" si="130"/>
        <v>41960.332638888889</v>
      </c>
    </row>
    <row r="3540" spans="1:19" ht="48" x14ac:dyDescent="0.2">
      <c r="A3540">
        <v>2832</v>
      </c>
      <c r="B3540" s="3" t="s">
        <v>2832</v>
      </c>
      <c r="C3540" s="3" t="s">
        <v>6942</v>
      </c>
      <c r="D3540" s="6">
        <v>2500</v>
      </c>
      <c r="E3540" s="8">
        <v>2867.99</v>
      </c>
      <c r="F3540" t="s">
        <v>8218</v>
      </c>
      <c r="G3540" t="s">
        <v>8224</v>
      </c>
      <c r="H3540" t="s">
        <v>8246</v>
      </c>
      <c r="I3540" s="12">
        <v>1416780000</v>
      </c>
      <c r="J3540" s="12">
        <v>1414342894</v>
      </c>
      <c r="K3540" t="b">
        <v>0</v>
      </c>
      <c r="L3540">
        <v>95</v>
      </c>
      <c r="M3540" t="b">
        <v>1</v>
      </c>
      <c r="N3540" t="s">
        <v>8273</v>
      </c>
      <c r="O3540" t="s">
        <v>8274</v>
      </c>
      <c r="P3540">
        <f>ROUND((E3540/D3540)*100,0)</f>
        <v>115</v>
      </c>
      <c r="Q3540">
        <f>IFERROR(ROUND(E3540/L3540,2),0)</f>
        <v>30.19</v>
      </c>
      <c r="R3540" s="10">
        <f t="shared" si="129"/>
        <v>41938.709421296298</v>
      </c>
      <c r="S3540">
        <f t="shared" si="130"/>
        <v>41966.916666666672</v>
      </c>
    </row>
    <row r="3541" spans="1:19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 s="12">
        <v>1473358122</v>
      </c>
      <c r="J3541" s="12">
        <v>1471543722</v>
      </c>
      <c r="K3541" t="b">
        <v>0</v>
      </c>
      <c r="L3541">
        <v>13</v>
      </c>
      <c r="M3541" t="b">
        <v>1</v>
      </c>
      <c r="N3541" t="s">
        <v>8273</v>
      </c>
      <c r="O3541" t="s">
        <v>8274</v>
      </c>
      <c r="P3541">
        <f>ROUND((E3541/D3541)*100,0)</f>
        <v>120</v>
      </c>
      <c r="Q3541">
        <f>IFERROR(ROUND(E3541/L3541,2),0)</f>
        <v>55.23</v>
      </c>
      <c r="R3541" s="10">
        <f t="shared" si="129"/>
        <v>42600.756041666667</v>
      </c>
      <c r="S3541">
        <f t="shared" si="130"/>
        <v>42621.756041666667</v>
      </c>
    </row>
    <row r="3542" spans="1:19" ht="48" x14ac:dyDescent="0.2">
      <c r="A3542">
        <v>2840</v>
      </c>
      <c r="B3542" s="3" t="s">
        <v>2840</v>
      </c>
      <c r="C3542" s="3" t="s">
        <v>6950</v>
      </c>
      <c r="D3542" s="6">
        <v>2500</v>
      </c>
      <c r="E3542" s="8">
        <v>2600</v>
      </c>
      <c r="F3542" t="s">
        <v>8218</v>
      </c>
      <c r="G3542" t="s">
        <v>8224</v>
      </c>
      <c r="H3542" t="s">
        <v>8246</v>
      </c>
      <c r="I3542" s="12">
        <v>1426698000</v>
      </c>
      <c r="J3542" s="12">
        <v>1424825479</v>
      </c>
      <c r="K3542" t="b">
        <v>0</v>
      </c>
      <c r="L3542">
        <v>132</v>
      </c>
      <c r="M3542" t="b">
        <v>1</v>
      </c>
      <c r="N3542" t="s">
        <v>8273</v>
      </c>
      <c r="O3542" t="s">
        <v>8274</v>
      </c>
      <c r="P3542">
        <f>ROUND((E3542/D3542)*100,0)</f>
        <v>104</v>
      </c>
      <c r="Q3542">
        <f>IFERROR(ROUND(E3542/L3542,2),0)</f>
        <v>19.7</v>
      </c>
      <c r="R3542" s="10">
        <f t="shared" si="129"/>
        <v>42060.035636574074</v>
      </c>
      <c r="S3542">
        <f t="shared" si="130"/>
        <v>42081.708333333328</v>
      </c>
    </row>
    <row r="3543" spans="1:19" ht="48" x14ac:dyDescent="0.2">
      <c r="A3543">
        <v>3247</v>
      </c>
      <c r="B3543" s="3" t="s">
        <v>3247</v>
      </c>
      <c r="C3543" s="3" t="s">
        <v>7357</v>
      </c>
      <c r="D3543" s="6">
        <v>2500</v>
      </c>
      <c r="E3543" s="8">
        <v>2646.5</v>
      </c>
      <c r="F3543" t="s">
        <v>8218</v>
      </c>
      <c r="G3543" t="s">
        <v>8224</v>
      </c>
      <c r="H3543" t="s">
        <v>8246</v>
      </c>
      <c r="I3543" s="12">
        <v>1436696712</v>
      </c>
      <c r="J3543" s="12">
        <v>1434104712</v>
      </c>
      <c r="K3543" t="b">
        <v>1</v>
      </c>
      <c r="L3543">
        <v>57</v>
      </c>
      <c r="M3543" t="b">
        <v>1</v>
      </c>
      <c r="N3543" t="s">
        <v>8273</v>
      </c>
      <c r="O3543" t="s">
        <v>8274</v>
      </c>
      <c r="P3543">
        <f>ROUND((E3543/D3543)*100,0)</f>
        <v>106</v>
      </c>
      <c r="Q3543">
        <f>IFERROR(ROUND(E3543/L3543,2),0)</f>
        <v>46.43</v>
      </c>
      <c r="R3543" s="10">
        <f t="shared" si="129"/>
        <v>42167.434166666666</v>
      </c>
      <c r="S3543">
        <f t="shared" si="130"/>
        <v>42197.434166666666</v>
      </c>
    </row>
    <row r="3544" spans="1:19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 s="12">
        <v>1410099822</v>
      </c>
      <c r="J3544" s="12">
        <v>1404915822</v>
      </c>
      <c r="K3544" t="b">
        <v>0</v>
      </c>
      <c r="L3544">
        <v>85</v>
      </c>
      <c r="M3544" t="b">
        <v>1</v>
      </c>
      <c r="N3544" t="s">
        <v>8273</v>
      </c>
      <c r="O3544" t="s">
        <v>8274</v>
      </c>
      <c r="P3544">
        <f>ROUND((E3544/D3544)*100,0)</f>
        <v>102</v>
      </c>
      <c r="Q3544">
        <f>IFERROR(ROUND(E3544/L3544,2),0)</f>
        <v>66.150000000000006</v>
      </c>
      <c r="R3544" s="10">
        <f t="shared" si="129"/>
        <v>41829.599791666667</v>
      </c>
      <c r="S3544">
        <f t="shared" si="130"/>
        <v>41889.599791666667</v>
      </c>
    </row>
    <row r="3545" spans="1:19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 s="12">
        <v>1435255659</v>
      </c>
      <c r="J3545" s="12">
        <v>1432663659</v>
      </c>
      <c r="K3545" t="b">
        <v>0</v>
      </c>
      <c r="L3545">
        <v>29</v>
      </c>
      <c r="M3545" t="b">
        <v>1</v>
      </c>
      <c r="N3545" t="s">
        <v>8273</v>
      </c>
      <c r="O3545" t="s">
        <v>8274</v>
      </c>
      <c r="P3545">
        <f>ROUND((E3545/D3545)*100,0)</f>
        <v>105</v>
      </c>
      <c r="Q3545">
        <f>IFERROR(ROUND(E3545/L3545,2),0)</f>
        <v>54.14</v>
      </c>
      <c r="R3545" s="10">
        <f t="shared" si="129"/>
        <v>42150.755312499998</v>
      </c>
      <c r="S3545">
        <f t="shared" si="130"/>
        <v>42180.755312499998</v>
      </c>
    </row>
    <row r="3546" spans="1:19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 s="12">
        <v>1425758257</v>
      </c>
      <c r="J3546" s="12">
        <v>1423166257</v>
      </c>
      <c r="K3546" t="b">
        <v>0</v>
      </c>
      <c r="L3546">
        <v>24</v>
      </c>
      <c r="M3546" t="b">
        <v>1</v>
      </c>
      <c r="N3546" t="s">
        <v>8273</v>
      </c>
      <c r="O3546" t="s">
        <v>8274</v>
      </c>
      <c r="P3546">
        <f>ROUND((E3546/D3546)*100,0)</f>
        <v>100</v>
      </c>
      <c r="Q3546">
        <f>IFERROR(ROUND(E3546/L3546,2),0)</f>
        <v>104.17</v>
      </c>
      <c r="R3546" s="10">
        <f t="shared" si="129"/>
        <v>42040.831678240742</v>
      </c>
      <c r="S3546">
        <f t="shared" si="130"/>
        <v>42070.831678240742</v>
      </c>
    </row>
    <row r="3547" spans="1:19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 s="12">
        <v>1428780159</v>
      </c>
      <c r="J3547" s="12">
        <v>1426188159</v>
      </c>
      <c r="K3547" t="b">
        <v>0</v>
      </c>
      <c r="L3547">
        <v>8</v>
      </c>
      <c r="M3547" t="b">
        <v>1</v>
      </c>
      <c r="N3547" t="s">
        <v>8273</v>
      </c>
      <c r="O3547" t="s">
        <v>8274</v>
      </c>
      <c r="P3547">
        <f>ROUND((E3547/D3547)*100,0)</f>
        <v>100</v>
      </c>
      <c r="Q3547">
        <f>IFERROR(ROUND(E3547/L3547,2),0)</f>
        <v>31.38</v>
      </c>
      <c r="R3547" s="10">
        <f t="shared" si="129"/>
        <v>42075.807395833333</v>
      </c>
      <c r="S3547">
        <f t="shared" si="130"/>
        <v>42105.807395833333</v>
      </c>
    </row>
    <row r="3548" spans="1:19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 s="12">
        <v>1427860740</v>
      </c>
      <c r="J3548" s="12">
        <v>1426002684</v>
      </c>
      <c r="K3548" t="b">
        <v>0</v>
      </c>
      <c r="L3548">
        <v>19</v>
      </c>
      <c r="M3548" t="b">
        <v>1</v>
      </c>
      <c r="N3548" t="s">
        <v>8273</v>
      </c>
      <c r="O3548" t="s">
        <v>8274</v>
      </c>
      <c r="P3548">
        <f>ROUND((E3548/D3548)*100,0)</f>
        <v>102</v>
      </c>
      <c r="Q3548">
        <f>IFERROR(ROUND(E3548/L3548,2),0)</f>
        <v>59.21</v>
      </c>
      <c r="R3548" s="10">
        <f t="shared" si="129"/>
        <v>42073.660694444443</v>
      </c>
      <c r="S3548">
        <f t="shared" si="130"/>
        <v>42095.165972222225</v>
      </c>
    </row>
    <row r="3549" spans="1:19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 s="12">
        <v>1463198340</v>
      </c>
      <c r="J3549" s="12">
        <v>1461117201</v>
      </c>
      <c r="K3549" t="b">
        <v>0</v>
      </c>
      <c r="L3549">
        <v>336</v>
      </c>
      <c r="M3549" t="b">
        <v>1</v>
      </c>
      <c r="N3549" t="s">
        <v>8273</v>
      </c>
      <c r="O3549" t="s">
        <v>8274</v>
      </c>
      <c r="P3549">
        <f>ROUND((E3549/D3549)*100,0)</f>
        <v>114</v>
      </c>
      <c r="Q3549">
        <f>IFERROR(ROUND(E3549/L3549,2),0)</f>
        <v>119.18</v>
      </c>
      <c r="R3549" s="10">
        <f t="shared" si="129"/>
        <v>42480.078715277778</v>
      </c>
      <c r="S3549">
        <f t="shared" si="130"/>
        <v>42504.165972222225</v>
      </c>
    </row>
    <row r="3550" spans="1:19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 s="12">
        <v>1457139600</v>
      </c>
      <c r="J3550" s="12">
        <v>1455230214</v>
      </c>
      <c r="K3550" t="b">
        <v>0</v>
      </c>
      <c r="L3550">
        <v>13</v>
      </c>
      <c r="M3550" t="b">
        <v>1</v>
      </c>
      <c r="N3550" t="s">
        <v>8273</v>
      </c>
      <c r="O3550" t="s">
        <v>8274</v>
      </c>
      <c r="P3550">
        <f>ROUND((E3550/D3550)*100,0)</f>
        <v>102</v>
      </c>
      <c r="Q3550">
        <f>IFERROR(ROUND(E3550/L3550,2),0)</f>
        <v>164.62</v>
      </c>
      <c r="R3550" s="10">
        <f t="shared" si="129"/>
        <v>42411.942291666666</v>
      </c>
      <c r="S3550">
        <f t="shared" si="130"/>
        <v>42434.041666666672</v>
      </c>
    </row>
    <row r="3551" spans="1:19" ht="48" x14ac:dyDescent="0.2">
      <c r="A3551">
        <v>3278</v>
      </c>
      <c r="B3551" s="3" t="s">
        <v>3278</v>
      </c>
      <c r="C3551" s="3" t="s">
        <v>7388</v>
      </c>
      <c r="D3551" s="6">
        <v>2500</v>
      </c>
      <c r="E3551" s="8">
        <v>2585</v>
      </c>
      <c r="F3551" t="s">
        <v>8218</v>
      </c>
      <c r="G3551" t="s">
        <v>8224</v>
      </c>
      <c r="H3551" t="s">
        <v>8246</v>
      </c>
      <c r="I3551" s="12">
        <v>1433017303</v>
      </c>
      <c r="J3551" s="12">
        <v>1430425303</v>
      </c>
      <c r="K3551" t="b">
        <v>1</v>
      </c>
      <c r="L3551">
        <v>34</v>
      </c>
      <c r="M3551" t="b">
        <v>1</v>
      </c>
      <c r="N3551" t="s">
        <v>8273</v>
      </c>
      <c r="O3551" t="s">
        <v>8274</v>
      </c>
      <c r="P3551">
        <f>ROUND((E3551/D3551)*100,0)</f>
        <v>103</v>
      </c>
      <c r="Q3551">
        <f>IFERROR(ROUND(E3551/L3551,2),0)</f>
        <v>76.03</v>
      </c>
      <c r="R3551" s="10">
        <f t="shared" si="129"/>
        <v>42124.848414351851</v>
      </c>
      <c r="S3551">
        <f t="shared" si="130"/>
        <v>42154.848414351851</v>
      </c>
    </row>
    <row r="3552" spans="1:19" ht="48" x14ac:dyDescent="0.2">
      <c r="A3552">
        <v>3337</v>
      </c>
      <c r="B3552" s="3" t="s">
        <v>3337</v>
      </c>
      <c r="C3552" s="3" t="s">
        <v>7447</v>
      </c>
      <c r="D3552" s="6">
        <v>2500</v>
      </c>
      <c r="E3552" s="8">
        <v>2755</v>
      </c>
      <c r="F3552" t="s">
        <v>8218</v>
      </c>
      <c r="G3552" t="s">
        <v>8224</v>
      </c>
      <c r="H3552" t="s">
        <v>8246</v>
      </c>
      <c r="I3552" s="12">
        <v>1412974800</v>
      </c>
      <c r="J3552" s="12">
        <v>1411109167</v>
      </c>
      <c r="K3552" t="b">
        <v>0</v>
      </c>
      <c r="L3552">
        <v>34</v>
      </c>
      <c r="M3552" t="b">
        <v>1</v>
      </c>
      <c r="N3552" t="s">
        <v>8273</v>
      </c>
      <c r="O3552" t="s">
        <v>8274</v>
      </c>
      <c r="P3552">
        <f>ROUND((E3552/D3552)*100,0)</f>
        <v>110</v>
      </c>
      <c r="Q3552">
        <f>IFERROR(ROUND(E3552/L3552,2),0)</f>
        <v>81.03</v>
      </c>
      <c r="R3552" s="10">
        <f t="shared" si="129"/>
        <v>41901.282025462962</v>
      </c>
      <c r="S3552">
        <f t="shared" si="130"/>
        <v>41922.875</v>
      </c>
    </row>
    <row r="3553" spans="1:19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 s="12">
        <v>1400796420</v>
      </c>
      <c r="J3553" s="12">
        <v>1398342170</v>
      </c>
      <c r="K3553" t="b">
        <v>0</v>
      </c>
      <c r="L3553">
        <v>25</v>
      </c>
      <c r="M3553" t="b">
        <v>1</v>
      </c>
      <c r="N3553" t="s">
        <v>8273</v>
      </c>
      <c r="O3553" t="s">
        <v>8274</v>
      </c>
      <c r="P3553">
        <f>ROUND((E3553/D3553)*100,0)</f>
        <v>102</v>
      </c>
      <c r="Q3553">
        <f>IFERROR(ROUND(E3553/L3553,2),0)</f>
        <v>61.1</v>
      </c>
      <c r="R3553" s="10">
        <f t="shared" si="129"/>
        <v>41753.515856481477</v>
      </c>
      <c r="S3553">
        <f t="shared" si="130"/>
        <v>41781.921527777777</v>
      </c>
    </row>
    <row r="3554" spans="1:19" ht="48" x14ac:dyDescent="0.2">
      <c r="A3554">
        <v>3438</v>
      </c>
      <c r="B3554" s="3" t="s">
        <v>3437</v>
      </c>
      <c r="C3554" s="3" t="s">
        <v>7548</v>
      </c>
      <c r="D3554" s="6">
        <v>2500</v>
      </c>
      <c r="E3554" s="8">
        <v>2605</v>
      </c>
      <c r="F3554" t="s">
        <v>8218</v>
      </c>
      <c r="G3554" t="s">
        <v>8224</v>
      </c>
      <c r="H3554" t="s">
        <v>8246</v>
      </c>
      <c r="I3554" s="12">
        <v>1430600400</v>
      </c>
      <c r="J3554" s="12">
        <v>1428358567</v>
      </c>
      <c r="K3554" t="b">
        <v>0</v>
      </c>
      <c r="L3554">
        <v>14</v>
      </c>
      <c r="M3554" t="b">
        <v>1</v>
      </c>
      <c r="N3554" t="s">
        <v>8273</v>
      </c>
      <c r="O3554" t="s">
        <v>8274</v>
      </c>
      <c r="P3554">
        <f>ROUND((E3554/D3554)*100,0)</f>
        <v>104</v>
      </c>
      <c r="Q3554">
        <f>IFERROR(ROUND(E3554/L3554,2),0)</f>
        <v>186.07</v>
      </c>
      <c r="R3554" s="10">
        <f t="shared" si="129"/>
        <v>42100.927858796291</v>
      </c>
      <c r="S3554">
        <f t="shared" si="130"/>
        <v>42126.875</v>
      </c>
    </row>
    <row r="3555" spans="1:19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 s="12">
        <v>1439337600</v>
      </c>
      <c r="J3555" s="12">
        <v>1436575280</v>
      </c>
      <c r="K3555" t="b">
        <v>0</v>
      </c>
      <c r="L3555">
        <v>104</v>
      </c>
      <c r="M3555" t="b">
        <v>1</v>
      </c>
      <c r="N3555" t="s">
        <v>8273</v>
      </c>
      <c r="O3555" t="s">
        <v>8274</v>
      </c>
      <c r="P3555">
        <f>ROUND((E3555/D3555)*100,0)</f>
        <v>106</v>
      </c>
      <c r="Q3555">
        <f>IFERROR(ROUND(E3555/L3555,2),0)</f>
        <v>56.2</v>
      </c>
      <c r="R3555" s="10">
        <f t="shared" si="129"/>
        <v>42196.028703703705</v>
      </c>
      <c r="S3555">
        <f t="shared" si="130"/>
        <v>42228</v>
      </c>
    </row>
    <row r="3556" spans="1:19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 s="12">
        <v>1423674000</v>
      </c>
      <c r="J3556" s="12">
        <v>1421025159</v>
      </c>
      <c r="K3556" t="b">
        <v>0</v>
      </c>
      <c r="L3556">
        <v>53</v>
      </c>
      <c r="M3556" t="b">
        <v>1</v>
      </c>
      <c r="N3556" t="s">
        <v>8273</v>
      </c>
      <c r="O3556" t="s">
        <v>8274</v>
      </c>
      <c r="P3556">
        <f>ROUND((E3556/D3556)*100,0)</f>
        <v>113</v>
      </c>
      <c r="Q3556">
        <f>IFERROR(ROUND(E3556/L3556,2),0)</f>
        <v>107</v>
      </c>
      <c r="R3556" s="10">
        <f t="shared" si="129"/>
        <v>42016.050451388888</v>
      </c>
      <c r="S3556">
        <f t="shared" si="130"/>
        <v>42046.708333333328</v>
      </c>
    </row>
    <row r="3557" spans="1:19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 s="12">
        <v>1479382594</v>
      </c>
      <c r="J3557" s="12">
        <v>1476786994</v>
      </c>
      <c r="K3557" t="b">
        <v>0</v>
      </c>
      <c r="L3557">
        <v>14</v>
      </c>
      <c r="M3557" t="b">
        <v>1</v>
      </c>
      <c r="N3557" t="s">
        <v>8273</v>
      </c>
      <c r="O3557" t="s">
        <v>8274</v>
      </c>
      <c r="P3557">
        <f>ROUND((E3557/D3557)*100,0)</f>
        <v>100</v>
      </c>
      <c r="Q3557">
        <f>IFERROR(ROUND(E3557/L3557,2),0)</f>
        <v>171.43</v>
      </c>
      <c r="R3557" s="10">
        <f t="shared" si="129"/>
        <v>42661.442060185189</v>
      </c>
      <c r="S3557">
        <f t="shared" si="130"/>
        <v>42691.483726851846</v>
      </c>
    </row>
    <row r="3558" spans="1:19" ht="48" x14ac:dyDescent="0.2">
      <c r="A3558">
        <v>3503</v>
      </c>
      <c r="B3558" s="3" t="s">
        <v>3502</v>
      </c>
      <c r="C3558" s="3" t="s">
        <v>7613</v>
      </c>
      <c r="D3558" s="6">
        <v>2500</v>
      </c>
      <c r="E3558" s="8">
        <v>2689</v>
      </c>
      <c r="F3558" t="s">
        <v>8218</v>
      </c>
      <c r="G3558" t="s">
        <v>8224</v>
      </c>
      <c r="H3558" t="s">
        <v>8246</v>
      </c>
      <c r="I3558" s="12">
        <v>1469359728</v>
      </c>
      <c r="J3558" s="12">
        <v>1466767728</v>
      </c>
      <c r="K3558" t="b">
        <v>0</v>
      </c>
      <c r="L3558">
        <v>38</v>
      </c>
      <c r="M3558" t="b">
        <v>1</v>
      </c>
      <c r="N3558" t="s">
        <v>8273</v>
      </c>
      <c r="O3558" t="s">
        <v>8274</v>
      </c>
      <c r="P3558">
        <f>ROUND((E3558/D3558)*100,0)</f>
        <v>108</v>
      </c>
      <c r="Q3558">
        <f>IFERROR(ROUND(E3558/L3558,2),0)</f>
        <v>70.760000000000005</v>
      </c>
      <c r="R3558" s="10">
        <f t="shared" si="129"/>
        <v>42545.478333333333</v>
      </c>
      <c r="S3558">
        <f t="shared" si="130"/>
        <v>42575.478333333333</v>
      </c>
    </row>
    <row r="3559" spans="1:19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 s="12">
        <v>1399271911</v>
      </c>
      <c r="J3559" s="12">
        <v>1396334311</v>
      </c>
      <c r="K3559" t="b">
        <v>0</v>
      </c>
      <c r="L3559">
        <v>558</v>
      </c>
      <c r="M3559" t="b">
        <v>1</v>
      </c>
      <c r="N3559" t="s">
        <v>8273</v>
      </c>
      <c r="O3559" t="s">
        <v>8274</v>
      </c>
      <c r="P3559">
        <f>ROUND((E3559/D3559)*100,0)</f>
        <v>100</v>
      </c>
      <c r="Q3559">
        <f>IFERROR(ROUND(E3559/L3559,2),0)</f>
        <v>179.28</v>
      </c>
      <c r="R3559" s="10">
        <f t="shared" si="129"/>
        <v>41730.276747685188</v>
      </c>
      <c r="S3559">
        <f t="shared" si="130"/>
        <v>41764.276747685188</v>
      </c>
    </row>
    <row r="3560" spans="1:19" ht="48" x14ac:dyDescent="0.2">
      <c r="A3560">
        <v>3550</v>
      </c>
      <c r="B3560" s="3" t="s">
        <v>3549</v>
      </c>
      <c r="C3560" s="3" t="s">
        <v>7660</v>
      </c>
      <c r="D3560" s="6">
        <v>2500</v>
      </c>
      <c r="E3560" s="8">
        <v>2620</v>
      </c>
      <c r="F3560" t="s">
        <v>8218</v>
      </c>
      <c r="G3560" t="s">
        <v>8224</v>
      </c>
      <c r="H3560" t="s">
        <v>8246</v>
      </c>
      <c r="I3560" s="12">
        <v>1462224398</v>
      </c>
      <c r="J3560" s="12">
        <v>1459632398</v>
      </c>
      <c r="K3560" t="b">
        <v>0</v>
      </c>
      <c r="L3560">
        <v>64</v>
      </c>
      <c r="M3560" t="b">
        <v>1</v>
      </c>
      <c r="N3560" t="s">
        <v>8273</v>
      </c>
      <c r="O3560" t="s">
        <v>8274</v>
      </c>
      <c r="P3560">
        <f>ROUND((E3560/D3560)*100,0)</f>
        <v>105</v>
      </c>
      <c r="Q3560">
        <f>IFERROR(ROUND(E3560/L3560,2),0)</f>
        <v>40.94</v>
      </c>
      <c r="R3560" s="10">
        <f t="shared" si="129"/>
        <v>42462.893495370372</v>
      </c>
      <c r="S3560">
        <f t="shared" si="130"/>
        <v>42492.893495370372</v>
      </c>
    </row>
    <row r="3561" spans="1:19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 s="12">
        <v>1438333080</v>
      </c>
      <c r="J3561" s="12">
        <v>1436408308</v>
      </c>
      <c r="K3561" t="b">
        <v>0</v>
      </c>
      <c r="L3561">
        <v>24</v>
      </c>
      <c r="M3561" t="b">
        <v>1</v>
      </c>
      <c r="N3561" t="s">
        <v>8273</v>
      </c>
      <c r="O3561" t="s">
        <v>8274</v>
      </c>
      <c r="P3561">
        <f>ROUND((E3561/D3561)*100,0)</f>
        <v>104</v>
      </c>
      <c r="Q3561">
        <f>IFERROR(ROUND(E3561/L3561,2),0)</f>
        <v>43.13</v>
      </c>
      <c r="R3561" s="10">
        <f t="shared" si="129"/>
        <v>42194.096157407403</v>
      </c>
      <c r="S3561">
        <f t="shared" si="130"/>
        <v>42216.373611111107</v>
      </c>
    </row>
    <row r="3562" spans="1:19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 s="12">
        <v>1432694700</v>
      </c>
      <c r="J3562" s="12">
        <v>1429651266</v>
      </c>
      <c r="K3562" t="b">
        <v>0</v>
      </c>
      <c r="L3562">
        <v>74</v>
      </c>
      <c r="M3562" t="b">
        <v>1</v>
      </c>
      <c r="N3562" t="s">
        <v>8273</v>
      </c>
      <c r="O3562" t="s">
        <v>8274</v>
      </c>
      <c r="P3562">
        <f>ROUND((E3562/D3562)*100,0)</f>
        <v>108</v>
      </c>
      <c r="Q3562">
        <f>IFERROR(ROUND(E3562/L3562,2),0)</f>
        <v>46.89</v>
      </c>
      <c r="R3562" s="10">
        <f t="shared" si="129"/>
        <v>42115.889652777783</v>
      </c>
      <c r="S3562">
        <f t="shared" si="130"/>
        <v>42151.114583333328</v>
      </c>
    </row>
    <row r="3563" spans="1:19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 s="12">
        <v>1438799760</v>
      </c>
      <c r="J3563" s="12">
        <v>1437236378</v>
      </c>
      <c r="K3563" t="b">
        <v>0</v>
      </c>
      <c r="L3563">
        <v>54</v>
      </c>
      <c r="M3563" t="b">
        <v>1</v>
      </c>
      <c r="N3563" t="s">
        <v>8273</v>
      </c>
      <c r="O3563" t="s">
        <v>8274</v>
      </c>
      <c r="P3563">
        <f>ROUND((E3563/D3563)*100,0)</f>
        <v>102</v>
      </c>
      <c r="Q3563">
        <f>IFERROR(ROUND(E3563/L3563,2),0)</f>
        <v>47.41</v>
      </c>
      <c r="R3563" s="10">
        <f t="shared" si="129"/>
        <v>42203.680300925931</v>
      </c>
      <c r="S3563">
        <f t="shared" si="130"/>
        <v>42221.774999999994</v>
      </c>
    </row>
    <row r="3564" spans="1:19" ht="48" x14ac:dyDescent="0.2">
      <c r="A3564">
        <v>3611</v>
      </c>
      <c r="B3564" s="3" t="s">
        <v>3610</v>
      </c>
      <c r="C3564" s="3" t="s">
        <v>7721</v>
      </c>
      <c r="D3564" s="6">
        <v>2500</v>
      </c>
      <c r="E3564" s="8">
        <v>3400</v>
      </c>
      <c r="F3564" t="s">
        <v>8218</v>
      </c>
      <c r="G3564" t="s">
        <v>8224</v>
      </c>
      <c r="H3564" t="s">
        <v>8246</v>
      </c>
      <c r="I3564" s="12">
        <v>1428483201</v>
      </c>
      <c r="J3564" s="12">
        <v>1425891201</v>
      </c>
      <c r="K3564" t="b">
        <v>0</v>
      </c>
      <c r="L3564">
        <v>51</v>
      </c>
      <c r="M3564" t="b">
        <v>1</v>
      </c>
      <c r="N3564" t="s">
        <v>8273</v>
      </c>
      <c r="O3564" t="s">
        <v>8274</v>
      </c>
      <c r="P3564">
        <f>ROUND((E3564/D3564)*100,0)</f>
        <v>136</v>
      </c>
      <c r="Q3564">
        <f>IFERROR(ROUND(E3564/L3564,2),0)</f>
        <v>66.67</v>
      </c>
      <c r="R3564" s="10">
        <f t="shared" si="129"/>
        <v>42072.370381944449</v>
      </c>
      <c r="S3564">
        <f t="shared" si="130"/>
        <v>42102.370381944449</v>
      </c>
    </row>
    <row r="3565" spans="1:19" ht="48" x14ac:dyDescent="0.2">
      <c r="A3565">
        <v>3615</v>
      </c>
      <c r="B3565" s="3" t="s">
        <v>3613</v>
      </c>
      <c r="C3565" s="3" t="s">
        <v>7725</v>
      </c>
      <c r="D3565" s="6">
        <v>2500</v>
      </c>
      <c r="E3565" s="8">
        <v>2670</v>
      </c>
      <c r="F3565" t="s">
        <v>8218</v>
      </c>
      <c r="G3565" t="s">
        <v>8224</v>
      </c>
      <c r="H3565" t="s">
        <v>8246</v>
      </c>
      <c r="I3565" s="12">
        <v>1449756896</v>
      </c>
      <c r="J3565" s="12">
        <v>1447164896</v>
      </c>
      <c r="K3565" t="b">
        <v>0</v>
      </c>
      <c r="L3565">
        <v>72</v>
      </c>
      <c r="M3565" t="b">
        <v>1</v>
      </c>
      <c r="N3565" t="s">
        <v>8273</v>
      </c>
      <c r="O3565" t="s">
        <v>8274</v>
      </c>
      <c r="P3565">
        <f>ROUND((E3565/D3565)*100,0)</f>
        <v>107</v>
      </c>
      <c r="Q3565">
        <f>IFERROR(ROUND(E3565/L3565,2),0)</f>
        <v>37.08</v>
      </c>
      <c r="R3565" s="10">
        <f t="shared" si="129"/>
        <v>42318.593703703707</v>
      </c>
      <c r="S3565">
        <f t="shared" si="130"/>
        <v>42348.593703703707</v>
      </c>
    </row>
    <row r="3566" spans="1:19" ht="48" x14ac:dyDescent="0.2">
      <c r="A3566">
        <v>3616</v>
      </c>
      <c r="B3566" s="3" t="s">
        <v>3614</v>
      </c>
      <c r="C3566" s="3" t="s">
        <v>7726</v>
      </c>
      <c r="D3566" s="6">
        <v>2500</v>
      </c>
      <c r="E3566" s="8">
        <v>3120</v>
      </c>
      <c r="F3566" t="s">
        <v>8218</v>
      </c>
      <c r="G3566" t="s">
        <v>8224</v>
      </c>
      <c r="H3566" t="s">
        <v>8246</v>
      </c>
      <c r="I3566" s="12">
        <v>1426801664</v>
      </c>
      <c r="J3566" s="12">
        <v>1424213264</v>
      </c>
      <c r="K3566" t="b">
        <v>0</v>
      </c>
      <c r="L3566">
        <v>45</v>
      </c>
      <c r="M3566" t="b">
        <v>1</v>
      </c>
      <c r="N3566" t="s">
        <v>8273</v>
      </c>
      <c r="O3566" t="s">
        <v>8274</v>
      </c>
      <c r="P3566">
        <f>ROUND((E3566/D3566)*100,0)</f>
        <v>125</v>
      </c>
      <c r="Q3566">
        <f>IFERROR(ROUND(E3566/L3566,2),0)</f>
        <v>69.33</v>
      </c>
      <c r="R3566" s="10">
        <f t="shared" si="129"/>
        <v>42052.949814814812</v>
      </c>
      <c r="S3566">
        <f t="shared" si="130"/>
        <v>42082.908148148148</v>
      </c>
    </row>
    <row r="3567" spans="1:19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 s="12">
        <v>1420048208</v>
      </c>
      <c r="J3567" s="12">
        <v>1417456208</v>
      </c>
      <c r="K3567" t="b">
        <v>0</v>
      </c>
      <c r="L3567">
        <v>12</v>
      </c>
      <c r="M3567" t="b">
        <v>1</v>
      </c>
      <c r="N3567" t="s">
        <v>8273</v>
      </c>
      <c r="O3567" t="s">
        <v>8274</v>
      </c>
      <c r="P3567">
        <f>ROUND((E3567/D3567)*100,0)</f>
        <v>131</v>
      </c>
      <c r="Q3567">
        <f>IFERROR(ROUND(E3567/L3567,2),0)</f>
        <v>97.92</v>
      </c>
      <c r="R3567" s="10">
        <f t="shared" si="129"/>
        <v>41974.743148148147</v>
      </c>
      <c r="S3567">
        <f t="shared" si="130"/>
        <v>42004.743148148147</v>
      </c>
    </row>
    <row r="3568" spans="1:19" ht="48" x14ac:dyDescent="0.2">
      <c r="A3568">
        <v>3530</v>
      </c>
      <c r="B3568" s="3" t="s">
        <v>3529</v>
      </c>
      <c r="C3568" s="3" t="s">
        <v>7640</v>
      </c>
      <c r="D3568" s="6">
        <v>2750</v>
      </c>
      <c r="E3568" s="8">
        <v>2750</v>
      </c>
      <c r="F3568" t="s">
        <v>8218</v>
      </c>
      <c r="G3568" t="s">
        <v>8224</v>
      </c>
      <c r="H3568" t="s">
        <v>8246</v>
      </c>
      <c r="I3568" s="12">
        <v>1460318400</v>
      </c>
      <c r="J3568" s="12">
        <v>1457881057</v>
      </c>
      <c r="K3568" t="b">
        <v>0</v>
      </c>
      <c r="L3568">
        <v>22</v>
      </c>
      <c r="M3568" t="b">
        <v>1</v>
      </c>
      <c r="N3568" t="s">
        <v>8273</v>
      </c>
      <c r="O3568" t="s">
        <v>8274</v>
      </c>
      <c r="P3568">
        <f>ROUND((E3568/D3568)*100,0)</f>
        <v>100</v>
      </c>
      <c r="Q3568">
        <f>IFERROR(ROUND(E3568/L3568,2),0)</f>
        <v>125</v>
      </c>
      <c r="R3568" s="10">
        <f t="shared" si="129"/>
        <v>42442.623344907406</v>
      </c>
      <c r="S3568">
        <f t="shared" si="130"/>
        <v>42470.833333333328</v>
      </c>
    </row>
    <row r="3569" spans="1:19" ht="48" x14ac:dyDescent="0.2">
      <c r="A3569">
        <v>3238</v>
      </c>
      <c r="B3569" s="3" t="s">
        <v>3238</v>
      </c>
      <c r="C3569" s="3" t="s">
        <v>7348</v>
      </c>
      <c r="D3569" s="6">
        <v>2800</v>
      </c>
      <c r="E3569" s="8">
        <v>3145</v>
      </c>
      <c r="F3569" t="s">
        <v>8218</v>
      </c>
      <c r="G3569" t="s">
        <v>8224</v>
      </c>
      <c r="H3569" t="s">
        <v>8246</v>
      </c>
      <c r="I3569" s="12">
        <v>1435752898</v>
      </c>
      <c r="J3569" s="12">
        <v>1433160898</v>
      </c>
      <c r="K3569" t="b">
        <v>1</v>
      </c>
      <c r="L3569">
        <v>79</v>
      </c>
      <c r="M3569" t="b">
        <v>1</v>
      </c>
      <c r="N3569" t="s">
        <v>8273</v>
      </c>
      <c r="O3569" t="s">
        <v>8274</v>
      </c>
      <c r="P3569">
        <f>ROUND((E3569/D3569)*100,0)</f>
        <v>112</v>
      </c>
      <c r="Q3569">
        <f>IFERROR(ROUND(E3569/L3569,2),0)</f>
        <v>39.81</v>
      </c>
      <c r="R3569" s="10">
        <f t="shared" si="129"/>
        <v>42156.510393518518</v>
      </c>
      <c r="S3569">
        <f t="shared" si="130"/>
        <v>42186.510393518518</v>
      </c>
    </row>
    <row r="3570" spans="1:19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 s="12">
        <v>1410975994</v>
      </c>
      <c r="J3570" s="12">
        <v>1408383994</v>
      </c>
      <c r="K3570" t="b">
        <v>0</v>
      </c>
      <c r="L3570">
        <v>19</v>
      </c>
      <c r="M3570" t="b">
        <v>1</v>
      </c>
      <c r="N3570" t="s">
        <v>8273</v>
      </c>
      <c r="O3570" t="s">
        <v>8274</v>
      </c>
      <c r="P3570">
        <f>ROUND((E3570/D3570)*100,0)</f>
        <v>111</v>
      </c>
      <c r="Q3570">
        <f>IFERROR(ROUND(E3570/L3570,2),0)</f>
        <v>58.42</v>
      </c>
      <c r="R3570" s="10">
        <f t="shared" si="129"/>
        <v>41869.740671296298</v>
      </c>
      <c r="S3570">
        <f t="shared" si="130"/>
        <v>41899.740671296298</v>
      </c>
    </row>
    <row r="3571" spans="1:19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 s="12">
        <v>1420734696</v>
      </c>
      <c r="J3571" s="12">
        <v>1418142696</v>
      </c>
      <c r="K3571" t="b">
        <v>0</v>
      </c>
      <c r="L3571">
        <v>41</v>
      </c>
      <c r="M3571" t="b">
        <v>1</v>
      </c>
      <c r="N3571" t="s">
        <v>8273</v>
      </c>
      <c r="O3571" t="s">
        <v>8274</v>
      </c>
      <c r="P3571">
        <f>ROUND((E3571/D3571)*100,0)</f>
        <v>100</v>
      </c>
      <c r="Q3571">
        <f>IFERROR(ROUND(E3571/L3571,2),0)</f>
        <v>122.54</v>
      </c>
      <c r="R3571" s="10">
        <f t="shared" si="129"/>
        <v>41982.688611111109</v>
      </c>
      <c r="S3571">
        <f t="shared" si="130"/>
        <v>42012.688611111109</v>
      </c>
    </row>
    <row r="3572" spans="1:19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 s="12">
        <v>1420009200</v>
      </c>
      <c r="J3572" s="12">
        <v>1417593483</v>
      </c>
      <c r="K3572" t="b">
        <v>0</v>
      </c>
      <c r="L3572">
        <v>26</v>
      </c>
      <c r="M3572" t="b">
        <v>1</v>
      </c>
      <c r="N3572" t="s">
        <v>8273</v>
      </c>
      <c r="O3572" t="s">
        <v>8274</v>
      </c>
      <c r="P3572">
        <f>ROUND((E3572/D3572)*100,0)</f>
        <v>114</v>
      </c>
      <c r="Q3572">
        <f>IFERROR(ROUND(E3572/L3572,2),0)</f>
        <v>87.96</v>
      </c>
      <c r="R3572" s="10">
        <f t="shared" si="129"/>
        <v>41976.331979166673</v>
      </c>
      <c r="S3572">
        <f t="shared" si="130"/>
        <v>42004.291666666672</v>
      </c>
    </row>
    <row r="3573" spans="1:19" ht="48" x14ac:dyDescent="0.2">
      <c r="A3573">
        <v>3401</v>
      </c>
      <c r="B3573" s="3" t="s">
        <v>3400</v>
      </c>
      <c r="C3573" s="3" t="s">
        <v>7511</v>
      </c>
      <c r="D3573" s="6">
        <v>2900</v>
      </c>
      <c r="E3573" s="8">
        <v>2954</v>
      </c>
      <c r="F3573" t="s">
        <v>8218</v>
      </c>
      <c r="G3573" t="s">
        <v>8224</v>
      </c>
      <c r="H3573" t="s">
        <v>8246</v>
      </c>
      <c r="I3573" s="12">
        <v>1438968146</v>
      </c>
      <c r="J3573" s="12">
        <v>1436376146</v>
      </c>
      <c r="K3573" t="b">
        <v>0</v>
      </c>
      <c r="L3573">
        <v>66</v>
      </c>
      <c r="M3573" t="b">
        <v>1</v>
      </c>
      <c r="N3573" t="s">
        <v>8273</v>
      </c>
      <c r="O3573" t="s">
        <v>8274</v>
      </c>
      <c r="P3573">
        <f>ROUND((E3573/D3573)*100,0)</f>
        <v>102</v>
      </c>
      <c r="Q3573">
        <f>IFERROR(ROUND(E3573/L3573,2),0)</f>
        <v>44.76</v>
      </c>
      <c r="R3573" s="10">
        <f t="shared" si="129"/>
        <v>42193.723912037036</v>
      </c>
      <c r="S3573">
        <f t="shared" si="130"/>
        <v>42223.723912037036</v>
      </c>
    </row>
    <row r="3574" spans="1:19" ht="48" x14ac:dyDescent="0.2">
      <c r="A3574">
        <v>2802</v>
      </c>
      <c r="B3574" s="3" t="s">
        <v>2802</v>
      </c>
      <c r="C3574" s="3" t="s">
        <v>6912</v>
      </c>
      <c r="D3574" s="6">
        <v>3000</v>
      </c>
      <c r="E3574" s="8">
        <v>3055</v>
      </c>
      <c r="F3574" t="s">
        <v>8218</v>
      </c>
      <c r="G3574" t="s">
        <v>8224</v>
      </c>
      <c r="H3574" t="s">
        <v>8246</v>
      </c>
      <c r="I3574" s="12">
        <v>1438875107</v>
      </c>
      <c r="J3574" s="12">
        <v>1436283107</v>
      </c>
      <c r="K3574" t="b">
        <v>0</v>
      </c>
      <c r="L3574">
        <v>90</v>
      </c>
      <c r="M3574" t="b">
        <v>1</v>
      </c>
      <c r="N3574" t="s">
        <v>8273</v>
      </c>
      <c r="O3574" t="s">
        <v>8274</v>
      </c>
      <c r="P3574">
        <f>ROUND((E3574/D3574)*100,0)</f>
        <v>102</v>
      </c>
      <c r="Q3574">
        <f>IFERROR(ROUND(E3574/L3574,2),0)</f>
        <v>33.94</v>
      </c>
      <c r="R3574" s="10">
        <f t="shared" si="129"/>
        <v>42192.64707175926</v>
      </c>
      <c r="S3574">
        <f t="shared" si="130"/>
        <v>42222.64707175926</v>
      </c>
    </row>
    <row r="3575" spans="1:19" ht="48" x14ac:dyDescent="0.2">
      <c r="A3575">
        <v>2806</v>
      </c>
      <c r="B3575" s="3" t="s">
        <v>2806</v>
      </c>
      <c r="C3575" s="3" t="s">
        <v>6916</v>
      </c>
      <c r="D3575" s="6">
        <v>3000</v>
      </c>
      <c r="E3575" s="8">
        <v>3363</v>
      </c>
      <c r="F3575" t="s">
        <v>8218</v>
      </c>
      <c r="G3575" t="s">
        <v>8224</v>
      </c>
      <c r="H3575" t="s">
        <v>8246</v>
      </c>
      <c r="I3575" s="12">
        <v>1438772400</v>
      </c>
      <c r="J3575" s="12">
        <v>1435645490</v>
      </c>
      <c r="K3575" t="b">
        <v>0</v>
      </c>
      <c r="L3575">
        <v>76</v>
      </c>
      <c r="M3575" t="b">
        <v>1</v>
      </c>
      <c r="N3575" t="s">
        <v>8273</v>
      </c>
      <c r="O3575" t="s">
        <v>8274</v>
      </c>
      <c r="P3575">
        <f>ROUND((E3575/D3575)*100,0)</f>
        <v>112</v>
      </c>
      <c r="Q3575">
        <f>IFERROR(ROUND(E3575/L3575,2),0)</f>
        <v>44.25</v>
      </c>
      <c r="R3575" s="10">
        <f t="shared" si="129"/>
        <v>42185.267245370371</v>
      </c>
      <c r="S3575">
        <f t="shared" si="130"/>
        <v>42221.458333333328</v>
      </c>
    </row>
    <row r="3576" spans="1:19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 s="12">
        <v>1415921848</v>
      </c>
      <c r="J3576" s="12">
        <v>1413326248</v>
      </c>
      <c r="K3576" t="b">
        <v>0</v>
      </c>
      <c r="L3576">
        <v>45</v>
      </c>
      <c r="M3576" t="b">
        <v>1</v>
      </c>
      <c r="N3576" t="s">
        <v>8273</v>
      </c>
      <c r="O3576" t="s">
        <v>8274</v>
      </c>
      <c r="P3576">
        <f>ROUND((E3576/D3576)*100,0)</f>
        <v>106</v>
      </c>
      <c r="Q3576">
        <f>IFERROR(ROUND(E3576/L3576,2),0)</f>
        <v>136.78</v>
      </c>
      <c r="R3576" s="10">
        <f t="shared" si="129"/>
        <v>41926.942685185182</v>
      </c>
      <c r="S3576">
        <f t="shared" si="130"/>
        <v>41956.984351851846</v>
      </c>
    </row>
    <row r="3577" spans="1:19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 s="12">
        <v>1470887940</v>
      </c>
      <c r="J3577" s="12">
        <v>1468176527</v>
      </c>
      <c r="K3577" t="b">
        <v>0</v>
      </c>
      <c r="L3577">
        <v>102</v>
      </c>
      <c r="M3577" t="b">
        <v>1</v>
      </c>
      <c r="N3577" t="s">
        <v>8273</v>
      </c>
      <c r="O3577" t="s">
        <v>8274</v>
      </c>
      <c r="P3577">
        <f>ROUND((E3577/D3577)*100,0)</f>
        <v>101</v>
      </c>
      <c r="Q3577">
        <f>IFERROR(ROUND(E3577/L3577,2),0)</f>
        <v>99.34</v>
      </c>
      <c r="R3577" s="10">
        <f t="shared" si="129"/>
        <v>42561.783877314811</v>
      </c>
      <c r="S3577">
        <f t="shared" si="130"/>
        <v>42593.165972222225</v>
      </c>
    </row>
    <row r="3578" spans="1:19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 s="12">
        <v>1480947054</v>
      </c>
      <c r="J3578" s="12">
        <v>1475759454</v>
      </c>
      <c r="K3578" t="b">
        <v>0</v>
      </c>
      <c r="L3578">
        <v>5</v>
      </c>
      <c r="M3578" t="b">
        <v>1</v>
      </c>
      <c r="N3578" t="s">
        <v>8273</v>
      </c>
      <c r="O3578" t="s">
        <v>8274</v>
      </c>
      <c r="P3578">
        <f>ROUND((E3578/D3578)*100,0)</f>
        <v>100</v>
      </c>
      <c r="Q3578">
        <f>IFERROR(ROUND(E3578/L3578,2),0)</f>
        <v>20</v>
      </c>
      <c r="R3578" s="10">
        <f t="shared" si="129"/>
        <v>42649.54923611111</v>
      </c>
      <c r="S3578">
        <f t="shared" si="130"/>
        <v>42709.590902777782</v>
      </c>
    </row>
    <row r="3579" spans="1:19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 s="12">
        <v>1430029680</v>
      </c>
      <c r="J3579" s="12">
        <v>1427741583</v>
      </c>
      <c r="K3579" t="b">
        <v>0</v>
      </c>
      <c r="L3579">
        <v>27</v>
      </c>
      <c r="M3579" t="b">
        <v>1</v>
      </c>
      <c r="N3579" t="s">
        <v>8273</v>
      </c>
      <c r="O3579" t="s">
        <v>8274</v>
      </c>
      <c r="P3579">
        <f>ROUND((E3579/D3579)*100,0)</f>
        <v>130</v>
      </c>
      <c r="Q3579">
        <f>IFERROR(ROUND(E3579/L3579,2),0)</f>
        <v>28.89</v>
      </c>
      <c r="R3579" s="10">
        <f t="shared" si="129"/>
        <v>42093.786840277782</v>
      </c>
      <c r="S3579">
        <f t="shared" si="130"/>
        <v>42120.26944444445</v>
      </c>
    </row>
    <row r="3580" spans="1:19" ht="48" x14ac:dyDescent="0.2">
      <c r="A3580">
        <v>2816</v>
      </c>
      <c r="B3580" s="3" t="s">
        <v>2816</v>
      </c>
      <c r="C3580" s="3" t="s">
        <v>6926</v>
      </c>
      <c r="D3580" s="6">
        <v>3000</v>
      </c>
      <c r="E3580" s="8">
        <v>4247</v>
      </c>
      <c r="F3580" t="s">
        <v>8218</v>
      </c>
      <c r="G3580" t="s">
        <v>8224</v>
      </c>
      <c r="H3580" t="s">
        <v>8246</v>
      </c>
      <c r="I3580" s="12">
        <v>1438531200</v>
      </c>
      <c r="J3580" s="12">
        <v>1435921992</v>
      </c>
      <c r="K3580" t="b">
        <v>0</v>
      </c>
      <c r="L3580">
        <v>169</v>
      </c>
      <c r="M3580" t="b">
        <v>1</v>
      </c>
      <c r="N3580" t="s">
        <v>8273</v>
      </c>
      <c r="O3580" t="s">
        <v>8274</v>
      </c>
      <c r="P3580">
        <f>ROUND((E3580/D3580)*100,0)</f>
        <v>142</v>
      </c>
      <c r="Q3580">
        <f>IFERROR(ROUND(E3580/L3580,2),0)</f>
        <v>25.13</v>
      </c>
      <c r="R3580" s="10">
        <f t="shared" si="129"/>
        <v>42188.467499999999</v>
      </c>
      <c r="S3580">
        <f t="shared" si="130"/>
        <v>42218.666666666672</v>
      </c>
    </row>
    <row r="3581" spans="1:19" ht="48" x14ac:dyDescent="0.2">
      <c r="A3581">
        <v>2825</v>
      </c>
      <c r="B3581" s="3" t="s">
        <v>2825</v>
      </c>
      <c r="C3581" s="3" t="s">
        <v>6935</v>
      </c>
      <c r="D3581" s="6">
        <v>3000</v>
      </c>
      <c r="E3581" s="8">
        <v>3100</v>
      </c>
      <c r="F3581" t="s">
        <v>8218</v>
      </c>
      <c r="G3581" t="s">
        <v>8224</v>
      </c>
      <c r="H3581" t="s">
        <v>8246</v>
      </c>
      <c r="I3581" s="12">
        <v>1449255686</v>
      </c>
      <c r="J3581" s="12">
        <v>1446663686</v>
      </c>
      <c r="K3581" t="b">
        <v>0</v>
      </c>
      <c r="L3581">
        <v>51</v>
      </c>
      <c r="M3581" t="b">
        <v>1</v>
      </c>
      <c r="N3581" t="s">
        <v>8273</v>
      </c>
      <c r="O3581" t="s">
        <v>8274</v>
      </c>
      <c r="P3581">
        <f>ROUND((E3581/D3581)*100,0)</f>
        <v>103</v>
      </c>
      <c r="Q3581">
        <f>IFERROR(ROUND(E3581/L3581,2),0)</f>
        <v>60.78</v>
      </c>
      <c r="R3581" s="10">
        <f t="shared" si="129"/>
        <v>42312.792662037042</v>
      </c>
      <c r="S3581">
        <f t="shared" si="130"/>
        <v>42342.792662037042</v>
      </c>
    </row>
    <row r="3582" spans="1:19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 s="12">
        <v>1425185940</v>
      </c>
      <c r="J3582" s="12">
        <v>1421900022</v>
      </c>
      <c r="K3582" t="b">
        <v>0</v>
      </c>
      <c r="L3582">
        <v>27</v>
      </c>
      <c r="M3582" t="b">
        <v>1</v>
      </c>
      <c r="N3582" t="s">
        <v>8273</v>
      </c>
      <c r="O3582" t="s">
        <v>8274</v>
      </c>
      <c r="P3582">
        <f>ROUND((E3582/D3582)*100,0)</f>
        <v>114</v>
      </c>
      <c r="Q3582">
        <f>IFERROR(ROUND(E3582/L3582,2),0)</f>
        <v>37.96</v>
      </c>
      <c r="R3582" s="10">
        <f t="shared" si="129"/>
        <v>42026.176180555558</v>
      </c>
      <c r="S3582">
        <f t="shared" si="130"/>
        <v>42064.207638888889</v>
      </c>
    </row>
    <row r="3583" spans="1:19" ht="48" x14ac:dyDescent="0.2">
      <c r="A3583">
        <v>3240</v>
      </c>
      <c r="B3583" s="3" t="s">
        <v>3240</v>
      </c>
      <c r="C3583" s="3" t="s">
        <v>7350</v>
      </c>
      <c r="D3583" s="6">
        <v>3000</v>
      </c>
      <c r="E3583" s="8">
        <v>3017</v>
      </c>
      <c r="F3583" t="s">
        <v>8218</v>
      </c>
      <c r="G3583" t="s">
        <v>8224</v>
      </c>
      <c r="H3583" t="s">
        <v>8246</v>
      </c>
      <c r="I3583" s="12">
        <v>1487286000</v>
      </c>
      <c r="J3583" s="12">
        <v>1484843948</v>
      </c>
      <c r="K3583" t="b">
        <v>0</v>
      </c>
      <c r="L3583">
        <v>34</v>
      </c>
      <c r="M3583" t="b">
        <v>1</v>
      </c>
      <c r="N3583" t="s">
        <v>8273</v>
      </c>
      <c r="O3583" t="s">
        <v>8274</v>
      </c>
      <c r="P3583">
        <f>ROUND((E3583/D3583)*100,0)</f>
        <v>101</v>
      </c>
      <c r="Q3583">
        <f>IFERROR(ROUND(E3583/L3583,2),0)</f>
        <v>88.74</v>
      </c>
      <c r="R3583" s="10">
        <f t="shared" si="129"/>
        <v>42754.693842592591</v>
      </c>
      <c r="S3583">
        <f t="shared" si="130"/>
        <v>42782.958333333328</v>
      </c>
    </row>
    <row r="3584" spans="1:19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 s="12">
        <v>1459822682</v>
      </c>
      <c r="J3584" s="12">
        <v>1458613082</v>
      </c>
      <c r="K3584" t="b">
        <v>0</v>
      </c>
      <c r="L3584">
        <v>49</v>
      </c>
      <c r="M3584" t="b">
        <v>1</v>
      </c>
      <c r="N3584" t="s">
        <v>8273</v>
      </c>
      <c r="O3584" t="s">
        <v>8274</v>
      </c>
      <c r="P3584">
        <f>ROUND((E3584/D3584)*100,0)</f>
        <v>287</v>
      </c>
      <c r="Q3584">
        <f>IFERROR(ROUND(E3584/L3584,2),0)</f>
        <v>58.57</v>
      </c>
      <c r="R3584" s="10">
        <f t="shared" si="129"/>
        <v>42451.095856481479</v>
      </c>
      <c r="S3584">
        <f t="shared" si="130"/>
        <v>42465.095856481479</v>
      </c>
    </row>
    <row r="3585" spans="1:19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 s="12">
        <v>1460970805</v>
      </c>
      <c r="J3585" s="12">
        <v>1455790405</v>
      </c>
      <c r="K3585" t="b">
        <v>0</v>
      </c>
      <c r="L3585">
        <v>24</v>
      </c>
      <c r="M3585" t="b">
        <v>1</v>
      </c>
      <c r="N3585" t="s">
        <v>8273</v>
      </c>
      <c r="O3585" t="s">
        <v>8274</v>
      </c>
      <c r="P3585">
        <f>ROUND((E3585/D3585)*100,0)</f>
        <v>109</v>
      </c>
      <c r="Q3585">
        <f>IFERROR(ROUND(E3585/L3585,2),0)</f>
        <v>135.63</v>
      </c>
      <c r="R3585" s="10">
        <f t="shared" si="129"/>
        <v>42418.425983796296</v>
      </c>
      <c r="S3585">
        <f t="shared" si="130"/>
        <v>42478.384317129632</v>
      </c>
    </row>
    <row r="3586" spans="1:19" ht="48" x14ac:dyDescent="0.2">
      <c r="A3586">
        <v>3364</v>
      </c>
      <c r="B3586" s="3" t="s">
        <v>3363</v>
      </c>
      <c r="C3586" s="3" t="s">
        <v>7474</v>
      </c>
      <c r="D3586" s="6">
        <v>3000</v>
      </c>
      <c r="E3586" s="8">
        <v>3178</v>
      </c>
      <c r="F3586" t="s">
        <v>8218</v>
      </c>
      <c r="G3586" t="s">
        <v>8224</v>
      </c>
      <c r="H3586" t="s">
        <v>8246</v>
      </c>
      <c r="I3586" s="12">
        <v>1458075600</v>
      </c>
      <c r="J3586" s="12">
        <v>1456183649</v>
      </c>
      <c r="K3586" t="b">
        <v>0</v>
      </c>
      <c r="L3586">
        <v>72</v>
      </c>
      <c r="M3586" t="b">
        <v>1</v>
      </c>
      <c r="N3586" t="s">
        <v>8273</v>
      </c>
      <c r="O3586" t="s">
        <v>8274</v>
      </c>
      <c r="P3586">
        <f>ROUND((E3586/D3586)*100,0)</f>
        <v>106</v>
      </c>
      <c r="Q3586">
        <f>IFERROR(ROUND(E3586/L3586,2),0)</f>
        <v>44.14</v>
      </c>
      <c r="R3586" s="10">
        <f t="shared" si="129"/>
        <v>42422.977418981478</v>
      </c>
      <c r="S3586">
        <f t="shared" si="130"/>
        <v>42444.875</v>
      </c>
    </row>
    <row r="3587" spans="1:19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 s="12">
        <v>1419181890</v>
      </c>
      <c r="J3587" s="12">
        <v>1416589890</v>
      </c>
      <c r="K3587" t="b">
        <v>0</v>
      </c>
      <c r="L3587">
        <v>23</v>
      </c>
      <c r="M3587" t="b">
        <v>1</v>
      </c>
      <c r="N3587" t="s">
        <v>8273</v>
      </c>
      <c r="O3587" t="s">
        <v>8274</v>
      </c>
      <c r="P3587">
        <f>ROUND((E3587/D3587)*100,0)</f>
        <v>119</v>
      </c>
      <c r="Q3587">
        <f>IFERROR(ROUND(E3587/L3587,2),0)</f>
        <v>176.09</v>
      </c>
      <c r="R3587" s="10">
        <f t="shared" ref="R3587:R3650" si="131">(((J3587/60)/60)/24)+DATE(1970,1,1)</f>
        <v>41964.716319444444</v>
      </c>
      <c r="S3587">
        <f t="shared" ref="S3587:S3650" si="132">(((I3587/60)/60)/24)+DATE(1970,1,1)</f>
        <v>41994.716319444444</v>
      </c>
    </row>
    <row r="3588" spans="1:19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 s="12">
        <v>1474649070</v>
      </c>
      <c r="J3588" s="12">
        <v>1469465070</v>
      </c>
      <c r="K3588" t="b">
        <v>0</v>
      </c>
      <c r="L3588">
        <v>54</v>
      </c>
      <c r="M3588" t="b">
        <v>1</v>
      </c>
      <c r="N3588" t="s">
        <v>8273</v>
      </c>
      <c r="O3588" t="s">
        <v>8274</v>
      </c>
      <c r="P3588">
        <f>ROUND((E3588/D3588)*100,0)</f>
        <v>109</v>
      </c>
      <c r="Q3588">
        <f>IFERROR(ROUND(E3588/L3588,2),0)</f>
        <v>151.97999999999999</v>
      </c>
      <c r="R3588" s="10">
        <f t="shared" si="131"/>
        <v>42576.697569444441</v>
      </c>
      <c r="S3588">
        <f t="shared" si="132"/>
        <v>42636.697569444441</v>
      </c>
    </row>
    <row r="3589" spans="1:19" ht="48" x14ac:dyDescent="0.2">
      <c r="A3589">
        <v>3375</v>
      </c>
      <c r="B3589" s="3" t="s">
        <v>3374</v>
      </c>
      <c r="C3589" s="3" t="s">
        <v>7485</v>
      </c>
      <c r="D3589" s="6">
        <v>3000</v>
      </c>
      <c r="E3589" s="8">
        <v>3000</v>
      </c>
      <c r="F3589" t="s">
        <v>8218</v>
      </c>
      <c r="G3589" t="s">
        <v>8224</v>
      </c>
      <c r="H3589" t="s">
        <v>8246</v>
      </c>
      <c r="I3589" s="12">
        <v>1400423973</v>
      </c>
      <c r="J3589" s="12">
        <v>1399387173</v>
      </c>
      <c r="K3589" t="b">
        <v>0</v>
      </c>
      <c r="L3589">
        <v>17</v>
      </c>
      <c r="M3589" t="b">
        <v>1</v>
      </c>
      <c r="N3589" t="s">
        <v>8273</v>
      </c>
      <c r="O3589" t="s">
        <v>8274</v>
      </c>
      <c r="P3589">
        <f>ROUND((E3589/D3589)*100,0)</f>
        <v>100</v>
      </c>
      <c r="Q3589">
        <f>IFERROR(ROUND(E3589/L3589,2),0)</f>
        <v>176.47</v>
      </c>
      <c r="R3589" s="10">
        <f t="shared" si="131"/>
        <v>41765.610798611109</v>
      </c>
      <c r="S3589">
        <f t="shared" si="132"/>
        <v>41777.610798611109</v>
      </c>
    </row>
    <row r="3590" spans="1:19" ht="48" x14ac:dyDescent="0.2">
      <c r="A3590">
        <v>3412</v>
      </c>
      <c r="B3590" s="3" t="s">
        <v>3411</v>
      </c>
      <c r="C3590" s="3" t="s">
        <v>7522</v>
      </c>
      <c r="D3590" s="6">
        <v>3000</v>
      </c>
      <c r="E3590" s="8">
        <v>3000</v>
      </c>
      <c r="F3590" t="s">
        <v>8218</v>
      </c>
      <c r="G3590" t="s">
        <v>8224</v>
      </c>
      <c r="H3590" t="s">
        <v>8246</v>
      </c>
      <c r="I3590" s="12">
        <v>1411858862</v>
      </c>
      <c r="J3590" s="12">
        <v>1409266862</v>
      </c>
      <c r="K3590" t="b">
        <v>0</v>
      </c>
      <c r="L3590">
        <v>26</v>
      </c>
      <c r="M3590" t="b">
        <v>1</v>
      </c>
      <c r="N3590" t="s">
        <v>8273</v>
      </c>
      <c r="O3590" t="s">
        <v>8274</v>
      </c>
      <c r="P3590">
        <f>ROUND((E3590/D3590)*100,0)</f>
        <v>100</v>
      </c>
      <c r="Q3590">
        <f>IFERROR(ROUND(E3590/L3590,2),0)</f>
        <v>115.38</v>
      </c>
      <c r="R3590" s="10">
        <f t="shared" si="131"/>
        <v>41879.959050925929</v>
      </c>
      <c r="S3590">
        <f t="shared" si="132"/>
        <v>41909.959050925929</v>
      </c>
    </row>
    <row r="3591" spans="1:19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 s="12">
        <v>1432654347</v>
      </c>
      <c r="J3591" s="12">
        <v>1430494347</v>
      </c>
      <c r="K3591" t="b">
        <v>0</v>
      </c>
      <c r="L3591">
        <v>62</v>
      </c>
      <c r="M3591" t="b">
        <v>1</v>
      </c>
      <c r="N3591" t="s">
        <v>8273</v>
      </c>
      <c r="O3591" t="s">
        <v>8274</v>
      </c>
      <c r="P3591">
        <f>ROUND((E3591/D3591)*100,0)</f>
        <v>128</v>
      </c>
      <c r="Q3591">
        <f>IFERROR(ROUND(E3591/L3591,2),0)</f>
        <v>82.26</v>
      </c>
      <c r="R3591" s="10">
        <f t="shared" si="131"/>
        <v>42125.647534722222</v>
      </c>
      <c r="S3591">
        <f t="shared" si="132"/>
        <v>42150.647534722222</v>
      </c>
    </row>
    <row r="3592" spans="1:19" ht="48" x14ac:dyDescent="0.2">
      <c r="A3592">
        <v>3422</v>
      </c>
      <c r="B3592" s="3" t="s">
        <v>3421</v>
      </c>
      <c r="C3592" s="3" t="s">
        <v>7532</v>
      </c>
      <c r="D3592" s="6">
        <v>3000</v>
      </c>
      <c r="E3592" s="8">
        <v>3273</v>
      </c>
      <c r="F3592" t="s">
        <v>8218</v>
      </c>
      <c r="G3592" t="s">
        <v>8224</v>
      </c>
      <c r="H3592" t="s">
        <v>8246</v>
      </c>
      <c r="I3592" s="12">
        <v>1450051200</v>
      </c>
      <c r="J3592" s="12">
        <v>1447594176</v>
      </c>
      <c r="K3592" t="b">
        <v>0</v>
      </c>
      <c r="L3592">
        <v>46</v>
      </c>
      <c r="M3592" t="b">
        <v>1</v>
      </c>
      <c r="N3592" t="s">
        <v>8273</v>
      </c>
      <c r="O3592" t="s">
        <v>8274</v>
      </c>
      <c r="P3592">
        <f>ROUND((E3592/D3592)*100,0)</f>
        <v>109</v>
      </c>
      <c r="Q3592">
        <f>IFERROR(ROUND(E3592/L3592,2),0)</f>
        <v>71.150000000000006</v>
      </c>
      <c r="R3592" s="10">
        <f t="shared" si="131"/>
        <v>42323.562222222223</v>
      </c>
      <c r="S3592">
        <f t="shared" si="132"/>
        <v>42352</v>
      </c>
    </row>
    <row r="3593" spans="1:19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 s="12">
        <v>1422075540</v>
      </c>
      <c r="J3593" s="12">
        <v>1419979544</v>
      </c>
      <c r="K3593" t="b">
        <v>0</v>
      </c>
      <c r="L3593">
        <v>18</v>
      </c>
      <c r="M3593" t="b">
        <v>1</v>
      </c>
      <c r="N3593" t="s">
        <v>8273</v>
      </c>
      <c r="O3593" t="s">
        <v>8274</v>
      </c>
      <c r="P3593">
        <f>ROUND((E3593/D3593)*100,0)</f>
        <v>175</v>
      </c>
      <c r="Q3593">
        <f>IFERROR(ROUND(E3593/L3593,2),0)</f>
        <v>68.06</v>
      </c>
      <c r="R3593" s="10">
        <f t="shared" si="131"/>
        <v>42003.948425925926</v>
      </c>
      <c r="S3593">
        <f t="shared" si="132"/>
        <v>42028.207638888889</v>
      </c>
    </row>
    <row r="3594" spans="1:19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 s="12">
        <v>1423630740</v>
      </c>
      <c r="J3594" s="12">
        <v>1418673307</v>
      </c>
      <c r="K3594" t="b">
        <v>0</v>
      </c>
      <c r="L3594">
        <v>35</v>
      </c>
      <c r="M3594" t="b">
        <v>1</v>
      </c>
      <c r="N3594" t="s">
        <v>8273</v>
      </c>
      <c r="O3594" t="s">
        <v>8274</v>
      </c>
      <c r="P3594">
        <f>ROUND((E3594/D3594)*100,0)</f>
        <v>127</v>
      </c>
      <c r="Q3594">
        <f>IFERROR(ROUND(E3594/L3594,2),0)</f>
        <v>72.709999999999994</v>
      </c>
      <c r="R3594" s="10">
        <f t="shared" si="131"/>
        <v>41988.829942129625</v>
      </c>
      <c r="S3594">
        <f t="shared" si="132"/>
        <v>42046.207638888889</v>
      </c>
    </row>
    <row r="3595" spans="1:19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 s="12">
        <v>1420489560</v>
      </c>
      <c r="J3595" s="12">
        <v>1417469639</v>
      </c>
      <c r="K3595" t="b">
        <v>0</v>
      </c>
      <c r="L3595">
        <v>43</v>
      </c>
      <c r="M3595" t="b">
        <v>1</v>
      </c>
      <c r="N3595" t="s">
        <v>8273</v>
      </c>
      <c r="O3595" t="s">
        <v>8274</v>
      </c>
      <c r="P3595">
        <f>ROUND((E3595/D3595)*100,0)</f>
        <v>111</v>
      </c>
      <c r="Q3595">
        <f>IFERROR(ROUND(E3595/L3595,2),0)</f>
        <v>77.19</v>
      </c>
      <c r="R3595" s="10">
        <f t="shared" si="131"/>
        <v>41974.898599537039</v>
      </c>
      <c r="S3595">
        <f t="shared" si="132"/>
        <v>42009.851388888885</v>
      </c>
    </row>
    <row r="3596" spans="1:19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 s="12">
        <v>1472952982</v>
      </c>
      <c r="J3596" s="12">
        <v>1470792982</v>
      </c>
      <c r="K3596" t="b">
        <v>0</v>
      </c>
      <c r="L3596">
        <v>36</v>
      </c>
      <c r="M3596" t="b">
        <v>1</v>
      </c>
      <c r="N3596" t="s">
        <v>8273</v>
      </c>
      <c r="O3596" t="s">
        <v>8274</v>
      </c>
      <c r="P3596">
        <f>ROUND((E3596/D3596)*100,0)</f>
        <v>126</v>
      </c>
      <c r="Q3596">
        <f>IFERROR(ROUND(E3596/L3596,2),0)</f>
        <v>55.97</v>
      </c>
      <c r="R3596" s="10">
        <f t="shared" si="131"/>
        <v>42592.066921296297</v>
      </c>
      <c r="S3596">
        <f t="shared" si="132"/>
        <v>42617.066921296297</v>
      </c>
    </row>
    <row r="3597" spans="1:19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 s="12">
        <v>1426229940</v>
      </c>
      <c r="J3597" s="12">
        <v>1423959123</v>
      </c>
      <c r="K3597" t="b">
        <v>0</v>
      </c>
      <c r="L3597">
        <v>62</v>
      </c>
      <c r="M3597" t="b">
        <v>1</v>
      </c>
      <c r="N3597" t="s">
        <v>8273</v>
      </c>
      <c r="O3597" t="s">
        <v>8274</v>
      </c>
      <c r="P3597">
        <f>ROUND((E3597/D3597)*100,0)</f>
        <v>119</v>
      </c>
      <c r="Q3597">
        <f>IFERROR(ROUND(E3597/L3597,2),0)</f>
        <v>49.69</v>
      </c>
      <c r="R3597" s="10">
        <f t="shared" si="131"/>
        <v>42050.008368055554</v>
      </c>
      <c r="S3597">
        <f t="shared" si="132"/>
        <v>42076.290972222225</v>
      </c>
    </row>
    <row r="3598" spans="1:19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 s="12">
        <v>1409072982</v>
      </c>
      <c r="J3598" s="12">
        <v>1407258582</v>
      </c>
      <c r="K3598" t="b">
        <v>0</v>
      </c>
      <c r="L3598">
        <v>15</v>
      </c>
      <c r="M3598" t="b">
        <v>1</v>
      </c>
      <c r="N3598" t="s">
        <v>8273</v>
      </c>
      <c r="O3598" t="s">
        <v>8274</v>
      </c>
      <c r="P3598">
        <f>ROUND((E3598/D3598)*100,0)</f>
        <v>108</v>
      </c>
      <c r="Q3598">
        <f>IFERROR(ROUND(E3598/L3598,2),0)</f>
        <v>79</v>
      </c>
      <c r="R3598" s="10">
        <f t="shared" si="131"/>
        <v>41856.715069444443</v>
      </c>
      <c r="S3598">
        <f t="shared" si="132"/>
        <v>41877.715069444443</v>
      </c>
    </row>
    <row r="3599" spans="1:19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 s="12">
        <v>1456984740</v>
      </c>
      <c r="J3599" s="12">
        <v>1455717790</v>
      </c>
      <c r="K3599" t="b">
        <v>0</v>
      </c>
      <c r="L3599">
        <v>33</v>
      </c>
      <c r="M3599" t="b">
        <v>1</v>
      </c>
      <c r="N3599" t="s">
        <v>8273</v>
      </c>
      <c r="O3599" t="s">
        <v>8274</v>
      </c>
      <c r="P3599">
        <f>ROUND((E3599/D3599)*100,0)</f>
        <v>103</v>
      </c>
      <c r="Q3599">
        <f>IFERROR(ROUND(E3599/L3599,2),0)</f>
        <v>77.73</v>
      </c>
      <c r="R3599" s="10">
        <f t="shared" si="131"/>
        <v>42417.585532407407</v>
      </c>
      <c r="S3599">
        <f t="shared" si="132"/>
        <v>42432.249305555553</v>
      </c>
    </row>
    <row r="3600" spans="1:19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 s="12">
        <v>1409720340</v>
      </c>
      <c r="J3600" s="12">
        <v>1408129822</v>
      </c>
      <c r="K3600" t="b">
        <v>0</v>
      </c>
      <c r="L3600">
        <v>27</v>
      </c>
      <c r="M3600" t="b">
        <v>1</v>
      </c>
      <c r="N3600" t="s">
        <v>8273</v>
      </c>
      <c r="O3600" t="s">
        <v>8274</v>
      </c>
      <c r="P3600">
        <f>ROUND((E3600/D3600)*100,0)</f>
        <v>110</v>
      </c>
      <c r="Q3600">
        <f>IFERROR(ROUND(E3600/L3600,2),0)</f>
        <v>40.78</v>
      </c>
      <c r="R3600" s="10">
        <f t="shared" si="131"/>
        <v>41866.79886574074</v>
      </c>
      <c r="S3600">
        <f t="shared" si="132"/>
        <v>41885.207638888889</v>
      </c>
    </row>
    <row r="3601" spans="1:19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 s="12">
        <v>1440892800</v>
      </c>
      <c r="J3601" s="12">
        <v>1438715077</v>
      </c>
      <c r="K3601" t="b">
        <v>0</v>
      </c>
      <c r="L3601">
        <v>17</v>
      </c>
      <c r="M3601" t="b">
        <v>1</v>
      </c>
      <c r="N3601" t="s">
        <v>8273</v>
      </c>
      <c r="O3601" t="s">
        <v>8274</v>
      </c>
      <c r="P3601">
        <f>ROUND((E3601/D3601)*100,0)</f>
        <v>202</v>
      </c>
      <c r="Q3601">
        <f>IFERROR(ROUND(E3601/L3601,2),0)</f>
        <v>59.41</v>
      </c>
      <c r="R3601" s="10">
        <f t="shared" si="131"/>
        <v>42220.79487268519</v>
      </c>
      <c r="S3601">
        <f t="shared" si="132"/>
        <v>42246</v>
      </c>
    </row>
    <row r="3602" spans="1:19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 s="12">
        <v>1476390164</v>
      </c>
      <c r="J3602" s="12">
        <v>1473970964</v>
      </c>
      <c r="K3602" t="b">
        <v>0</v>
      </c>
      <c r="L3602">
        <v>4</v>
      </c>
      <c r="M3602" t="b">
        <v>1</v>
      </c>
      <c r="N3602" t="s">
        <v>8273</v>
      </c>
      <c r="O3602" t="s">
        <v>8274</v>
      </c>
      <c r="P3602">
        <f>ROUND((E3602/D3602)*100,0)</f>
        <v>130</v>
      </c>
      <c r="Q3602">
        <f>IFERROR(ROUND(E3602/L3602,2),0)</f>
        <v>3.25</v>
      </c>
      <c r="R3602" s="10">
        <f t="shared" si="131"/>
        <v>42628.849120370374</v>
      </c>
      <c r="S3602">
        <f t="shared" si="132"/>
        <v>42656.849120370374</v>
      </c>
    </row>
    <row r="3603" spans="1:19" ht="48" x14ac:dyDescent="0.2">
      <c r="A3603">
        <v>3482</v>
      </c>
      <c r="B3603" s="3" t="s">
        <v>3481</v>
      </c>
      <c r="C3603" s="3" t="s">
        <v>7592</v>
      </c>
      <c r="D3603" s="6">
        <v>3000</v>
      </c>
      <c r="E3603" s="8">
        <v>4150</v>
      </c>
      <c r="F3603" t="s">
        <v>8218</v>
      </c>
      <c r="G3603" t="s">
        <v>8224</v>
      </c>
      <c r="H3603" t="s">
        <v>8246</v>
      </c>
      <c r="I3603" s="12">
        <v>1404671466</v>
      </c>
      <c r="J3603" s="12">
        <v>1402079466</v>
      </c>
      <c r="K3603" t="b">
        <v>0</v>
      </c>
      <c r="L3603">
        <v>80</v>
      </c>
      <c r="M3603" t="b">
        <v>1</v>
      </c>
      <c r="N3603" t="s">
        <v>8273</v>
      </c>
      <c r="O3603" t="s">
        <v>8274</v>
      </c>
      <c r="P3603">
        <f>ROUND((E3603/D3603)*100,0)</f>
        <v>138</v>
      </c>
      <c r="Q3603">
        <f>IFERROR(ROUND(E3603/L3603,2),0)</f>
        <v>51.88</v>
      </c>
      <c r="R3603" s="10">
        <f t="shared" si="131"/>
        <v>41796.771597222221</v>
      </c>
      <c r="S3603">
        <f t="shared" si="132"/>
        <v>41826.771597222221</v>
      </c>
    </row>
    <row r="3604" spans="1:19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 s="12">
        <v>1463520479</v>
      </c>
      <c r="J3604" s="12">
        <v>1458336479</v>
      </c>
      <c r="K3604" t="b">
        <v>0</v>
      </c>
      <c r="L3604">
        <v>49</v>
      </c>
      <c r="M3604" t="b">
        <v>1</v>
      </c>
      <c r="N3604" t="s">
        <v>8273</v>
      </c>
      <c r="O3604" t="s">
        <v>8274</v>
      </c>
      <c r="P3604">
        <f>ROUND((E3604/D3604)*100,0)</f>
        <v>100</v>
      </c>
      <c r="Q3604">
        <f>IFERROR(ROUND(E3604/L3604,2),0)</f>
        <v>81.67</v>
      </c>
      <c r="R3604" s="10">
        <f t="shared" si="131"/>
        <v>42447.894432870366</v>
      </c>
      <c r="S3604">
        <f t="shared" si="132"/>
        <v>42507.894432870366</v>
      </c>
    </row>
    <row r="3605" spans="1:19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 s="12">
        <v>1446759880</v>
      </c>
      <c r="J3605" s="12">
        <v>1444164280</v>
      </c>
      <c r="K3605" t="b">
        <v>0</v>
      </c>
      <c r="L3605">
        <v>57</v>
      </c>
      <c r="M3605" t="b">
        <v>1</v>
      </c>
      <c r="N3605" t="s">
        <v>8273</v>
      </c>
      <c r="O3605" t="s">
        <v>8274</v>
      </c>
      <c r="P3605">
        <f>ROUND((E3605/D3605)*100,0)</f>
        <v>171</v>
      </c>
      <c r="Q3605">
        <f>IFERROR(ROUND(E3605/L3605,2),0)</f>
        <v>44.91</v>
      </c>
      <c r="R3605" s="10">
        <f t="shared" si="131"/>
        <v>42283.864351851851</v>
      </c>
      <c r="S3605">
        <f t="shared" si="132"/>
        <v>42313.906018518523</v>
      </c>
    </row>
    <row r="3606" spans="1:19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 s="12">
        <v>1461913140</v>
      </c>
      <c r="J3606" s="12">
        <v>1461370956</v>
      </c>
      <c r="K3606" t="b">
        <v>0</v>
      </c>
      <c r="L3606">
        <v>69</v>
      </c>
      <c r="M3606" t="b">
        <v>1</v>
      </c>
      <c r="N3606" t="s">
        <v>8273</v>
      </c>
      <c r="O3606" t="s">
        <v>8274</v>
      </c>
      <c r="P3606">
        <f>ROUND((E3606/D3606)*100,0)</f>
        <v>113</v>
      </c>
      <c r="Q3606">
        <f>IFERROR(ROUND(E3606/L3606,2),0)</f>
        <v>49.06</v>
      </c>
      <c r="R3606" s="10">
        <f t="shared" si="131"/>
        <v>42483.015694444446</v>
      </c>
      <c r="S3606">
        <f t="shared" si="132"/>
        <v>42489.290972222225</v>
      </c>
    </row>
    <row r="3607" spans="1:19" ht="32" x14ac:dyDescent="0.2">
      <c r="A3607">
        <v>3573</v>
      </c>
      <c r="B3607" s="3" t="s">
        <v>3572</v>
      </c>
      <c r="C3607" s="3" t="s">
        <v>7683</v>
      </c>
      <c r="D3607" s="6">
        <v>3000</v>
      </c>
      <c r="E3607" s="8">
        <v>3084</v>
      </c>
      <c r="F3607" t="s">
        <v>8218</v>
      </c>
      <c r="G3607" t="s">
        <v>8224</v>
      </c>
      <c r="H3607" t="s">
        <v>8246</v>
      </c>
      <c r="I3607" s="12">
        <v>1415440846</v>
      </c>
      <c r="J3607" s="12">
        <v>1412845246</v>
      </c>
      <c r="K3607" t="b">
        <v>0</v>
      </c>
      <c r="L3607">
        <v>78</v>
      </c>
      <c r="M3607" t="b">
        <v>1</v>
      </c>
      <c r="N3607" t="s">
        <v>8273</v>
      </c>
      <c r="O3607" t="s">
        <v>8274</v>
      </c>
      <c r="P3607">
        <f>ROUND((E3607/D3607)*100,0)</f>
        <v>103</v>
      </c>
      <c r="Q3607">
        <f>IFERROR(ROUND(E3607/L3607,2),0)</f>
        <v>39.54</v>
      </c>
      <c r="R3607" s="10">
        <f t="shared" si="131"/>
        <v>41921.375532407408</v>
      </c>
      <c r="S3607">
        <f t="shared" si="132"/>
        <v>41951.417199074072</v>
      </c>
    </row>
    <row r="3608" spans="1:19" ht="96" x14ac:dyDescent="0.2">
      <c r="A3608">
        <v>3584</v>
      </c>
      <c r="B3608" s="3" t="s">
        <v>3583</v>
      </c>
      <c r="C3608" s="3" t="s">
        <v>7694</v>
      </c>
      <c r="D3608" s="6">
        <v>3000</v>
      </c>
      <c r="E3608" s="8">
        <v>3465</v>
      </c>
      <c r="F3608" t="s">
        <v>8218</v>
      </c>
      <c r="G3608" t="s">
        <v>8224</v>
      </c>
      <c r="H3608" t="s">
        <v>8246</v>
      </c>
      <c r="I3608" s="12">
        <v>1436772944</v>
      </c>
      <c r="J3608" s="12">
        <v>1434180944</v>
      </c>
      <c r="K3608" t="b">
        <v>0</v>
      </c>
      <c r="L3608">
        <v>112</v>
      </c>
      <c r="M3608" t="b">
        <v>1</v>
      </c>
      <c r="N3608" t="s">
        <v>8273</v>
      </c>
      <c r="O3608" t="s">
        <v>8274</v>
      </c>
      <c r="P3608">
        <f>ROUND((E3608/D3608)*100,0)</f>
        <v>116</v>
      </c>
      <c r="Q3608">
        <f>IFERROR(ROUND(E3608/L3608,2),0)</f>
        <v>30.94</v>
      </c>
      <c r="R3608" s="10">
        <f t="shared" si="131"/>
        <v>42168.316481481481</v>
      </c>
      <c r="S3608">
        <f t="shared" si="132"/>
        <v>42198.316481481481</v>
      </c>
    </row>
    <row r="3609" spans="1:19" ht="48" x14ac:dyDescent="0.2">
      <c r="A3609">
        <v>3606</v>
      </c>
      <c r="B3609" s="3" t="s">
        <v>3605</v>
      </c>
      <c r="C3609" s="3" t="s">
        <v>7716</v>
      </c>
      <c r="D3609" s="6">
        <v>3000</v>
      </c>
      <c r="E3609" s="8">
        <v>3908</v>
      </c>
      <c r="F3609" t="s">
        <v>8218</v>
      </c>
      <c r="G3609" t="s">
        <v>8224</v>
      </c>
      <c r="H3609" t="s">
        <v>8246</v>
      </c>
      <c r="I3609" s="12">
        <v>1471185057</v>
      </c>
      <c r="J3609" s="12">
        <v>1468593057</v>
      </c>
      <c r="K3609" t="b">
        <v>0</v>
      </c>
      <c r="L3609">
        <v>64</v>
      </c>
      <c r="M3609" t="b">
        <v>1</v>
      </c>
      <c r="N3609" t="s">
        <v>8273</v>
      </c>
      <c r="O3609" t="s">
        <v>8274</v>
      </c>
      <c r="P3609">
        <f>ROUND((E3609/D3609)*100,0)</f>
        <v>130</v>
      </c>
      <c r="Q3609">
        <f>IFERROR(ROUND(E3609/L3609,2),0)</f>
        <v>61.06</v>
      </c>
      <c r="R3609" s="10">
        <f t="shared" si="131"/>
        <v>42566.604826388888</v>
      </c>
      <c r="S3609">
        <f t="shared" si="132"/>
        <v>42596.604826388888</v>
      </c>
    </row>
    <row r="3610" spans="1:19" ht="48" x14ac:dyDescent="0.2">
      <c r="A3610">
        <v>3625</v>
      </c>
      <c r="B3610" s="3" t="s">
        <v>3623</v>
      </c>
      <c r="C3610" s="3" t="s">
        <v>7735</v>
      </c>
      <c r="D3610" s="6">
        <v>3000</v>
      </c>
      <c r="E3610" s="8">
        <v>3080</v>
      </c>
      <c r="F3610" t="s">
        <v>8218</v>
      </c>
      <c r="G3610" t="s">
        <v>8224</v>
      </c>
      <c r="H3610" t="s">
        <v>8246</v>
      </c>
      <c r="I3610" s="12">
        <v>1435851577</v>
      </c>
      <c r="J3610" s="12">
        <v>1433259577</v>
      </c>
      <c r="K3610" t="b">
        <v>0</v>
      </c>
      <c r="L3610">
        <v>78</v>
      </c>
      <c r="M3610" t="b">
        <v>1</v>
      </c>
      <c r="N3610" t="s">
        <v>8273</v>
      </c>
      <c r="O3610" t="s">
        <v>8274</v>
      </c>
      <c r="P3610">
        <f>ROUND((E3610/D3610)*100,0)</f>
        <v>103</v>
      </c>
      <c r="Q3610">
        <f>IFERROR(ROUND(E3610/L3610,2),0)</f>
        <v>39.49</v>
      </c>
      <c r="R3610" s="10">
        <f t="shared" si="131"/>
        <v>42157.652511574073</v>
      </c>
      <c r="S3610">
        <f t="shared" si="132"/>
        <v>42187.652511574073</v>
      </c>
    </row>
    <row r="3611" spans="1:19" ht="48" x14ac:dyDescent="0.2">
      <c r="A3611">
        <v>3667</v>
      </c>
      <c r="B3611" s="3" t="s">
        <v>3664</v>
      </c>
      <c r="C3611" s="3" t="s">
        <v>7777</v>
      </c>
      <c r="D3611" s="6">
        <v>3000</v>
      </c>
      <c r="E3611" s="8">
        <v>3095.11</v>
      </c>
      <c r="F3611" t="s">
        <v>8218</v>
      </c>
      <c r="G3611" t="s">
        <v>8224</v>
      </c>
      <c r="H3611" t="s">
        <v>8246</v>
      </c>
      <c r="I3611" s="12">
        <v>1437261419</v>
      </c>
      <c r="J3611" s="12">
        <v>1434669419</v>
      </c>
      <c r="K3611" t="b">
        <v>0</v>
      </c>
      <c r="L3611">
        <v>58</v>
      </c>
      <c r="M3611" t="b">
        <v>1</v>
      </c>
      <c r="N3611" t="s">
        <v>8273</v>
      </c>
      <c r="O3611" t="s">
        <v>8274</v>
      </c>
      <c r="P3611">
        <f>ROUND((E3611/D3611)*100,0)</f>
        <v>103</v>
      </c>
      <c r="Q3611">
        <f>IFERROR(ROUND(E3611/L3611,2),0)</f>
        <v>53.36</v>
      </c>
      <c r="R3611" s="10">
        <f t="shared" si="131"/>
        <v>42173.970127314817</v>
      </c>
      <c r="S3611">
        <f t="shared" si="132"/>
        <v>42203.970127314817</v>
      </c>
    </row>
    <row r="3612" spans="1:19" ht="48" x14ac:dyDescent="0.2">
      <c r="A3612">
        <v>3672</v>
      </c>
      <c r="B3612" s="3" t="s">
        <v>3669</v>
      </c>
      <c r="C3612" s="3" t="s">
        <v>7782</v>
      </c>
      <c r="D3612" s="6">
        <v>3000</v>
      </c>
      <c r="E3612" s="8">
        <v>3046</v>
      </c>
      <c r="F3612" t="s">
        <v>8218</v>
      </c>
      <c r="G3612" t="s">
        <v>8224</v>
      </c>
      <c r="H3612" t="s">
        <v>8246</v>
      </c>
      <c r="I3612" s="12">
        <v>1411771384</v>
      </c>
      <c r="J3612" s="12">
        <v>1409179384</v>
      </c>
      <c r="K3612" t="b">
        <v>0</v>
      </c>
      <c r="L3612">
        <v>57</v>
      </c>
      <c r="M3612" t="b">
        <v>1</v>
      </c>
      <c r="N3612" t="s">
        <v>8273</v>
      </c>
      <c r="O3612" t="s">
        <v>8274</v>
      </c>
      <c r="P3612">
        <f>ROUND((E3612/D3612)*100,0)</f>
        <v>102</v>
      </c>
      <c r="Q3612">
        <f>IFERROR(ROUND(E3612/L3612,2),0)</f>
        <v>53.44</v>
      </c>
      <c r="R3612" s="10">
        <f t="shared" si="131"/>
        <v>41878.946574074071</v>
      </c>
      <c r="S3612">
        <f t="shared" si="132"/>
        <v>41908.946574074071</v>
      </c>
    </row>
    <row r="3613" spans="1:19" ht="48" x14ac:dyDescent="0.2">
      <c r="A3613">
        <v>3688</v>
      </c>
      <c r="B3613" s="3" t="s">
        <v>3685</v>
      </c>
      <c r="C3613" s="3" t="s">
        <v>7798</v>
      </c>
      <c r="D3613" s="6">
        <v>3000</v>
      </c>
      <c r="E3613" s="8">
        <v>3275</v>
      </c>
      <c r="F3613" t="s">
        <v>8218</v>
      </c>
      <c r="G3613" t="s">
        <v>8224</v>
      </c>
      <c r="H3613" t="s">
        <v>8246</v>
      </c>
      <c r="I3613" s="12">
        <v>1407524004</v>
      </c>
      <c r="J3613" s="12">
        <v>1404932004</v>
      </c>
      <c r="K3613" t="b">
        <v>0</v>
      </c>
      <c r="L3613">
        <v>39</v>
      </c>
      <c r="M3613" t="b">
        <v>1</v>
      </c>
      <c r="N3613" t="s">
        <v>8273</v>
      </c>
      <c r="O3613" t="s">
        <v>8274</v>
      </c>
      <c r="P3613">
        <f>ROUND((E3613/D3613)*100,0)</f>
        <v>109</v>
      </c>
      <c r="Q3613">
        <f>IFERROR(ROUND(E3613/L3613,2),0)</f>
        <v>83.97</v>
      </c>
      <c r="R3613" s="10">
        <f t="shared" si="131"/>
        <v>41829.787083333329</v>
      </c>
      <c r="S3613">
        <f t="shared" si="132"/>
        <v>41859.787083333329</v>
      </c>
    </row>
    <row r="3614" spans="1:19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 s="12">
        <v>1402334811</v>
      </c>
      <c r="J3614" s="12">
        <v>1401470811</v>
      </c>
      <c r="K3614" t="b">
        <v>0</v>
      </c>
      <c r="L3614">
        <v>57</v>
      </c>
      <c r="M3614" t="b">
        <v>1</v>
      </c>
      <c r="N3614" t="s">
        <v>8273</v>
      </c>
      <c r="O3614" t="s">
        <v>8274</v>
      </c>
      <c r="P3614">
        <f>ROUND((E3614/D3614)*100,0)</f>
        <v>144</v>
      </c>
      <c r="Q3614">
        <f>IFERROR(ROUND(E3614/L3614,2),0)</f>
        <v>126.67</v>
      </c>
      <c r="R3614" s="10">
        <f t="shared" si="131"/>
        <v>41789.726979166669</v>
      </c>
      <c r="S3614">
        <f t="shared" si="132"/>
        <v>41799.726979166669</v>
      </c>
    </row>
    <row r="3615" spans="1:19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 s="12">
        <v>1403964574</v>
      </c>
      <c r="J3615" s="12">
        <v>1401372574</v>
      </c>
      <c r="K3615" t="b">
        <v>0</v>
      </c>
      <c r="L3615">
        <v>20</v>
      </c>
      <c r="M3615" t="b">
        <v>1</v>
      </c>
      <c r="N3615" t="s">
        <v>8273</v>
      </c>
      <c r="O3615" t="s">
        <v>8274</v>
      </c>
      <c r="P3615">
        <f>ROUND((E3615/D3615)*100,0)</f>
        <v>100</v>
      </c>
      <c r="Q3615">
        <f>IFERROR(ROUND(E3615/L3615,2),0)</f>
        <v>62.5</v>
      </c>
      <c r="R3615" s="10">
        <f t="shared" si="131"/>
        <v>41788.58997685185</v>
      </c>
      <c r="S3615">
        <f t="shared" si="132"/>
        <v>41818.58997685185</v>
      </c>
    </row>
    <row r="3616" spans="1:19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 s="12">
        <v>1434675616</v>
      </c>
      <c r="J3616" s="12">
        <v>1432083616</v>
      </c>
      <c r="K3616" t="b">
        <v>0</v>
      </c>
      <c r="L3616">
        <v>71</v>
      </c>
      <c r="M3616" t="b">
        <v>1</v>
      </c>
      <c r="N3616" t="s">
        <v>8273</v>
      </c>
      <c r="O3616" t="s">
        <v>8274</v>
      </c>
      <c r="P3616">
        <f>ROUND((E3616/D3616)*100,0)</f>
        <v>101</v>
      </c>
      <c r="Q3616">
        <f>IFERROR(ROUND(E3616/L3616,2),0)</f>
        <v>35.49</v>
      </c>
      <c r="R3616" s="10">
        <f t="shared" si="131"/>
        <v>42144.041851851856</v>
      </c>
      <c r="S3616">
        <f t="shared" si="132"/>
        <v>42174.041851851856</v>
      </c>
    </row>
    <row r="3617" spans="1:20" ht="48" x14ac:dyDescent="0.2">
      <c r="A3617">
        <v>3702</v>
      </c>
      <c r="B3617" s="3" t="s">
        <v>3699</v>
      </c>
      <c r="C3617" s="3" t="s">
        <v>7812</v>
      </c>
      <c r="D3617" s="6">
        <v>3000</v>
      </c>
      <c r="E3617" s="8">
        <v>3275</v>
      </c>
      <c r="F3617" t="s">
        <v>8218</v>
      </c>
      <c r="G3617" t="s">
        <v>8224</v>
      </c>
      <c r="H3617" t="s">
        <v>8246</v>
      </c>
      <c r="I3617" s="12">
        <v>1468191540</v>
      </c>
      <c r="J3617" s="12">
        <v>1464958484</v>
      </c>
      <c r="K3617" t="b">
        <v>0</v>
      </c>
      <c r="L3617">
        <v>21</v>
      </c>
      <c r="M3617" t="b">
        <v>1</v>
      </c>
      <c r="N3617" t="s">
        <v>8273</v>
      </c>
      <c r="O3617" t="s">
        <v>8274</v>
      </c>
      <c r="P3617">
        <f>ROUND((E3617/D3617)*100,0)</f>
        <v>109</v>
      </c>
      <c r="Q3617">
        <f>IFERROR(ROUND(E3617/L3617,2),0)</f>
        <v>155.94999999999999</v>
      </c>
      <c r="R3617" s="10">
        <f t="shared" si="131"/>
        <v>42524.53800925926</v>
      </c>
      <c r="S3617">
        <f t="shared" si="132"/>
        <v>42561.957638888889</v>
      </c>
    </row>
    <row r="3618" spans="1:20" ht="64" x14ac:dyDescent="0.2">
      <c r="A3618">
        <v>3827</v>
      </c>
      <c r="B3618" s="3" t="s">
        <v>3824</v>
      </c>
      <c r="C3618" s="3" t="s">
        <v>7936</v>
      </c>
      <c r="D3618" s="6">
        <v>3000</v>
      </c>
      <c r="E3618" s="8">
        <v>4580</v>
      </c>
      <c r="F3618" t="s">
        <v>8218</v>
      </c>
      <c r="G3618" t="s">
        <v>8224</v>
      </c>
      <c r="H3618" t="s">
        <v>8246</v>
      </c>
      <c r="I3618" s="12">
        <v>1427414400</v>
      </c>
      <c r="J3618" s="12">
        <v>1422656201</v>
      </c>
      <c r="K3618" t="b">
        <v>0</v>
      </c>
      <c r="L3618">
        <v>65</v>
      </c>
      <c r="M3618" t="b">
        <v>1</v>
      </c>
      <c r="N3618" t="s">
        <v>8273</v>
      </c>
      <c r="O3618" t="s">
        <v>8274</v>
      </c>
      <c r="P3618">
        <f>ROUND((E3618/D3618)*100,0)</f>
        <v>153</v>
      </c>
      <c r="Q3618">
        <f>IFERROR(ROUND(E3618/L3618,2),0)</f>
        <v>70.459999999999994</v>
      </c>
      <c r="R3618" s="10">
        <f t="shared" si="131"/>
        <v>42034.928252314814</v>
      </c>
      <c r="S3618">
        <f t="shared" si="132"/>
        <v>42090</v>
      </c>
    </row>
    <row r="3619" spans="1:20" ht="48" x14ac:dyDescent="0.2">
      <c r="A3619">
        <v>3834</v>
      </c>
      <c r="B3619" s="3" t="s">
        <v>3831</v>
      </c>
      <c r="C3619" s="3" t="s">
        <v>7943</v>
      </c>
      <c r="D3619" s="6">
        <v>3000</v>
      </c>
      <c r="E3619" s="8">
        <v>3271</v>
      </c>
      <c r="F3619" t="s">
        <v>8218</v>
      </c>
      <c r="G3619" t="s">
        <v>8224</v>
      </c>
      <c r="H3619" t="s">
        <v>8246</v>
      </c>
      <c r="I3619" s="12">
        <v>1434624067</v>
      </c>
      <c r="J3619" s="12">
        <v>1432032067</v>
      </c>
      <c r="K3619" t="b">
        <v>0</v>
      </c>
      <c r="L3619">
        <v>57</v>
      </c>
      <c r="M3619" t="b">
        <v>1</v>
      </c>
      <c r="N3619" t="s">
        <v>8273</v>
      </c>
      <c r="O3619" t="s">
        <v>8274</v>
      </c>
      <c r="P3619">
        <f>ROUND((E3619/D3619)*100,0)</f>
        <v>109</v>
      </c>
      <c r="Q3619">
        <f>IFERROR(ROUND(E3619/L3619,2),0)</f>
        <v>57.39</v>
      </c>
      <c r="R3619" s="10">
        <f t="shared" si="131"/>
        <v>42143.445219907408</v>
      </c>
      <c r="S3619">
        <f t="shared" si="132"/>
        <v>42173.445219907408</v>
      </c>
    </row>
    <row r="3620" spans="1:20" ht="48" x14ac:dyDescent="0.2">
      <c r="A3620">
        <v>3186</v>
      </c>
      <c r="B3620" s="3" t="s">
        <v>3186</v>
      </c>
      <c r="C3620" s="3" t="s">
        <v>7296</v>
      </c>
      <c r="D3620" s="6">
        <v>3200</v>
      </c>
      <c r="E3620" s="8">
        <v>3270</v>
      </c>
      <c r="F3620" t="s">
        <v>8218</v>
      </c>
      <c r="G3620" t="s">
        <v>8224</v>
      </c>
      <c r="H3620" t="s">
        <v>8246</v>
      </c>
      <c r="I3620" s="12">
        <v>1410901200</v>
      </c>
      <c r="J3620" s="12">
        <v>1408313438</v>
      </c>
      <c r="K3620" t="b">
        <v>1</v>
      </c>
      <c r="L3620">
        <v>70</v>
      </c>
      <c r="M3620" t="b">
        <v>1</v>
      </c>
      <c r="N3620" t="s">
        <v>8273</v>
      </c>
      <c r="O3620" t="s">
        <v>8274</v>
      </c>
      <c r="P3620">
        <f>ROUND((E3620/D3620)*100,0)</f>
        <v>102</v>
      </c>
      <c r="Q3620">
        <f>IFERROR(ROUND(E3620/L3620,2),0)</f>
        <v>46.71</v>
      </c>
      <c r="R3620" s="10">
        <f t="shared" si="131"/>
        <v>41868.924050925925</v>
      </c>
      <c r="S3620">
        <f t="shared" si="132"/>
        <v>41898.875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 s="12">
        <v>1479592800</v>
      </c>
      <c r="J3621" s="12">
        <v>1476760226</v>
      </c>
      <c r="K3621" t="b">
        <v>0</v>
      </c>
      <c r="L3621">
        <v>17</v>
      </c>
      <c r="M3621" t="b">
        <v>1</v>
      </c>
      <c r="N3621" t="s">
        <v>8273</v>
      </c>
      <c r="O3621" t="s">
        <v>8274</v>
      </c>
      <c r="P3621">
        <f>ROUND((E3621/D3621)*100,0)</f>
        <v>113</v>
      </c>
      <c r="Q3621">
        <f>IFERROR(ROUND(E3621/L3621,2),0)</f>
        <v>66.47</v>
      </c>
      <c r="R3621" s="10">
        <f t="shared" si="131"/>
        <v>42661.132245370376</v>
      </c>
      <c r="S3621">
        <f t="shared" si="132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 s="12">
        <v>1425528000</v>
      </c>
      <c r="J3622" s="12">
        <v>1422916261</v>
      </c>
      <c r="K3622" t="b">
        <v>0</v>
      </c>
      <c r="L3622">
        <v>197</v>
      </c>
      <c r="M3622" t="b">
        <v>1</v>
      </c>
      <c r="N3622" t="s">
        <v>8273</v>
      </c>
      <c r="O3622" t="s">
        <v>8274</v>
      </c>
      <c r="P3622">
        <f>ROUND((E3622/D3622)*100,0)</f>
        <v>105</v>
      </c>
      <c r="Q3622">
        <f>IFERROR(ROUND(E3622/L3622,2),0)</f>
        <v>56.07</v>
      </c>
      <c r="R3622" s="10">
        <f t="shared" si="131"/>
        <v>42037.938206018516</v>
      </c>
      <c r="S3622">
        <f t="shared" si="132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 s="12">
        <v>1475269200</v>
      </c>
      <c r="J3623" s="12">
        <v>1473200844</v>
      </c>
      <c r="K3623" t="b">
        <v>0</v>
      </c>
      <c r="L3623">
        <v>70</v>
      </c>
      <c r="M3623" t="b">
        <v>1</v>
      </c>
      <c r="N3623" t="s">
        <v>8273</v>
      </c>
      <c r="O3623" t="s">
        <v>8274</v>
      </c>
      <c r="P3623">
        <f>ROUND((E3623/D3623)*100,0)</f>
        <v>110</v>
      </c>
      <c r="Q3623">
        <f>IFERROR(ROUND(E3623/L3623,2),0)</f>
        <v>47.03</v>
      </c>
      <c r="R3623" s="10">
        <f t="shared" si="131"/>
        <v>42619.935694444444</v>
      </c>
      <c r="S3623">
        <f t="shared" si="132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 s="12">
        <v>1411874580</v>
      </c>
      <c r="J3624" s="12">
        <v>1409030371</v>
      </c>
      <c r="K3624" t="b">
        <v>0</v>
      </c>
      <c r="L3624">
        <v>21</v>
      </c>
      <c r="M3624" t="b">
        <v>1</v>
      </c>
      <c r="N3624" t="s">
        <v>8273</v>
      </c>
      <c r="O3624" t="s">
        <v>8274</v>
      </c>
      <c r="P3624">
        <f>ROUND((E3624/D3624)*100,0)</f>
        <v>100</v>
      </c>
      <c r="Q3624">
        <f>IFERROR(ROUND(E3624/L3624,2),0)</f>
        <v>47.67</v>
      </c>
      <c r="R3624" s="10">
        <f t="shared" si="131"/>
        <v>41877.221886574072</v>
      </c>
      <c r="S3624">
        <f t="shared" si="132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 s="12">
        <v>1406358000</v>
      </c>
      <c r="J3625" s="12">
        <v>1404841270</v>
      </c>
      <c r="K3625" t="b">
        <v>0</v>
      </c>
      <c r="L3625">
        <v>34</v>
      </c>
      <c r="M3625" t="b">
        <v>1</v>
      </c>
      <c r="N3625" t="s">
        <v>8273</v>
      </c>
      <c r="O3625" t="s">
        <v>8274</v>
      </c>
      <c r="P3625">
        <f>ROUND((E3625/D3625)*100,0)</f>
        <v>120</v>
      </c>
      <c r="Q3625">
        <f>IFERROR(ROUND(E3625/L3625,2),0)</f>
        <v>88.24</v>
      </c>
      <c r="R3625" s="10">
        <f t="shared" si="131"/>
        <v>41828.736921296295</v>
      </c>
      <c r="S3625">
        <f t="shared" si="132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 s="12">
        <v>1471977290</v>
      </c>
      <c r="J3626" s="12">
        <v>1466793290</v>
      </c>
      <c r="K3626" t="b">
        <v>0</v>
      </c>
      <c r="L3626">
        <v>39</v>
      </c>
      <c r="M3626" t="b">
        <v>1</v>
      </c>
      <c r="N3626" t="s">
        <v>8273</v>
      </c>
      <c r="O3626" t="s">
        <v>8274</v>
      </c>
      <c r="P3626">
        <f>ROUND((E3626/D3626)*100,0)</f>
        <v>105</v>
      </c>
      <c r="Q3626">
        <f>IFERROR(ROUND(E3626/L3626,2),0)</f>
        <v>80.72</v>
      </c>
      <c r="R3626" s="10">
        <f t="shared" si="131"/>
        <v>42545.774189814809</v>
      </c>
      <c r="S3626">
        <f t="shared" si="132"/>
        <v>42605.774189814809</v>
      </c>
    </row>
    <row r="3627" spans="1:20" ht="48" x14ac:dyDescent="0.2">
      <c r="A3627">
        <v>536</v>
      </c>
      <c r="B3627" s="3" t="s">
        <v>537</v>
      </c>
      <c r="C3627" s="3" t="s">
        <v>4646</v>
      </c>
      <c r="D3627" s="6">
        <v>3300</v>
      </c>
      <c r="E3627" s="8">
        <v>3902.5</v>
      </c>
      <c r="F3627" t="s">
        <v>8218</v>
      </c>
      <c r="G3627" t="s">
        <v>8224</v>
      </c>
      <c r="H3627" t="s">
        <v>8246</v>
      </c>
      <c r="I3627" s="12">
        <v>1438624800</v>
      </c>
      <c r="J3627" s="12">
        <v>1435133807</v>
      </c>
      <c r="K3627" t="b">
        <v>0</v>
      </c>
      <c r="L3627">
        <v>39</v>
      </c>
      <c r="M3627" t="b">
        <v>1</v>
      </c>
      <c r="N3627" t="s">
        <v>8273</v>
      </c>
      <c r="O3627" t="s">
        <v>8274</v>
      </c>
      <c r="P3627">
        <f>ROUND((E3627/D3627)*100,0)</f>
        <v>118</v>
      </c>
      <c r="Q3627">
        <f>IFERROR(ROUND(E3627/L3627,2),0)</f>
        <v>100.06</v>
      </c>
      <c r="R3627" s="10">
        <f t="shared" si="131"/>
        <v>42179.344988425932</v>
      </c>
      <c r="S3627">
        <f t="shared" si="132"/>
        <v>42219.75</v>
      </c>
    </row>
    <row r="3628" spans="1:20" ht="48" x14ac:dyDescent="0.2">
      <c r="A3628">
        <v>3341</v>
      </c>
      <c r="B3628" s="3" t="s">
        <v>3341</v>
      </c>
      <c r="C3628" s="3" t="s">
        <v>7451</v>
      </c>
      <c r="D3628" s="6">
        <v>3350</v>
      </c>
      <c r="E3628" s="8">
        <v>3350</v>
      </c>
      <c r="F3628" t="s">
        <v>8218</v>
      </c>
      <c r="G3628" t="s">
        <v>8224</v>
      </c>
      <c r="H3628" t="s">
        <v>8246</v>
      </c>
      <c r="I3628" s="12">
        <v>1465750800</v>
      </c>
      <c r="J3628" s="12">
        <v>1463771421</v>
      </c>
      <c r="K3628" t="b">
        <v>0</v>
      </c>
      <c r="L3628">
        <v>28</v>
      </c>
      <c r="M3628" t="b">
        <v>1</v>
      </c>
      <c r="N3628" t="s">
        <v>8273</v>
      </c>
      <c r="O3628" t="s">
        <v>8274</v>
      </c>
      <c r="P3628">
        <f>ROUND((E3628/D3628)*100,0)</f>
        <v>100</v>
      </c>
      <c r="Q3628">
        <f>IFERROR(ROUND(E3628/L3628,2),0)</f>
        <v>119.64</v>
      </c>
      <c r="R3628" s="10">
        <f t="shared" si="131"/>
        <v>42510.798854166671</v>
      </c>
      <c r="S3628">
        <f t="shared" si="132"/>
        <v>42533.708333333328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 s="12">
        <v>1463803140</v>
      </c>
      <c r="J3629" s="12">
        <v>1459446487</v>
      </c>
      <c r="K3629" t="b">
        <v>0</v>
      </c>
      <c r="L3629">
        <v>29</v>
      </c>
      <c r="M3629" t="b">
        <v>1</v>
      </c>
      <c r="N3629" t="s">
        <v>8273</v>
      </c>
      <c r="O3629" t="s">
        <v>8274</v>
      </c>
      <c r="P3629">
        <f>ROUND((E3629/D3629)*100,0)</f>
        <v>100</v>
      </c>
      <c r="Q3629">
        <f>IFERROR(ROUND(E3629/L3629,2),0)</f>
        <v>68.97</v>
      </c>
      <c r="R3629" s="10">
        <f t="shared" si="131"/>
        <v>42460.741747685184</v>
      </c>
      <c r="S3629">
        <f t="shared" si="132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 s="12">
        <v>1450040396</v>
      </c>
      <c r="J3630" s="12">
        <v>1444852796</v>
      </c>
      <c r="K3630" t="b">
        <v>0</v>
      </c>
      <c r="L3630">
        <v>0</v>
      </c>
      <c r="M3630" t="b">
        <v>0</v>
      </c>
      <c r="N3630" t="s">
        <v>8273</v>
      </c>
      <c r="O3630" t="s">
        <v>8315</v>
      </c>
      <c r="P3630">
        <f>ROUND((E3630/D3630)*100,0)</f>
        <v>0</v>
      </c>
      <c r="Q3630">
        <f>IFERROR(ROUND(E3630/L3630,2),0)</f>
        <v>0</v>
      </c>
      <c r="R3630" s="10">
        <f t="shared" si="131"/>
        <v>42291.833287037036</v>
      </c>
      <c r="S3630">
        <f t="shared" si="132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 s="12">
        <v>1462467600</v>
      </c>
      <c r="J3631" s="12">
        <v>1457403364</v>
      </c>
      <c r="K3631" t="b">
        <v>0</v>
      </c>
      <c r="L3631">
        <v>2</v>
      </c>
      <c r="M3631" t="b">
        <v>0</v>
      </c>
      <c r="N3631" t="s">
        <v>8273</v>
      </c>
      <c r="O3631" t="s">
        <v>8315</v>
      </c>
      <c r="P3631">
        <f>ROUND((E3631/D3631)*100,0)</f>
        <v>0</v>
      </c>
      <c r="Q3631">
        <f>IFERROR(ROUND(E3631/L3631,2),0)</f>
        <v>1</v>
      </c>
      <c r="R3631" s="10">
        <f t="shared" si="131"/>
        <v>42437.094490740739</v>
      </c>
      <c r="S3631">
        <f t="shared" si="132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 s="12">
        <v>1417295990</v>
      </c>
      <c r="J3632" s="12">
        <v>1414700390</v>
      </c>
      <c r="K3632" t="b">
        <v>0</v>
      </c>
      <c r="L3632">
        <v>1</v>
      </c>
      <c r="M3632" t="b">
        <v>0</v>
      </c>
      <c r="N3632" t="s">
        <v>8273</v>
      </c>
      <c r="O3632" t="s">
        <v>8315</v>
      </c>
      <c r="P3632">
        <f>ROUND((E3632/D3632)*100,0)</f>
        <v>0</v>
      </c>
      <c r="Q3632">
        <f>IFERROR(ROUND(E3632/L3632,2),0)</f>
        <v>1</v>
      </c>
      <c r="R3632" s="10">
        <f t="shared" si="131"/>
        <v>41942.84710648148</v>
      </c>
      <c r="S3632">
        <f t="shared" si="132"/>
        <v>41972.888773148152</v>
      </c>
      <c r="T3632">
        <f>YEAR(S3632)</f>
        <v>2014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 s="12">
        <v>1411444740</v>
      </c>
      <c r="J3633" s="12">
        <v>1409335497</v>
      </c>
      <c r="K3633" t="b">
        <v>0</v>
      </c>
      <c r="L3633">
        <v>59</v>
      </c>
      <c r="M3633" t="b">
        <v>0</v>
      </c>
      <c r="N3633" t="s">
        <v>8273</v>
      </c>
      <c r="O3633" t="s">
        <v>8315</v>
      </c>
      <c r="P3633">
        <f>ROUND((E3633/D3633)*100,0)</f>
        <v>51</v>
      </c>
      <c r="Q3633">
        <f>IFERROR(ROUND(E3633/L3633,2),0)</f>
        <v>147.88</v>
      </c>
      <c r="R3633" s="10">
        <f t="shared" si="131"/>
        <v>41880.753437499996</v>
      </c>
      <c r="S3633">
        <f t="shared" si="132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 s="12">
        <v>1416781749</v>
      </c>
      <c r="J3634" s="12">
        <v>1415053749</v>
      </c>
      <c r="K3634" t="b">
        <v>0</v>
      </c>
      <c r="L3634">
        <v>1</v>
      </c>
      <c r="M3634" t="b">
        <v>0</v>
      </c>
      <c r="N3634" t="s">
        <v>8273</v>
      </c>
      <c r="O3634" t="s">
        <v>8315</v>
      </c>
      <c r="P3634">
        <f>ROUND((E3634/D3634)*100,0)</f>
        <v>20</v>
      </c>
      <c r="Q3634">
        <f>IFERROR(ROUND(E3634/L3634,2),0)</f>
        <v>100</v>
      </c>
      <c r="R3634" s="10">
        <f t="shared" si="131"/>
        <v>41946.936909722222</v>
      </c>
      <c r="S3634">
        <f t="shared" si="132"/>
        <v>41966.936909722222</v>
      </c>
      <c r="T3634">
        <f>YEAR(S3634)</f>
        <v>2014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 s="12">
        <v>1479517200</v>
      </c>
      <c r="J3635" s="12">
        <v>1475765867</v>
      </c>
      <c r="K3635" t="b">
        <v>0</v>
      </c>
      <c r="L3635">
        <v>31</v>
      </c>
      <c r="M3635" t="b">
        <v>0</v>
      </c>
      <c r="N3635" t="s">
        <v>8273</v>
      </c>
      <c r="O3635" t="s">
        <v>8315</v>
      </c>
      <c r="P3635">
        <f>ROUND((E3635/D3635)*100,0)</f>
        <v>35</v>
      </c>
      <c r="Q3635">
        <f>IFERROR(ROUND(E3635/L3635,2),0)</f>
        <v>56.84</v>
      </c>
      <c r="R3635" s="10">
        <f t="shared" si="131"/>
        <v>42649.623460648145</v>
      </c>
      <c r="S3635">
        <f t="shared" si="132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 s="12">
        <v>1484366340</v>
      </c>
      <c r="J3636" s="12">
        <v>1480219174</v>
      </c>
      <c r="K3636" t="b">
        <v>0</v>
      </c>
      <c r="L3636">
        <v>18</v>
      </c>
      <c r="M3636" t="b">
        <v>0</v>
      </c>
      <c r="N3636" t="s">
        <v>8273</v>
      </c>
      <c r="O3636" t="s">
        <v>8315</v>
      </c>
      <c r="P3636">
        <f>ROUND((E3636/D3636)*100,0)</f>
        <v>4</v>
      </c>
      <c r="Q3636">
        <f>IFERROR(ROUND(E3636/L3636,2),0)</f>
        <v>176.94</v>
      </c>
      <c r="R3636" s="10">
        <f t="shared" si="131"/>
        <v>42701.166365740741</v>
      </c>
      <c r="S3636">
        <f t="shared" si="132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 s="12">
        <v>1461186676</v>
      </c>
      <c r="J3637" s="12">
        <v>1458594676</v>
      </c>
      <c r="K3637" t="b">
        <v>0</v>
      </c>
      <c r="L3637">
        <v>10</v>
      </c>
      <c r="M3637" t="b">
        <v>0</v>
      </c>
      <c r="N3637" t="s">
        <v>8273</v>
      </c>
      <c r="O3637" t="s">
        <v>8315</v>
      </c>
      <c r="P3637">
        <f>ROUND((E3637/D3637)*100,0)</f>
        <v>36</v>
      </c>
      <c r="Q3637">
        <f>IFERROR(ROUND(E3637/L3637,2),0)</f>
        <v>127.6</v>
      </c>
      <c r="R3637" s="10">
        <f t="shared" si="131"/>
        <v>42450.88282407407</v>
      </c>
      <c r="S3637">
        <f t="shared" si="132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 s="12">
        <v>1442248829</v>
      </c>
      <c r="J3638" s="12">
        <v>1439224829</v>
      </c>
      <c r="K3638" t="b">
        <v>0</v>
      </c>
      <c r="L3638">
        <v>0</v>
      </c>
      <c r="M3638" t="b">
        <v>0</v>
      </c>
      <c r="N3638" t="s">
        <v>8273</v>
      </c>
      <c r="O3638" t="s">
        <v>8315</v>
      </c>
      <c r="P3638">
        <f>ROUND((E3638/D3638)*100,0)</f>
        <v>0</v>
      </c>
      <c r="Q3638">
        <f>IFERROR(ROUND(E3638/L3638,2),0)</f>
        <v>0</v>
      </c>
      <c r="R3638" s="10">
        <f t="shared" si="131"/>
        <v>42226.694780092599</v>
      </c>
      <c r="S3638">
        <f t="shared" si="132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 s="12">
        <v>1420130935</v>
      </c>
      <c r="J3639" s="12">
        <v>1417538935</v>
      </c>
      <c r="K3639" t="b">
        <v>0</v>
      </c>
      <c r="L3639">
        <v>14</v>
      </c>
      <c r="M3639" t="b">
        <v>0</v>
      </c>
      <c r="N3639" t="s">
        <v>8273</v>
      </c>
      <c r="O3639" t="s">
        <v>8315</v>
      </c>
      <c r="P3639">
        <f>ROUND((E3639/D3639)*100,0)</f>
        <v>31</v>
      </c>
      <c r="Q3639">
        <f>IFERROR(ROUND(E3639/L3639,2),0)</f>
        <v>66.14</v>
      </c>
      <c r="R3639" s="10">
        <f t="shared" si="131"/>
        <v>41975.700636574074</v>
      </c>
      <c r="S3639">
        <f t="shared" si="132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 s="12">
        <v>1429456132</v>
      </c>
      <c r="J3640" s="12">
        <v>1424275732</v>
      </c>
      <c r="K3640" t="b">
        <v>0</v>
      </c>
      <c r="L3640">
        <v>2</v>
      </c>
      <c r="M3640" t="b">
        <v>0</v>
      </c>
      <c r="N3640" t="s">
        <v>8273</v>
      </c>
      <c r="O3640" t="s">
        <v>8315</v>
      </c>
      <c r="P3640">
        <f>ROUND((E3640/D3640)*100,0)</f>
        <v>7</v>
      </c>
      <c r="Q3640">
        <f>IFERROR(ROUND(E3640/L3640,2),0)</f>
        <v>108</v>
      </c>
      <c r="R3640" s="10">
        <f t="shared" si="131"/>
        <v>42053.672824074078</v>
      </c>
      <c r="S3640">
        <f t="shared" si="132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 s="12">
        <v>1475853060</v>
      </c>
      <c r="J3641" s="12">
        <v>1470672906</v>
      </c>
      <c r="K3641" t="b">
        <v>0</v>
      </c>
      <c r="L3641">
        <v>1</v>
      </c>
      <c r="M3641" t="b">
        <v>0</v>
      </c>
      <c r="N3641" t="s">
        <v>8273</v>
      </c>
      <c r="O3641" t="s">
        <v>8315</v>
      </c>
      <c r="P3641">
        <f>ROUND((E3641/D3641)*100,0)</f>
        <v>0</v>
      </c>
      <c r="Q3641">
        <f>IFERROR(ROUND(E3641/L3641,2),0)</f>
        <v>1</v>
      </c>
      <c r="R3641" s="10">
        <f t="shared" si="131"/>
        <v>42590.677152777775</v>
      </c>
      <c r="S3641">
        <f t="shared" si="132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 s="12">
        <v>1431283530</v>
      </c>
      <c r="J3642" s="12">
        <v>1428691530</v>
      </c>
      <c r="K3642" t="b">
        <v>0</v>
      </c>
      <c r="L3642">
        <v>3</v>
      </c>
      <c r="M3642" t="b">
        <v>0</v>
      </c>
      <c r="N3642" t="s">
        <v>8273</v>
      </c>
      <c r="O3642" t="s">
        <v>8315</v>
      </c>
      <c r="P3642">
        <f>ROUND((E3642/D3642)*100,0)</f>
        <v>6</v>
      </c>
      <c r="Q3642">
        <f>IFERROR(ROUND(E3642/L3642,2),0)</f>
        <v>18.329999999999998</v>
      </c>
      <c r="R3642" s="10">
        <f t="shared" si="131"/>
        <v>42104.781597222223</v>
      </c>
      <c r="S3642">
        <f t="shared" si="132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 s="12">
        <v>1412485200</v>
      </c>
      <c r="J3643" s="12">
        <v>1410966179</v>
      </c>
      <c r="K3643" t="b">
        <v>0</v>
      </c>
      <c r="L3643">
        <v>0</v>
      </c>
      <c r="M3643" t="b">
        <v>0</v>
      </c>
      <c r="N3643" t="s">
        <v>8273</v>
      </c>
      <c r="O3643" t="s">
        <v>8315</v>
      </c>
      <c r="P3643">
        <f>ROUND((E3643/D3643)*100,0)</f>
        <v>0</v>
      </c>
      <c r="Q3643">
        <f>IFERROR(ROUND(E3643/L3643,2),0)</f>
        <v>0</v>
      </c>
      <c r="R3643" s="10">
        <f t="shared" si="131"/>
        <v>41899.627071759263</v>
      </c>
      <c r="S3643">
        <f t="shared" si="132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 s="12">
        <v>1448902800</v>
      </c>
      <c r="J3644" s="12">
        <v>1445369727</v>
      </c>
      <c r="K3644" t="b">
        <v>0</v>
      </c>
      <c r="L3644">
        <v>2</v>
      </c>
      <c r="M3644" t="b">
        <v>0</v>
      </c>
      <c r="N3644" t="s">
        <v>8273</v>
      </c>
      <c r="O3644" t="s">
        <v>8315</v>
      </c>
      <c r="P3644">
        <f>ROUND((E3644/D3644)*100,0)</f>
        <v>2</v>
      </c>
      <c r="Q3644">
        <f>IFERROR(ROUND(E3644/L3644,2),0)</f>
        <v>7.5</v>
      </c>
      <c r="R3644" s="10">
        <f t="shared" si="131"/>
        <v>42297.816284722227</v>
      </c>
      <c r="S3644">
        <f t="shared" si="132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 s="12">
        <v>1447734439</v>
      </c>
      <c r="J3645" s="12">
        <v>1444274839</v>
      </c>
      <c r="K3645" t="b">
        <v>0</v>
      </c>
      <c r="L3645">
        <v>0</v>
      </c>
      <c r="M3645" t="b">
        <v>0</v>
      </c>
      <c r="N3645" t="s">
        <v>8273</v>
      </c>
      <c r="O3645" t="s">
        <v>8315</v>
      </c>
      <c r="P3645">
        <f>ROUND((E3645/D3645)*100,0)</f>
        <v>0</v>
      </c>
      <c r="Q3645">
        <f>IFERROR(ROUND(E3645/L3645,2),0)</f>
        <v>0</v>
      </c>
      <c r="R3645" s="10">
        <f t="shared" si="131"/>
        <v>42285.143969907411</v>
      </c>
      <c r="S3645">
        <f t="shared" si="132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 s="12">
        <v>1457413140</v>
      </c>
      <c r="J3646" s="12">
        <v>1454996887</v>
      </c>
      <c r="K3646" t="b">
        <v>0</v>
      </c>
      <c r="L3646">
        <v>12</v>
      </c>
      <c r="M3646" t="b">
        <v>0</v>
      </c>
      <c r="N3646" t="s">
        <v>8273</v>
      </c>
      <c r="O3646" t="s">
        <v>8315</v>
      </c>
      <c r="P3646">
        <f>ROUND((E3646/D3646)*100,0)</f>
        <v>16</v>
      </c>
      <c r="Q3646">
        <f>IFERROR(ROUND(E3646/L3646,2),0)</f>
        <v>68.42</v>
      </c>
      <c r="R3646" s="10">
        <f t="shared" si="131"/>
        <v>42409.241747685184</v>
      </c>
      <c r="S3646">
        <f t="shared" si="132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 s="12">
        <v>1479773838</v>
      </c>
      <c r="J3647" s="12">
        <v>1477178238</v>
      </c>
      <c r="K3647" t="b">
        <v>0</v>
      </c>
      <c r="L3647">
        <v>1</v>
      </c>
      <c r="M3647" t="b">
        <v>0</v>
      </c>
      <c r="N3647" t="s">
        <v>8273</v>
      </c>
      <c r="O3647" t="s">
        <v>8315</v>
      </c>
      <c r="P3647">
        <f>ROUND((E3647/D3647)*100,0)</f>
        <v>0</v>
      </c>
      <c r="Q3647">
        <f>IFERROR(ROUND(E3647/L3647,2),0)</f>
        <v>1</v>
      </c>
      <c r="R3647" s="10">
        <f t="shared" si="131"/>
        <v>42665.970347222217</v>
      </c>
      <c r="S3647">
        <f t="shared" si="132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 s="12">
        <v>1434497400</v>
      </c>
      <c r="J3648" s="12">
        <v>1431770802</v>
      </c>
      <c r="K3648" t="b">
        <v>0</v>
      </c>
      <c r="L3648">
        <v>8</v>
      </c>
      <c r="M3648" t="b">
        <v>0</v>
      </c>
      <c r="N3648" t="s">
        <v>8273</v>
      </c>
      <c r="O3648" t="s">
        <v>8315</v>
      </c>
      <c r="P3648">
        <f>ROUND((E3648/D3648)*100,0)</f>
        <v>5</v>
      </c>
      <c r="Q3648">
        <f>IFERROR(ROUND(E3648/L3648,2),0)</f>
        <v>60.13</v>
      </c>
      <c r="R3648" s="10">
        <f t="shared" si="131"/>
        <v>42140.421319444446</v>
      </c>
      <c r="S3648">
        <f t="shared" si="132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 s="12">
        <v>1475258327</v>
      </c>
      <c r="J3649" s="12">
        <v>1471370327</v>
      </c>
      <c r="K3649" t="b">
        <v>0</v>
      </c>
      <c r="L3649">
        <v>2</v>
      </c>
      <c r="M3649" t="b">
        <v>0</v>
      </c>
      <c r="N3649" t="s">
        <v>8273</v>
      </c>
      <c r="O3649" t="s">
        <v>8315</v>
      </c>
      <c r="P3649">
        <f>ROUND((E3649/D3649)*100,0)</f>
        <v>6</v>
      </c>
      <c r="Q3649">
        <f>IFERROR(ROUND(E3649/L3649,2),0)</f>
        <v>15</v>
      </c>
      <c r="R3649" s="10">
        <f t="shared" si="131"/>
        <v>42598.749155092592</v>
      </c>
      <c r="S3649">
        <f t="shared" si="132"/>
        <v>42643.749155092592</v>
      </c>
      <c r="T3649">
        <f>YEAR(S3649)</f>
        <v>2016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 s="12">
        <v>1412492445</v>
      </c>
      <c r="J3650" s="12">
        <v>1409900445</v>
      </c>
      <c r="K3650" t="b">
        <v>0</v>
      </c>
      <c r="L3650">
        <v>73</v>
      </c>
      <c r="M3650" t="b">
        <v>1</v>
      </c>
      <c r="N3650" t="s">
        <v>8273</v>
      </c>
      <c r="O3650" t="s">
        <v>8274</v>
      </c>
      <c r="P3650">
        <f>ROUND((E3650/D3650)*100,0)</f>
        <v>100</v>
      </c>
      <c r="Q3650">
        <f>IFERROR(ROUND(E3650/L3650,2),0)</f>
        <v>550.04</v>
      </c>
      <c r="R3650" s="10">
        <f t="shared" si="131"/>
        <v>41887.292187500003</v>
      </c>
      <c r="S3650">
        <f t="shared" si="132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 s="12">
        <v>1402938394</v>
      </c>
      <c r="J3651" s="12">
        <v>1400691994</v>
      </c>
      <c r="K3651" t="b">
        <v>0</v>
      </c>
      <c r="L3651">
        <v>8</v>
      </c>
      <c r="M3651" t="b">
        <v>1</v>
      </c>
      <c r="N3651" t="s">
        <v>8273</v>
      </c>
      <c r="O3651" t="s">
        <v>8274</v>
      </c>
      <c r="P3651">
        <f>ROUND((E3651/D3651)*100,0)</f>
        <v>104</v>
      </c>
      <c r="Q3651">
        <f>IFERROR(ROUND(E3651/L3651,2),0)</f>
        <v>97.5</v>
      </c>
      <c r="R3651" s="10">
        <f t="shared" ref="R3651:R3714" si="133">(((J3651/60)/60)/24)+DATE(1970,1,1)</f>
        <v>41780.712893518517</v>
      </c>
      <c r="S3651">
        <f t="shared" ref="S3651:S3714" si="134">(((I3651/60)/60)/24)+DATE(1970,1,1)</f>
        <v>41806.712893518517</v>
      </c>
    </row>
    <row r="3652" spans="1:20" ht="48" x14ac:dyDescent="0.2">
      <c r="A3652">
        <v>524</v>
      </c>
      <c r="B3652" s="3" t="s">
        <v>525</v>
      </c>
      <c r="C3652" s="3" t="s">
        <v>4634</v>
      </c>
      <c r="D3652" s="6">
        <v>3500</v>
      </c>
      <c r="E3652" s="8">
        <v>3803.55</v>
      </c>
      <c r="F3652" t="s">
        <v>8218</v>
      </c>
      <c r="G3652" t="s">
        <v>8224</v>
      </c>
      <c r="H3652" t="s">
        <v>8246</v>
      </c>
      <c r="I3652" s="12">
        <v>1464801169</v>
      </c>
      <c r="J3652" s="12">
        <v>1462209169</v>
      </c>
      <c r="K3652" t="b">
        <v>0</v>
      </c>
      <c r="L3652">
        <v>130</v>
      </c>
      <c r="M3652" t="b">
        <v>1</v>
      </c>
      <c r="N3652" t="s">
        <v>8273</v>
      </c>
      <c r="O3652" t="s">
        <v>8274</v>
      </c>
      <c r="P3652">
        <f>ROUND((E3652/D3652)*100,0)</f>
        <v>109</v>
      </c>
      <c r="Q3652">
        <f>IFERROR(ROUND(E3652/L3652,2),0)</f>
        <v>29.26</v>
      </c>
      <c r="R3652" s="10">
        <f t="shared" si="133"/>
        <v>42492.717233796298</v>
      </c>
      <c r="S3652">
        <f t="shared" si="134"/>
        <v>42522.717233796298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 s="12">
        <v>1407686340</v>
      </c>
      <c r="J3653" s="12">
        <v>1404833442</v>
      </c>
      <c r="K3653" t="b">
        <v>0</v>
      </c>
      <c r="L3653">
        <v>9</v>
      </c>
      <c r="M3653" t="b">
        <v>1</v>
      </c>
      <c r="N3653" t="s">
        <v>8273</v>
      </c>
      <c r="O3653" t="s">
        <v>8274</v>
      </c>
      <c r="P3653">
        <f>ROUND((E3653/D3653)*100,0)</f>
        <v>104</v>
      </c>
      <c r="Q3653">
        <f>IFERROR(ROUND(E3653/L3653,2),0)</f>
        <v>57.78</v>
      </c>
      <c r="R3653" s="10">
        <f t="shared" si="133"/>
        <v>41828.646319444444</v>
      </c>
      <c r="S3653">
        <f t="shared" si="134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 s="12">
        <v>1472097540</v>
      </c>
      <c r="J3654" s="12">
        <v>1471188502</v>
      </c>
      <c r="K3654" t="b">
        <v>0</v>
      </c>
      <c r="L3654">
        <v>17</v>
      </c>
      <c r="M3654" t="b">
        <v>1</v>
      </c>
      <c r="N3654" t="s">
        <v>8273</v>
      </c>
      <c r="O3654" t="s">
        <v>8274</v>
      </c>
      <c r="P3654">
        <f>ROUND((E3654/D3654)*100,0)</f>
        <v>251</v>
      </c>
      <c r="Q3654">
        <f>IFERROR(ROUND(E3654/L3654,2),0)</f>
        <v>44.24</v>
      </c>
      <c r="R3654" s="10">
        <f t="shared" si="133"/>
        <v>42596.644699074073</v>
      </c>
      <c r="S3654">
        <f t="shared" si="134"/>
        <v>42607.165972222225</v>
      </c>
    </row>
    <row r="3655" spans="1:20" ht="32" x14ac:dyDescent="0.2">
      <c r="A3655">
        <v>1303</v>
      </c>
      <c r="B3655" s="3" t="s">
        <v>1304</v>
      </c>
      <c r="C3655" s="3" t="s">
        <v>5413</v>
      </c>
      <c r="D3655" s="6">
        <v>3500</v>
      </c>
      <c r="E3655" s="8">
        <v>4559.13</v>
      </c>
      <c r="F3655" t="s">
        <v>8218</v>
      </c>
      <c r="G3655" t="s">
        <v>8224</v>
      </c>
      <c r="H3655" t="s">
        <v>8246</v>
      </c>
      <c r="I3655" s="12">
        <v>1469962800</v>
      </c>
      <c r="J3655" s="12">
        <v>1468578920</v>
      </c>
      <c r="K3655" t="b">
        <v>0</v>
      </c>
      <c r="L3655">
        <v>108</v>
      </c>
      <c r="M3655" t="b">
        <v>1</v>
      </c>
      <c r="N3655" t="s">
        <v>8273</v>
      </c>
      <c r="O3655" t="s">
        <v>8274</v>
      </c>
      <c r="P3655">
        <f>ROUND((E3655/D3655)*100,0)</f>
        <v>130</v>
      </c>
      <c r="Q3655">
        <f>IFERROR(ROUND(E3655/L3655,2),0)</f>
        <v>42.21</v>
      </c>
      <c r="R3655" s="10">
        <f t="shared" si="133"/>
        <v>42566.441203703704</v>
      </c>
      <c r="S3655">
        <f t="shared" si="134"/>
        <v>42582.458333333328</v>
      </c>
    </row>
    <row r="3656" spans="1:20" ht="48" x14ac:dyDescent="0.2">
      <c r="A3656">
        <v>3382</v>
      </c>
      <c r="B3656" s="3" t="s">
        <v>3381</v>
      </c>
      <c r="C3656" s="3" t="s">
        <v>7492</v>
      </c>
      <c r="D3656" s="6">
        <v>3500</v>
      </c>
      <c r="E3656" s="8">
        <v>3526</v>
      </c>
      <c r="F3656" t="s">
        <v>8218</v>
      </c>
      <c r="G3656" t="s">
        <v>8224</v>
      </c>
      <c r="H3656" t="s">
        <v>8246</v>
      </c>
      <c r="I3656" s="12">
        <v>1470092340</v>
      </c>
      <c r="J3656" s="12">
        <v>1467973256</v>
      </c>
      <c r="K3656" t="b">
        <v>0</v>
      </c>
      <c r="L3656">
        <v>46</v>
      </c>
      <c r="M3656" t="b">
        <v>1</v>
      </c>
      <c r="N3656" t="s">
        <v>8273</v>
      </c>
      <c r="O3656" t="s">
        <v>8274</v>
      </c>
      <c r="P3656">
        <f>ROUND((E3656/D3656)*100,0)</f>
        <v>101</v>
      </c>
      <c r="Q3656">
        <f>IFERROR(ROUND(E3656/L3656,2),0)</f>
        <v>76.650000000000006</v>
      </c>
      <c r="R3656" s="10">
        <f t="shared" si="133"/>
        <v>42559.431203703702</v>
      </c>
      <c r="S3656">
        <f t="shared" si="134"/>
        <v>42583.957638888889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 s="12">
        <v>1437202740</v>
      </c>
      <c r="J3657" s="12">
        <v>1434654998</v>
      </c>
      <c r="K3657" t="b">
        <v>0</v>
      </c>
      <c r="L3657">
        <v>79</v>
      </c>
      <c r="M3657" t="b">
        <v>1</v>
      </c>
      <c r="N3657" t="s">
        <v>8273</v>
      </c>
      <c r="O3657" t="s">
        <v>8274</v>
      </c>
      <c r="P3657">
        <f>ROUND((E3657/D3657)*100,0)</f>
        <v>116</v>
      </c>
      <c r="Q3657">
        <f>IFERROR(ROUND(E3657/L3657,2),0)</f>
        <v>73.58</v>
      </c>
      <c r="R3657" s="10">
        <f t="shared" si="133"/>
        <v>42173.803217592591</v>
      </c>
      <c r="S3657">
        <f t="shared" si="134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 s="12">
        <v>1485989940</v>
      </c>
      <c r="J3658" s="12">
        <v>1483393836</v>
      </c>
      <c r="K3658" t="b">
        <v>0</v>
      </c>
      <c r="L3658">
        <v>46</v>
      </c>
      <c r="M3658" t="b">
        <v>1</v>
      </c>
      <c r="N3658" t="s">
        <v>8273</v>
      </c>
      <c r="O3658" t="s">
        <v>8274</v>
      </c>
      <c r="P3658">
        <f>ROUND((E3658/D3658)*100,0)</f>
        <v>106</v>
      </c>
      <c r="Q3658">
        <f>IFERROR(ROUND(E3658/L3658,2),0)</f>
        <v>115.02</v>
      </c>
      <c r="R3658" s="10">
        <f t="shared" si="133"/>
        <v>42737.910138888896</v>
      </c>
      <c r="S3658">
        <f t="shared" si="134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 s="12">
        <v>1464817320</v>
      </c>
      <c r="J3659" s="12">
        <v>1462806419</v>
      </c>
      <c r="K3659" t="b">
        <v>0</v>
      </c>
      <c r="L3659">
        <v>20</v>
      </c>
      <c r="M3659" t="b">
        <v>1</v>
      </c>
      <c r="N3659" t="s">
        <v>8273</v>
      </c>
      <c r="O3659" t="s">
        <v>8274</v>
      </c>
      <c r="P3659">
        <f>ROUND((E3659/D3659)*100,0)</f>
        <v>111</v>
      </c>
      <c r="Q3659">
        <f>IFERROR(ROUND(E3659/L3659,2),0)</f>
        <v>110.75</v>
      </c>
      <c r="R3659" s="10">
        <f t="shared" si="133"/>
        <v>42499.629849537043</v>
      </c>
      <c r="S3659">
        <f t="shared" si="134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 s="12">
        <v>1404273540</v>
      </c>
      <c r="J3660" s="12">
        <v>1400272580</v>
      </c>
      <c r="K3660" t="b">
        <v>0</v>
      </c>
      <c r="L3660">
        <v>20</v>
      </c>
      <c r="M3660" t="b">
        <v>1</v>
      </c>
      <c r="N3660" t="s">
        <v>8273</v>
      </c>
      <c r="O3660" t="s">
        <v>8274</v>
      </c>
      <c r="P3660">
        <f>ROUND((E3660/D3660)*100,0)</f>
        <v>101</v>
      </c>
      <c r="Q3660">
        <f>IFERROR(ROUND(E3660/L3660,2),0)</f>
        <v>75.5</v>
      </c>
      <c r="R3660" s="10">
        <f t="shared" si="133"/>
        <v>41775.858564814815</v>
      </c>
      <c r="S3660">
        <f t="shared" si="134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 s="12">
        <v>1426775940</v>
      </c>
      <c r="J3661" s="12">
        <v>1424414350</v>
      </c>
      <c r="K3661" t="b">
        <v>0</v>
      </c>
      <c r="L3661">
        <v>13</v>
      </c>
      <c r="M3661" t="b">
        <v>1</v>
      </c>
      <c r="N3661" t="s">
        <v>8273</v>
      </c>
      <c r="O3661" t="s">
        <v>8274</v>
      </c>
      <c r="P3661">
        <f>ROUND((E3661/D3661)*100,0)</f>
        <v>102</v>
      </c>
      <c r="Q3661">
        <f>IFERROR(ROUND(E3661/L3661,2),0)</f>
        <v>235.46</v>
      </c>
      <c r="R3661" s="10">
        <f t="shared" si="133"/>
        <v>42055.277199074073</v>
      </c>
      <c r="S3661">
        <f t="shared" si="134"/>
        <v>42082.610416666663</v>
      </c>
    </row>
    <row r="3662" spans="1:20" ht="48" x14ac:dyDescent="0.2">
      <c r="A3662">
        <v>3715</v>
      </c>
      <c r="B3662" s="3" t="s">
        <v>3712</v>
      </c>
      <c r="C3662" s="3" t="s">
        <v>7825</v>
      </c>
      <c r="D3662" s="6">
        <v>3500</v>
      </c>
      <c r="E3662" s="8">
        <v>3590</v>
      </c>
      <c r="F3662" t="s">
        <v>8218</v>
      </c>
      <c r="G3662" t="s">
        <v>8224</v>
      </c>
      <c r="H3662" t="s">
        <v>8246</v>
      </c>
      <c r="I3662" s="12">
        <v>1427806320</v>
      </c>
      <c r="J3662" s="12">
        <v>1422834819</v>
      </c>
      <c r="K3662" t="b">
        <v>0</v>
      </c>
      <c r="L3662">
        <v>27</v>
      </c>
      <c r="M3662" t="b">
        <v>1</v>
      </c>
      <c r="N3662" t="s">
        <v>8273</v>
      </c>
      <c r="O3662" t="s">
        <v>8274</v>
      </c>
      <c r="P3662">
        <f>ROUND((E3662/D3662)*100,0)</f>
        <v>103</v>
      </c>
      <c r="Q3662">
        <f>IFERROR(ROUND(E3662/L3662,2),0)</f>
        <v>132.96</v>
      </c>
      <c r="R3662" s="10">
        <f t="shared" si="133"/>
        <v>42036.995590277773</v>
      </c>
      <c r="S3662">
        <f t="shared" si="134"/>
        <v>42094.536111111112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 s="12">
        <v>1460260800</v>
      </c>
      <c r="J3663" s="12">
        <v>1458336672</v>
      </c>
      <c r="K3663" t="b">
        <v>0</v>
      </c>
      <c r="L3663">
        <v>36</v>
      </c>
      <c r="M3663" t="b">
        <v>1</v>
      </c>
      <c r="N3663" t="s">
        <v>8273</v>
      </c>
      <c r="O3663" t="s">
        <v>8274</v>
      </c>
      <c r="P3663">
        <f>ROUND((E3663/D3663)*100,0)</f>
        <v>111</v>
      </c>
      <c r="Q3663">
        <f>IFERROR(ROUND(E3663/L3663,2),0)</f>
        <v>92.5</v>
      </c>
      <c r="R3663" s="10">
        <f t="shared" si="133"/>
        <v>42447.896666666667</v>
      </c>
      <c r="S3663">
        <f t="shared" si="134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 s="12">
        <v>1427775414</v>
      </c>
      <c r="J3664" s="12">
        <v>1425187014</v>
      </c>
      <c r="K3664" t="b">
        <v>0</v>
      </c>
      <c r="L3664">
        <v>40</v>
      </c>
      <c r="M3664" t="b">
        <v>1</v>
      </c>
      <c r="N3664" t="s">
        <v>8273</v>
      </c>
      <c r="O3664" t="s">
        <v>8274</v>
      </c>
      <c r="P3664">
        <f>ROUND((E3664/D3664)*100,0)</f>
        <v>101</v>
      </c>
      <c r="Q3664">
        <f>IFERROR(ROUND(E3664/L3664,2),0)</f>
        <v>202.85</v>
      </c>
      <c r="R3664" s="10">
        <f t="shared" si="133"/>
        <v>42064.220069444447</v>
      </c>
      <c r="S3664">
        <f t="shared" si="134"/>
        <v>42094.178402777776</v>
      </c>
    </row>
    <row r="3665" spans="1:19" ht="48" x14ac:dyDescent="0.2">
      <c r="A3665">
        <v>3221</v>
      </c>
      <c r="B3665" s="3" t="s">
        <v>3221</v>
      </c>
      <c r="C3665" s="3" t="s">
        <v>7331</v>
      </c>
      <c r="D3665" s="6">
        <v>4000</v>
      </c>
      <c r="E3665" s="8">
        <v>4137</v>
      </c>
      <c r="F3665" t="s">
        <v>8218</v>
      </c>
      <c r="G3665" t="s">
        <v>8224</v>
      </c>
      <c r="H3665" t="s">
        <v>8246</v>
      </c>
      <c r="I3665" s="12">
        <v>1436114603</v>
      </c>
      <c r="J3665" s="12">
        <v>1433090603</v>
      </c>
      <c r="K3665" t="b">
        <v>1</v>
      </c>
      <c r="L3665">
        <v>113</v>
      </c>
      <c r="M3665" t="b">
        <v>1</v>
      </c>
      <c r="N3665" t="s">
        <v>8273</v>
      </c>
      <c r="O3665" t="s">
        <v>8274</v>
      </c>
      <c r="P3665">
        <f>ROUND((E3665/D3665)*100,0)</f>
        <v>103</v>
      </c>
      <c r="Q3665">
        <f>IFERROR(ROUND(E3665/L3665,2),0)</f>
        <v>36.61</v>
      </c>
      <c r="R3665" s="10">
        <f t="shared" si="133"/>
        <v>42155.696793981479</v>
      </c>
      <c r="S3665">
        <f t="shared" si="134"/>
        <v>42190.696793981479</v>
      </c>
    </row>
    <row r="3666" spans="1:19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 s="12">
        <v>1466056689</v>
      </c>
      <c r="J3666" s="12">
        <v>1464847089</v>
      </c>
      <c r="K3666" t="b">
        <v>0</v>
      </c>
      <c r="L3666">
        <v>19</v>
      </c>
      <c r="M3666" t="b">
        <v>1</v>
      </c>
      <c r="N3666" t="s">
        <v>8273</v>
      </c>
      <c r="O3666" t="s">
        <v>8274</v>
      </c>
      <c r="P3666">
        <f>ROUND((E3666/D3666)*100,0)</f>
        <v>109</v>
      </c>
      <c r="Q3666">
        <f>IFERROR(ROUND(E3666/L3666,2),0)</f>
        <v>46.05</v>
      </c>
      <c r="R3666" s="10">
        <f t="shared" si="133"/>
        <v>42523.248715277776</v>
      </c>
      <c r="S3666">
        <f t="shared" si="134"/>
        <v>42537.248715277776</v>
      </c>
    </row>
    <row r="3667" spans="1:19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 s="12">
        <v>1446062040</v>
      </c>
      <c r="J3667" s="12">
        <v>1445109822</v>
      </c>
      <c r="K3667" t="b">
        <v>0</v>
      </c>
      <c r="L3667">
        <v>14</v>
      </c>
      <c r="M3667" t="b">
        <v>1</v>
      </c>
      <c r="N3667" t="s">
        <v>8273</v>
      </c>
      <c r="O3667" t="s">
        <v>8274</v>
      </c>
      <c r="P3667">
        <f>ROUND((E3667/D3667)*100,0)</f>
        <v>115</v>
      </c>
      <c r="Q3667">
        <f>IFERROR(ROUND(E3667/L3667,2),0)</f>
        <v>51</v>
      </c>
      <c r="R3667" s="10">
        <f t="shared" si="133"/>
        <v>42294.808124999996</v>
      </c>
      <c r="S3667">
        <f t="shared" si="134"/>
        <v>42305.829166666663</v>
      </c>
    </row>
    <row r="3668" spans="1:19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 s="12">
        <v>1406185200</v>
      </c>
      <c r="J3668" s="12">
        <v>1404337382</v>
      </c>
      <c r="K3668" t="b">
        <v>0</v>
      </c>
      <c r="L3668">
        <v>38</v>
      </c>
      <c r="M3668" t="b">
        <v>1</v>
      </c>
      <c r="N3668" t="s">
        <v>8273</v>
      </c>
      <c r="O3668" t="s">
        <v>8274</v>
      </c>
      <c r="P3668">
        <f>ROUND((E3668/D3668)*100,0)</f>
        <v>100</v>
      </c>
      <c r="Q3668">
        <f>IFERROR(ROUND(E3668/L3668,2),0)</f>
        <v>31.58</v>
      </c>
      <c r="R3668" s="10">
        <f t="shared" si="133"/>
        <v>41822.90488425926</v>
      </c>
      <c r="S3668">
        <f t="shared" si="134"/>
        <v>41844.291666666664</v>
      </c>
    </row>
    <row r="3669" spans="1:19" ht="48" x14ac:dyDescent="0.2">
      <c r="A3669">
        <v>3234</v>
      </c>
      <c r="B3669" s="3" t="s">
        <v>3234</v>
      </c>
      <c r="C3669" s="3" t="s">
        <v>7344</v>
      </c>
      <c r="D3669" s="6">
        <v>4000</v>
      </c>
      <c r="E3669" s="8">
        <v>4015.71</v>
      </c>
      <c r="F3669" t="s">
        <v>8218</v>
      </c>
      <c r="G3669" t="s">
        <v>8224</v>
      </c>
      <c r="H3669" t="s">
        <v>8246</v>
      </c>
      <c r="I3669" s="12">
        <v>1485991860</v>
      </c>
      <c r="J3669" s="12">
        <v>1483124208</v>
      </c>
      <c r="K3669" t="b">
        <v>0</v>
      </c>
      <c r="L3669">
        <v>115</v>
      </c>
      <c r="M3669" t="b">
        <v>1</v>
      </c>
      <c r="N3669" t="s">
        <v>8273</v>
      </c>
      <c r="O3669" t="s">
        <v>8274</v>
      </c>
      <c r="P3669">
        <f>ROUND((E3669/D3669)*100,0)</f>
        <v>100</v>
      </c>
      <c r="Q3669">
        <f>IFERROR(ROUND(E3669/L3669,2),0)</f>
        <v>34.92</v>
      </c>
      <c r="R3669" s="10">
        <f t="shared" si="133"/>
        <v>42734.789444444439</v>
      </c>
      <c r="S3669">
        <f t="shared" si="134"/>
        <v>42767.979861111111</v>
      </c>
    </row>
    <row r="3670" spans="1:19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 s="12">
        <v>1437676380</v>
      </c>
      <c r="J3670" s="12">
        <v>1435670452</v>
      </c>
      <c r="K3670" t="b">
        <v>0</v>
      </c>
      <c r="L3670">
        <v>28</v>
      </c>
      <c r="M3670" t="b">
        <v>1</v>
      </c>
      <c r="N3670" t="s">
        <v>8273</v>
      </c>
      <c r="O3670" t="s">
        <v>8274</v>
      </c>
      <c r="P3670">
        <f>ROUND((E3670/D3670)*100,0)</f>
        <v>104</v>
      </c>
      <c r="Q3670">
        <f>IFERROR(ROUND(E3670/L3670,2),0)</f>
        <v>36.96</v>
      </c>
      <c r="R3670" s="10">
        <f t="shared" si="133"/>
        <v>42185.556157407409</v>
      </c>
      <c r="S3670">
        <f t="shared" si="134"/>
        <v>42208.772916666669</v>
      </c>
    </row>
    <row r="3671" spans="1:19" ht="48" x14ac:dyDescent="0.2">
      <c r="A3671">
        <v>3315</v>
      </c>
      <c r="B3671" s="3" t="s">
        <v>3315</v>
      </c>
      <c r="C3671" s="3" t="s">
        <v>7425</v>
      </c>
      <c r="D3671" s="6">
        <v>4000</v>
      </c>
      <c r="E3671" s="8">
        <v>4400</v>
      </c>
      <c r="F3671" t="s">
        <v>8218</v>
      </c>
      <c r="G3671" t="s">
        <v>8224</v>
      </c>
      <c r="H3671" t="s">
        <v>8246</v>
      </c>
      <c r="I3671" s="12">
        <v>1462519041</v>
      </c>
      <c r="J3671" s="12">
        <v>1459927041</v>
      </c>
      <c r="K3671" t="b">
        <v>0</v>
      </c>
      <c r="L3671">
        <v>89</v>
      </c>
      <c r="M3671" t="b">
        <v>1</v>
      </c>
      <c r="N3671" t="s">
        <v>8273</v>
      </c>
      <c r="O3671" t="s">
        <v>8274</v>
      </c>
      <c r="P3671">
        <f>ROUND((E3671/D3671)*100,0)</f>
        <v>110</v>
      </c>
      <c r="Q3671">
        <f>IFERROR(ROUND(E3671/L3671,2),0)</f>
        <v>49.44</v>
      </c>
      <c r="R3671" s="10">
        <f t="shared" si="133"/>
        <v>42466.303715277783</v>
      </c>
      <c r="S3671">
        <f t="shared" si="134"/>
        <v>42496.303715277783</v>
      </c>
    </row>
    <row r="3672" spans="1:19" ht="48" x14ac:dyDescent="0.2">
      <c r="A3672">
        <v>3416</v>
      </c>
      <c r="B3672" s="3" t="s">
        <v>3415</v>
      </c>
      <c r="C3672" s="3" t="s">
        <v>7526</v>
      </c>
      <c r="D3672" s="6">
        <v>4000</v>
      </c>
      <c r="E3672" s="8">
        <v>4784</v>
      </c>
      <c r="F3672" t="s">
        <v>8218</v>
      </c>
      <c r="G3672" t="s">
        <v>8224</v>
      </c>
      <c r="H3672" t="s">
        <v>8246</v>
      </c>
      <c r="I3672" s="12">
        <v>1429813800</v>
      </c>
      <c r="J3672" s="12">
        <v>1427363645</v>
      </c>
      <c r="K3672" t="b">
        <v>0</v>
      </c>
      <c r="L3672">
        <v>30</v>
      </c>
      <c r="M3672" t="b">
        <v>1</v>
      </c>
      <c r="N3672" t="s">
        <v>8273</v>
      </c>
      <c r="O3672" t="s">
        <v>8274</v>
      </c>
      <c r="P3672">
        <f>ROUND((E3672/D3672)*100,0)</f>
        <v>120</v>
      </c>
      <c r="Q3672">
        <f>IFERROR(ROUND(E3672/L3672,2),0)</f>
        <v>159.47</v>
      </c>
      <c r="R3672" s="10">
        <f t="shared" si="133"/>
        <v>42089.412557870368</v>
      </c>
      <c r="S3672">
        <f t="shared" si="134"/>
        <v>42117.770833333328</v>
      </c>
    </row>
    <row r="3673" spans="1:19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 s="12">
        <v>1405915140</v>
      </c>
      <c r="J3673" s="12">
        <v>1404140667</v>
      </c>
      <c r="K3673" t="b">
        <v>0</v>
      </c>
      <c r="L3673">
        <v>40</v>
      </c>
      <c r="M3673" t="b">
        <v>1</v>
      </c>
      <c r="N3673" t="s">
        <v>8273</v>
      </c>
      <c r="O3673" t="s">
        <v>8274</v>
      </c>
      <c r="P3673">
        <f>ROUND((E3673/D3673)*100,0)</f>
        <v>101</v>
      </c>
      <c r="Q3673">
        <f>IFERROR(ROUND(E3673/L3673,2),0)</f>
        <v>88.25</v>
      </c>
      <c r="R3673" s="10">
        <f t="shared" si="133"/>
        <v>41820.62809027778</v>
      </c>
      <c r="S3673">
        <f t="shared" si="134"/>
        <v>41841.165972222225</v>
      </c>
    </row>
    <row r="3674" spans="1:19" ht="48" x14ac:dyDescent="0.2">
      <c r="A3674">
        <v>3517</v>
      </c>
      <c r="B3674" s="3" t="s">
        <v>3516</v>
      </c>
      <c r="C3674" s="3" t="s">
        <v>7627</v>
      </c>
      <c r="D3674" s="6">
        <v>4000</v>
      </c>
      <c r="E3674" s="8">
        <v>4000</v>
      </c>
      <c r="F3674" t="s">
        <v>8218</v>
      </c>
      <c r="G3674" t="s">
        <v>8224</v>
      </c>
      <c r="H3674" t="s">
        <v>8246</v>
      </c>
      <c r="I3674" s="12">
        <v>1404471600</v>
      </c>
      <c r="J3674" s="12">
        <v>1401910634</v>
      </c>
      <c r="K3674" t="b">
        <v>0</v>
      </c>
      <c r="L3674">
        <v>13</v>
      </c>
      <c r="M3674" t="b">
        <v>1</v>
      </c>
      <c r="N3674" t="s">
        <v>8273</v>
      </c>
      <c r="O3674" t="s">
        <v>8274</v>
      </c>
      <c r="P3674">
        <f>ROUND((E3674/D3674)*100,0)</f>
        <v>100</v>
      </c>
      <c r="Q3674">
        <f>IFERROR(ROUND(E3674/L3674,2),0)</f>
        <v>307.69</v>
      </c>
      <c r="R3674" s="10">
        <f t="shared" si="133"/>
        <v>41794.817523148151</v>
      </c>
      <c r="S3674">
        <f t="shared" si="134"/>
        <v>41824.458333333336</v>
      </c>
    </row>
    <row r="3675" spans="1:19" ht="48" x14ac:dyDescent="0.2">
      <c r="A3675">
        <v>3523</v>
      </c>
      <c r="B3675" s="3" t="s">
        <v>3522</v>
      </c>
      <c r="C3675" s="3" t="s">
        <v>7633</v>
      </c>
      <c r="D3675" s="6">
        <v>4000</v>
      </c>
      <c r="E3675" s="8">
        <v>4546</v>
      </c>
      <c r="F3675" t="s">
        <v>8218</v>
      </c>
      <c r="G3675" t="s">
        <v>8224</v>
      </c>
      <c r="H3675" t="s">
        <v>8246</v>
      </c>
      <c r="I3675" s="12">
        <v>1474844400</v>
      </c>
      <c r="J3675" s="12">
        <v>1469871148</v>
      </c>
      <c r="K3675" t="b">
        <v>0</v>
      </c>
      <c r="L3675">
        <v>80</v>
      </c>
      <c r="M3675" t="b">
        <v>1</v>
      </c>
      <c r="N3675" t="s">
        <v>8273</v>
      </c>
      <c r="O3675" t="s">
        <v>8274</v>
      </c>
      <c r="P3675">
        <f>ROUND((E3675/D3675)*100,0)</f>
        <v>114</v>
      </c>
      <c r="Q3675">
        <f>IFERROR(ROUND(E3675/L3675,2),0)</f>
        <v>56.83</v>
      </c>
      <c r="R3675" s="10">
        <f t="shared" si="133"/>
        <v>42581.397546296299</v>
      </c>
      <c r="S3675">
        <f t="shared" si="134"/>
        <v>42638.958333333328</v>
      </c>
    </row>
    <row r="3676" spans="1:19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 s="12">
        <v>1472936229</v>
      </c>
      <c r="J3676" s="12">
        <v>1467752229</v>
      </c>
      <c r="K3676" t="b">
        <v>0</v>
      </c>
      <c r="L3676">
        <v>31</v>
      </c>
      <c r="M3676" t="b">
        <v>1</v>
      </c>
      <c r="N3676" t="s">
        <v>8273</v>
      </c>
      <c r="O3676" t="s">
        <v>8274</v>
      </c>
      <c r="P3676">
        <f>ROUND((E3676/D3676)*100,0)</f>
        <v>100</v>
      </c>
      <c r="Q3676">
        <f>IFERROR(ROUND(E3676/L3676,2),0)</f>
        <v>145.16</v>
      </c>
      <c r="R3676" s="10">
        <f t="shared" si="133"/>
        <v>42556.873020833329</v>
      </c>
      <c r="S3676">
        <f t="shared" si="134"/>
        <v>42616.873020833329</v>
      </c>
    </row>
    <row r="3677" spans="1:19" ht="48" x14ac:dyDescent="0.2">
      <c r="A3677">
        <v>3626</v>
      </c>
      <c r="B3677" s="3" t="s">
        <v>3624</v>
      </c>
      <c r="C3677" s="3" t="s">
        <v>7736</v>
      </c>
      <c r="D3677" s="6">
        <v>4000</v>
      </c>
      <c r="E3677" s="8">
        <v>4073</v>
      </c>
      <c r="F3677" t="s">
        <v>8218</v>
      </c>
      <c r="G3677" t="s">
        <v>8224</v>
      </c>
      <c r="H3677" t="s">
        <v>8246</v>
      </c>
      <c r="I3677" s="12">
        <v>1408204857</v>
      </c>
      <c r="J3677" s="12">
        <v>1406390457</v>
      </c>
      <c r="K3677" t="b">
        <v>0</v>
      </c>
      <c r="L3677">
        <v>48</v>
      </c>
      <c r="M3677" t="b">
        <v>1</v>
      </c>
      <c r="N3677" t="s">
        <v>8273</v>
      </c>
      <c r="O3677" t="s">
        <v>8274</v>
      </c>
      <c r="P3677">
        <f>ROUND((E3677/D3677)*100,0)</f>
        <v>102</v>
      </c>
      <c r="Q3677">
        <f>IFERROR(ROUND(E3677/L3677,2),0)</f>
        <v>84.85</v>
      </c>
      <c r="R3677" s="10">
        <f t="shared" si="133"/>
        <v>41846.667326388888</v>
      </c>
      <c r="S3677">
        <f t="shared" si="134"/>
        <v>41867.667326388888</v>
      </c>
    </row>
    <row r="3678" spans="1:19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 s="12">
        <v>1410550484</v>
      </c>
      <c r="J3678" s="12">
        <v>1408995284</v>
      </c>
      <c r="K3678" t="b">
        <v>0</v>
      </c>
      <c r="L3678">
        <v>16</v>
      </c>
      <c r="M3678" t="b">
        <v>1</v>
      </c>
      <c r="N3678" t="s">
        <v>8273</v>
      </c>
      <c r="O3678" t="s">
        <v>8274</v>
      </c>
      <c r="P3678">
        <f>ROUND((E3678/D3678)*100,0)</f>
        <v>129</v>
      </c>
      <c r="Q3678">
        <f>IFERROR(ROUND(E3678/L3678,2),0)</f>
        <v>64.38</v>
      </c>
      <c r="R3678" s="10">
        <f t="shared" si="133"/>
        <v>41876.815787037034</v>
      </c>
      <c r="S3678">
        <f t="shared" si="134"/>
        <v>41894.815787037034</v>
      </c>
    </row>
    <row r="3679" spans="1:19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 s="12">
        <v>1404359940</v>
      </c>
      <c r="J3679" s="12">
        <v>1402580818</v>
      </c>
      <c r="K3679" t="b">
        <v>0</v>
      </c>
      <c r="L3679">
        <v>199</v>
      </c>
      <c r="M3679" t="b">
        <v>1</v>
      </c>
      <c r="N3679" t="s">
        <v>8273</v>
      </c>
      <c r="O3679" t="s">
        <v>8274</v>
      </c>
      <c r="P3679">
        <f>ROUND((E3679/D3679)*100,0)</f>
        <v>103</v>
      </c>
      <c r="Q3679">
        <f>IFERROR(ROUND(E3679/L3679,2),0)</f>
        <v>62.05</v>
      </c>
      <c r="R3679" s="10">
        <f t="shared" si="133"/>
        <v>41802.574282407404</v>
      </c>
      <c r="S3679">
        <f t="shared" si="134"/>
        <v>41823.165972222225</v>
      </c>
    </row>
    <row r="3680" spans="1:19" ht="48" x14ac:dyDescent="0.2">
      <c r="A3680">
        <v>3673</v>
      </c>
      <c r="B3680" s="3" t="s">
        <v>3670</v>
      </c>
      <c r="C3680" s="3" t="s">
        <v>7783</v>
      </c>
      <c r="D3680" s="6">
        <v>4000</v>
      </c>
      <c r="E3680" s="8">
        <v>4545</v>
      </c>
      <c r="F3680" t="s">
        <v>8218</v>
      </c>
      <c r="G3680" t="s">
        <v>8224</v>
      </c>
      <c r="H3680" t="s">
        <v>8246</v>
      </c>
      <c r="I3680" s="12">
        <v>1415191920</v>
      </c>
      <c r="J3680" s="12">
        <v>1412233497</v>
      </c>
      <c r="K3680" t="b">
        <v>0</v>
      </c>
      <c r="L3680">
        <v>114</v>
      </c>
      <c r="M3680" t="b">
        <v>1</v>
      </c>
      <c r="N3680" t="s">
        <v>8273</v>
      </c>
      <c r="O3680" t="s">
        <v>8274</v>
      </c>
      <c r="P3680">
        <f>ROUND((E3680/D3680)*100,0)</f>
        <v>114</v>
      </c>
      <c r="Q3680">
        <f>IFERROR(ROUND(E3680/L3680,2),0)</f>
        <v>39.869999999999997</v>
      </c>
      <c r="R3680" s="10">
        <f t="shared" si="133"/>
        <v>41914.295104166667</v>
      </c>
      <c r="S3680">
        <f t="shared" si="134"/>
        <v>41948.536111111112</v>
      </c>
    </row>
    <row r="3681" spans="1:19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 s="12">
        <v>1404190740</v>
      </c>
      <c r="J3681" s="12">
        <v>1401214581</v>
      </c>
      <c r="K3681" t="b">
        <v>0</v>
      </c>
      <c r="L3681">
        <v>30</v>
      </c>
      <c r="M3681" t="b">
        <v>1</v>
      </c>
      <c r="N3681" t="s">
        <v>8273</v>
      </c>
      <c r="O3681" t="s">
        <v>8274</v>
      </c>
      <c r="P3681">
        <f>ROUND((E3681/D3681)*100,0)</f>
        <v>110</v>
      </c>
      <c r="Q3681">
        <f>IFERROR(ROUND(E3681/L3681,2),0)</f>
        <v>73.400000000000006</v>
      </c>
      <c r="R3681" s="10">
        <f t="shared" si="133"/>
        <v>41786.761354166665</v>
      </c>
      <c r="S3681">
        <f t="shared" si="134"/>
        <v>41821.207638888889</v>
      </c>
    </row>
    <row r="3682" spans="1:19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 s="12">
        <v>1475664834</v>
      </c>
      <c r="J3682" s="12">
        <v>1473850434</v>
      </c>
      <c r="K3682" t="b">
        <v>0</v>
      </c>
      <c r="L3682">
        <v>34</v>
      </c>
      <c r="M3682" t="b">
        <v>1</v>
      </c>
      <c r="N3682" t="s">
        <v>8273</v>
      </c>
      <c r="O3682" t="s">
        <v>8274</v>
      </c>
      <c r="P3682">
        <f>ROUND((E3682/D3682)*100,0)</f>
        <v>113</v>
      </c>
      <c r="Q3682">
        <f>IFERROR(ROUND(E3682/L3682,2),0)</f>
        <v>99.5</v>
      </c>
      <c r="R3682" s="10">
        <f t="shared" si="133"/>
        <v>42627.454097222217</v>
      </c>
      <c r="S3682">
        <f t="shared" si="134"/>
        <v>42648.454097222217</v>
      </c>
    </row>
    <row r="3683" spans="1:19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 s="12">
        <v>1452872290</v>
      </c>
      <c r="J3683" s="12">
        <v>1452008290</v>
      </c>
      <c r="K3683" t="b">
        <v>0</v>
      </c>
      <c r="L3683">
        <v>18</v>
      </c>
      <c r="M3683" t="b">
        <v>1</v>
      </c>
      <c r="N3683" t="s">
        <v>8273</v>
      </c>
      <c r="O3683" t="s">
        <v>8274</v>
      </c>
      <c r="P3683">
        <f>ROUND((E3683/D3683)*100,0)</f>
        <v>112</v>
      </c>
      <c r="Q3683">
        <f>IFERROR(ROUND(E3683/L3683,2),0)</f>
        <v>62.17</v>
      </c>
      <c r="R3683" s="10">
        <f t="shared" si="133"/>
        <v>42374.651504629626</v>
      </c>
      <c r="S3683">
        <f t="shared" si="134"/>
        <v>42384.651504629626</v>
      </c>
    </row>
    <row r="3684" spans="1:19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 s="12">
        <v>1402901940</v>
      </c>
      <c r="J3684" s="12">
        <v>1399998418</v>
      </c>
      <c r="K3684" t="b">
        <v>0</v>
      </c>
      <c r="L3684">
        <v>67</v>
      </c>
      <c r="M3684" t="b">
        <v>1</v>
      </c>
      <c r="N3684" t="s">
        <v>8273</v>
      </c>
      <c r="O3684" t="s">
        <v>8274</v>
      </c>
      <c r="P3684">
        <f>ROUND((E3684/D3684)*100,0)</f>
        <v>139</v>
      </c>
      <c r="Q3684">
        <f>IFERROR(ROUND(E3684/L3684,2),0)</f>
        <v>62.33</v>
      </c>
      <c r="R3684" s="10">
        <f t="shared" si="133"/>
        <v>41772.685393518521</v>
      </c>
      <c r="S3684">
        <f t="shared" si="134"/>
        <v>41806.290972222225</v>
      </c>
    </row>
    <row r="3685" spans="1:19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 s="12">
        <v>1476931696</v>
      </c>
      <c r="J3685" s="12">
        <v>1474339696</v>
      </c>
      <c r="K3685" t="b">
        <v>0</v>
      </c>
      <c r="L3685">
        <v>66</v>
      </c>
      <c r="M3685" t="b">
        <v>1</v>
      </c>
      <c r="N3685" t="s">
        <v>8273</v>
      </c>
      <c r="O3685" t="s">
        <v>8274</v>
      </c>
      <c r="P3685">
        <f>ROUND((E3685/D3685)*100,0)</f>
        <v>111</v>
      </c>
      <c r="Q3685">
        <f>IFERROR(ROUND(E3685/L3685,2),0)</f>
        <v>58.79</v>
      </c>
      <c r="R3685" s="10">
        <f t="shared" si="133"/>
        <v>42633.116851851853</v>
      </c>
      <c r="S3685">
        <f t="shared" si="134"/>
        <v>42663.116851851853</v>
      </c>
    </row>
    <row r="3686" spans="1:19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 s="12">
        <v>1441167586</v>
      </c>
      <c r="J3686" s="12">
        <v>1438575586</v>
      </c>
      <c r="K3686" t="b">
        <v>0</v>
      </c>
      <c r="L3686">
        <v>23</v>
      </c>
      <c r="M3686" t="b">
        <v>1</v>
      </c>
      <c r="N3686" t="s">
        <v>8273</v>
      </c>
      <c r="O3686" t="s">
        <v>8274</v>
      </c>
      <c r="P3686">
        <f>ROUND((E3686/D3686)*100,0)</f>
        <v>139</v>
      </c>
      <c r="Q3686">
        <f>IFERROR(ROUND(E3686/L3686,2),0)</f>
        <v>45.35</v>
      </c>
      <c r="R3686" s="10">
        <f t="shared" si="133"/>
        <v>42219.180393518516</v>
      </c>
      <c r="S3686">
        <f t="shared" si="134"/>
        <v>42249.180393518516</v>
      </c>
    </row>
    <row r="3687" spans="1:19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 s="12">
        <v>1400533200</v>
      </c>
      <c r="J3687" s="12">
        <v>1398348859</v>
      </c>
      <c r="K3687" t="b">
        <v>0</v>
      </c>
      <c r="L3687">
        <v>126</v>
      </c>
      <c r="M3687" t="b">
        <v>1</v>
      </c>
      <c r="N3687" t="s">
        <v>8273</v>
      </c>
      <c r="O3687" t="s">
        <v>8274</v>
      </c>
      <c r="P3687">
        <f>ROUND((E3687/D3687)*100,0)</f>
        <v>106</v>
      </c>
      <c r="Q3687">
        <f>IFERROR(ROUND(E3687/L3687,2),0)</f>
        <v>41.94</v>
      </c>
      <c r="R3687" s="10">
        <f t="shared" si="133"/>
        <v>41753.593275462961</v>
      </c>
      <c r="S3687">
        <f t="shared" si="134"/>
        <v>41778.875</v>
      </c>
    </row>
    <row r="3688" spans="1:19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 s="12">
        <v>1440820740</v>
      </c>
      <c r="J3688" s="12">
        <v>1439567660</v>
      </c>
      <c r="K3688" t="b">
        <v>0</v>
      </c>
      <c r="L3688">
        <v>6</v>
      </c>
      <c r="M3688" t="b">
        <v>1</v>
      </c>
      <c r="N3688" t="s">
        <v>8273</v>
      </c>
      <c r="O3688" t="s">
        <v>8274</v>
      </c>
      <c r="P3688">
        <f>ROUND((E3688/D3688)*100,0)</f>
        <v>101</v>
      </c>
      <c r="Q3688">
        <f>IFERROR(ROUND(E3688/L3688,2),0)</f>
        <v>59.17</v>
      </c>
      <c r="R3688" s="10">
        <f t="shared" si="133"/>
        <v>42230.662731481483</v>
      </c>
      <c r="S3688">
        <f t="shared" si="134"/>
        <v>42245.165972222225</v>
      </c>
    </row>
    <row r="3689" spans="1:19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 s="12">
        <v>1403846055</v>
      </c>
      <c r="J3689" s="12">
        <v>1401254055</v>
      </c>
      <c r="K3689" t="b">
        <v>0</v>
      </c>
      <c r="L3689">
        <v>25</v>
      </c>
      <c r="M3689" t="b">
        <v>1</v>
      </c>
      <c r="N3689" t="s">
        <v>8273</v>
      </c>
      <c r="O3689" t="s">
        <v>8274</v>
      </c>
      <c r="P3689">
        <f>ROUND((E3689/D3689)*100,0)</f>
        <v>100</v>
      </c>
      <c r="Q3689">
        <f>IFERROR(ROUND(E3689/L3689,2),0)</f>
        <v>200.49</v>
      </c>
      <c r="R3689" s="10">
        <f t="shared" si="133"/>
        <v>41787.218229166669</v>
      </c>
      <c r="S3689">
        <f t="shared" si="134"/>
        <v>41817.218229166669</v>
      </c>
    </row>
    <row r="3690" spans="1:19" ht="48" x14ac:dyDescent="0.2">
      <c r="A3690">
        <v>3717</v>
      </c>
      <c r="B3690" s="3" t="s">
        <v>3714</v>
      </c>
      <c r="C3690" s="3" t="s">
        <v>7827</v>
      </c>
      <c r="D3690" s="6">
        <v>4000</v>
      </c>
      <c r="E3690" s="8">
        <v>4030</v>
      </c>
      <c r="F3690" t="s">
        <v>8218</v>
      </c>
      <c r="G3690" t="s">
        <v>8224</v>
      </c>
      <c r="H3690" t="s">
        <v>8246</v>
      </c>
      <c r="I3690" s="12">
        <v>1431204449</v>
      </c>
      <c r="J3690" s="12">
        <v>1428526049</v>
      </c>
      <c r="K3690" t="b">
        <v>0</v>
      </c>
      <c r="L3690">
        <v>13</v>
      </c>
      <c r="M3690" t="b">
        <v>1</v>
      </c>
      <c r="N3690" t="s">
        <v>8273</v>
      </c>
      <c r="O3690" t="s">
        <v>8274</v>
      </c>
      <c r="P3690">
        <f>ROUND((E3690/D3690)*100,0)</f>
        <v>101</v>
      </c>
      <c r="Q3690">
        <f>IFERROR(ROUND(E3690/L3690,2),0)</f>
        <v>310</v>
      </c>
      <c r="R3690" s="10">
        <f t="shared" si="133"/>
        <v>42102.866307870368</v>
      </c>
      <c r="S3690">
        <f t="shared" si="134"/>
        <v>42133.866307870368</v>
      </c>
    </row>
    <row r="3691" spans="1:19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 s="12">
        <v>1434925500</v>
      </c>
      <c r="J3691" s="12">
        <v>1432410639</v>
      </c>
      <c r="K3691" t="b">
        <v>0</v>
      </c>
      <c r="L3691">
        <v>62</v>
      </c>
      <c r="M3691" t="b">
        <v>1</v>
      </c>
      <c r="N3691" t="s">
        <v>8273</v>
      </c>
      <c r="O3691" t="s">
        <v>8274</v>
      </c>
      <c r="P3691">
        <f>ROUND((E3691/D3691)*100,0)</f>
        <v>118</v>
      </c>
      <c r="Q3691">
        <f>IFERROR(ROUND(E3691/L3691,2),0)</f>
        <v>57.26</v>
      </c>
      <c r="R3691" s="10">
        <f t="shared" si="133"/>
        <v>42147.826840277776</v>
      </c>
      <c r="S3691">
        <f t="shared" si="134"/>
        <v>42176.934027777781</v>
      </c>
    </row>
    <row r="3692" spans="1:19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 s="12">
        <v>1417101683</v>
      </c>
      <c r="J3692" s="12">
        <v>1414506083</v>
      </c>
      <c r="K3692" t="b">
        <v>0</v>
      </c>
      <c r="L3692">
        <v>31</v>
      </c>
      <c r="M3692" t="b">
        <v>1</v>
      </c>
      <c r="N3692" t="s">
        <v>8273</v>
      </c>
      <c r="O3692" t="s">
        <v>8274</v>
      </c>
      <c r="P3692">
        <f>ROUND((E3692/D3692)*100,0)</f>
        <v>120</v>
      </c>
      <c r="Q3692">
        <f>IFERROR(ROUND(E3692/L3692,2),0)</f>
        <v>58.06</v>
      </c>
      <c r="R3692" s="10">
        <f t="shared" si="133"/>
        <v>41940.598182870373</v>
      </c>
      <c r="S3692">
        <f t="shared" si="134"/>
        <v>41970.639849537038</v>
      </c>
    </row>
    <row r="3693" spans="1:19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 s="12">
        <v>1425272340</v>
      </c>
      <c r="J3693" s="12">
        <v>1421426929</v>
      </c>
      <c r="K3693" t="b">
        <v>0</v>
      </c>
      <c r="L3693">
        <v>274</v>
      </c>
      <c r="M3693" t="b">
        <v>1</v>
      </c>
      <c r="N3693" t="s">
        <v>8273</v>
      </c>
      <c r="O3693" t="s">
        <v>8274</v>
      </c>
      <c r="P3693">
        <f>ROUND((E3693/D3693)*100,0)</f>
        <v>128</v>
      </c>
      <c r="Q3693">
        <f>IFERROR(ROUND(E3693/L3693,2),0)</f>
        <v>186.8</v>
      </c>
      <c r="R3693" s="10">
        <f t="shared" si="133"/>
        <v>42020.700567129628</v>
      </c>
      <c r="S3693">
        <f t="shared" si="134"/>
        <v>42065.207638888889</v>
      </c>
    </row>
    <row r="3694" spans="1:19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 s="12">
        <v>1411084800</v>
      </c>
      <c r="J3694" s="12">
        <v>1410304179</v>
      </c>
      <c r="K3694" t="b">
        <v>0</v>
      </c>
      <c r="L3694">
        <v>17</v>
      </c>
      <c r="M3694" t="b">
        <v>1</v>
      </c>
      <c r="N3694" t="s">
        <v>8273</v>
      </c>
      <c r="O3694" t="s">
        <v>8274</v>
      </c>
      <c r="P3694">
        <f>ROUND((E3694/D3694)*100,0)</f>
        <v>126</v>
      </c>
      <c r="Q3694">
        <f>IFERROR(ROUND(E3694/L3694,2),0)</f>
        <v>74.12</v>
      </c>
      <c r="R3694" s="10">
        <f t="shared" si="133"/>
        <v>41891.96503472222</v>
      </c>
      <c r="S3694">
        <f t="shared" si="134"/>
        <v>41901</v>
      </c>
    </row>
    <row r="3695" spans="1:19" ht="48" x14ac:dyDescent="0.2">
      <c r="A3695">
        <v>3724</v>
      </c>
      <c r="B3695" s="3" t="s">
        <v>3721</v>
      </c>
      <c r="C3695" s="3" t="s">
        <v>7834</v>
      </c>
      <c r="D3695" s="6">
        <v>4300</v>
      </c>
      <c r="E3695" s="8">
        <v>4409.55</v>
      </c>
      <c r="F3695" t="s">
        <v>8218</v>
      </c>
      <c r="G3695" t="s">
        <v>8224</v>
      </c>
      <c r="H3695" t="s">
        <v>8246</v>
      </c>
      <c r="I3695" s="12">
        <v>1462402800</v>
      </c>
      <c r="J3695" s="12">
        <v>1459856860</v>
      </c>
      <c r="K3695" t="b">
        <v>0</v>
      </c>
      <c r="L3695">
        <v>89</v>
      </c>
      <c r="M3695" t="b">
        <v>1</v>
      </c>
      <c r="N3695" t="s">
        <v>8273</v>
      </c>
      <c r="O3695" t="s">
        <v>8274</v>
      </c>
      <c r="P3695">
        <f>ROUND((E3695/D3695)*100,0)</f>
        <v>103</v>
      </c>
      <c r="Q3695">
        <f>IFERROR(ROUND(E3695/L3695,2),0)</f>
        <v>49.55</v>
      </c>
      <c r="R3695" s="10">
        <f t="shared" si="133"/>
        <v>42465.491435185191</v>
      </c>
      <c r="S3695">
        <f t="shared" si="134"/>
        <v>42494.958333333328</v>
      </c>
    </row>
    <row r="3696" spans="1:19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 s="12">
        <v>1465178400</v>
      </c>
      <c r="J3696" s="12">
        <v>1461985967</v>
      </c>
      <c r="K3696" t="b">
        <v>0</v>
      </c>
      <c r="L3696">
        <v>60</v>
      </c>
      <c r="M3696" t="b">
        <v>1</v>
      </c>
      <c r="N3696" t="s">
        <v>8273</v>
      </c>
      <c r="O3696" t="s">
        <v>8274</v>
      </c>
      <c r="P3696">
        <f>ROUND((E3696/D3696)*100,0)</f>
        <v>107</v>
      </c>
      <c r="Q3696">
        <f>IFERROR(ROUND(E3696/L3696,2),0)</f>
        <v>62.67</v>
      </c>
      <c r="R3696" s="10">
        <f t="shared" si="133"/>
        <v>42490.133877314816</v>
      </c>
      <c r="S3696">
        <f t="shared" si="134"/>
        <v>42527.083333333328</v>
      </c>
    </row>
    <row r="3697" spans="1:19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 s="12">
        <v>1421009610</v>
      </c>
      <c r="J3697" s="12">
        <v>1419281610</v>
      </c>
      <c r="K3697" t="b">
        <v>0</v>
      </c>
      <c r="L3697">
        <v>33</v>
      </c>
      <c r="M3697" t="b">
        <v>1</v>
      </c>
      <c r="N3697" t="s">
        <v>8273</v>
      </c>
      <c r="O3697" t="s">
        <v>8274</v>
      </c>
      <c r="P3697">
        <f>ROUND((E3697/D3697)*100,0)</f>
        <v>100</v>
      </c>
      <c r="Q3697">
        <f>IFERROR(ROUND(E3697/L3697,2),0)</f>
        <v>121.36</v>
      </c>
      <c r="R3697" s="10">
        <f t="shared" si="133"/>
        <v>41995.870486111111</v>
      </c>
      <c r="S3697">
        <f t="shared" si="134"/>
        <v>42015.870486111111</v>
      </c>
    </row>
    <row r="3698" spans="1:19" ht="32" x14ac:dyDescent="0.2">
      <c r="A3698">
        <v>3723</v>
      </c>
      <c r="B3698" s="3" t="s">
        <v>3720</v>
      </c>
      <c r="C3698" s="3" t="s">
        <v>7833</v>
      </c>
      <c r="D3698" s="6">
        <v>4500</v>
      </c>
      <c r="E3698" s="8">
        <v>4592</v>
      </c>
      <c r="F3698" t="s">
        <v>8218</v>
      </c>
      <c r="G3698" t="s">
        <v>8224</v>
      </c>
      <c r="H3698" t="s">
        <v>8246</v>
      </c>
      <c r="I3698" s="12">
        <v>1417374262</v>
      </c>
      <c r="J3698" s="12">
        <v>1414778662</v>
      </c>
      <c r="K3698" t="b">
        <v>0</v>
      </c>
      <c r="L3698">
        <v>63</v>
      </c>
      <c r="M3698" t="b">
        <v>1</v>
      </c>
      <c r="N3698" t="s">
        <v>8273</v>
      </c>
      <c r="O3698" t="s">
        <v>8274</v>
      </c>
      <c r="P3698">
        <f>ROUND((E3698/D3698)*100,0)</f>
        <v>102</v>
      </c>
      <c r="Q3698">
        <f>IFERROR(ROUND(E3698/L3698,2),0)</f>
        <v>72.89</v>
      </c>
      <c r="R3698" s="10">
        <f t="shared" si="133"/>
        <v>41943.753032407411</v>
      </c>
      <c r="S3698">
        <f t="shared" si="134"/>
        <v>41973.794699074075</v>
      </c>
    </row>
    <row r="3699" spans="1:19" ht="48" x14ac:dyDescent="0.2">
      <c r="A3699">
        <v>520</v>
      </c>
      <c r="B3699" s="3" t="s">
        <v>521</v>
      </c>
      <c r="C3699" s="3" t="s">
        <v>4630</v>
      </c>
      <c r="D3699" s="6">
        <v>5000</v>
      </c>
      <c r="E3699" s="8">
        <v>5105</v>
      </c>
      <c r="F3699" t="s">
        <v>8218</v>
      </c>
      <c r="G3699" t="s">
        <v>8224</v>
      </c>
      <c r="H3699" t="s">
        <v>8246</v>
      </c>
      <c r="I3699" s="12">
        <v>1449766261</v>
      </c>
      <c r="J3699" s="12">
        <v>1447174261</v>
      </c>
      <c r="K3699" t="b">
        <v>0</v>
      </c>
      <c r="L3699">
        <v>34</v>
      </c>
      <c r="M3699" t="b">
        <v>1</v>
      </c>
      <c r="N3699" t="s">
        <v>8273</v>
      </c>
      <c r="O3699" t="s">
        <v>8274</v>
      </c>
      <c r="P3699">
        <f>ROUND((E3699/D3699)*100,0)</f>
        <v>102</v>
      </c>
      <c r="Q3699">
        <f>IFERROR(ROUND(E3699/L3699,2),0)</f>
        <v>150.15</v>
      </c>
      <c r="R3699" s="10">
        <f t="shared" si="133"/>
        <v>42318.702094907407</v>
      </c>
      <c r="S3699">
        <f t="shared" si="134"/>
        <v>42348.702094907407</v>
      </c>
    </row>
    <row r="3700" spans="1:19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 s="12">
        <v>1456946487</v>
      </c>
      <c r="J3700" s="12">
        <v>1454354487</v>
      </c>
      <c r="K3700" t="b">
        <v>0</v>
      </c>
      <c r="L3700">
        <v>136</v>
      </c>
      <c r="M3700" t="b">
        <v>1</v>
      </c>
      <c r="N3700" t="s">
        <v>8273</v>
      </c>
      <c r="O3700" t="s">
        <v>8274</v>
      </c>
      <c r="P3700">
        <f>ROUND((E3700/D3700)*100,0)</f>
        <v>111</v>
      </c>
      <c r="Q3700">
        <f>IFERROR(ROUND(E3700/L3700,2),0)</f>
        <v>40.630000000000003</v>
      </c>
      <c r="R3700" s="10">
        <f t="shared" si="133"/>
        <v>42401.806562500002</v>
      </c>
      <c r="S3700">
        <f t="shared" si="134"/>
        <v>42431.806562500002</v>
      </c>
    </row>
    <row r="3701" spans="1:19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 s="12">
        <v>1413383216</v>
      </c>
      <c r="J3701" s="12">
        <v>1410791216</v>
      </c>
      <c r="K3701" t="b">
        <v>0</v>
      </c>
      <c r="L3701">
        <v>40</v>
      </c>
      <c r="M3701" t="b">
        <v>1</v>
      </c>
      <c r="N3701" t="s">
        <v>8273</v>
      </c>
      <c r="O3701" t="s">
        <v>8274</v>
      </c>
      <c r="P3701">
        <f>ROUND((E3701/D3701)*100,0)</f>
        <v>101</v>
      </c>
      <c r="Q3701">
        <f>IFERROR(ROUND(E3701/L3701,2),0)</f>
        <v>63</v>
      </c>
      <c r="R3701" s="10">
        <f t="shared" si="133"/>
        <v>41897.602037037039</v>
      </c>
      <c r="S3701">
        <f t="shared" si="134"/>
        <v>41927.602037037039</v>
      </c>
    </row>
    <row r="3702" spans="1:19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 s="12">
        <v>1412092800</v>
      </c>
      <c r="J3702" s="12">
        <v>1409493800</v>
      </c>
      <c r="K3702" t="b">
        <v>0</v>
      </c>
      <c r="L3702">
        <v>18</v>
      </c>
      <c r="M3702" t="b">
        <v>1</v>
      </c>
      <c r="N3702" t="s">
        <v>8273</v>
      </c>
      <c r="O3702" t="s">
        <v>8274</v>
      </c>
      <c r="P3702">
        <f>ROUND((E3702/D3702)*100,0)</f>
        <v>121</v>
      </c>
      <c r="Q3702">
        <f>IFERROR(ROUND(E3702/L3702,2),0)</f>
        <v>33.67</v>
      </c>
      <c r="R3702" s="10">
        <f t="shared" si="133"/>
        <v>41882.585648148146</v>
      </c>
      <c r="S3702">
        <f t="shared" si="134"/>
        <v>41912.666666666664</v>
      </c>
    </row>
    <row r="3703" spans="1:19" ht="48" x14ac:dyDescent="0.2">
      <c r="A3703">
        <v>2798</v>
      </c>
      <c r="B3703" s="3" t="s">
        <v>2798</v>
      </c>
      <c r="C3703" s="3" t="s">
        <v>6908</v>
      </c>
      <c r="D3703" s="6">
        <v>5000</v>
      </c>
      <c r="E3703" s="8">
        <v>5070</v>
      </c>
      <c r="F3703" t="s">
        <v>8218</v>
      </c>
      <c r="G3703" t="s">
        <v>8224</v>
      </c>
      <c r="H3703" t="s">
        <v>8246</v>
      </c>
      <c r="I3703" s="12">
        <v>1438358400</v>
      </c>
      <c r="J3703" s="12">
        <v>1437063121</v>
      </c>
      <c r="K3703" t="b">
        <v>0</v>
      </c>
      <c r="L3703">
        <v>139</v>
      </c>
      <c r="M3703" t="b">
        <v>1</v>
      </c>
      <c r="N3703" t="s">
        <v>8273</v>
      </c>
      <c r="O3703" t="s">
        <v>8274</v>
      </c>
      <c r="P3703">
        <f>ROUND((E3703/D3703)*100,0)</f>
        <v>101</v>
      </c>
      <c r="Q3703">
        <f>IFERROR(ROUND(E3703/L3703,2),0)</f>
        <v>36.47</v>
      </c>
      <c r="R3703" s="10">
        <f t="shared" si="133"/>
        <v>42201.675011574072</v>
      </c>
      <c r="S3703">
        <f t="shared" si="134"/>
        <v>42216.666666666672</v>
      </c>
    </row>
    <row r="3704" spans="1:19" ht="48" x14ac:dyDescent="0.2">
      <c r="A3704">
        <v>2799</v>
      </c>
      <c r="B3704" s="3" t="s">
        <v>2799</v>
      </c>
      <c r="C3704" s="3" t="s">
        <v>6909</v>
      </c>
      <c r="D3704" s="6">
        <v>5000</v>
      </c>
      <c r="E3704" s="8">
        <v>5831.74</v>
      </c>
      <c r="F3704" t="s">
        <v>8218</v>
      </c>
      <c r="G3704" t="s">
        <v>8224</v>
      </c>
      <c r="H3704" t="s">
        <v>8246</v>
      </c>
      <c r="I3704" s="12">
        <v>1466179200</v>
      </c>
      <c r="J3704" s="12">
        <v>1463466070</v>
      </c>
      <c r="K3704" t="b">
        <v>0</v>
      </c>
      <c r="L3704">
        <v>130</v>
      </c>
      <c r="M3704" t="b">
        <v>1</v>
      </c>
      <c r="N3704" t="s">
        <v>8273</v>
      </c>
      <c r="O3704" t="s">
        <v>8274</v>
      </c>
      <c r="P3704">
        <f>ROUND((E3704/D3704)*100,0)</f>
        <v>117</v>
      </c>
      <c r="Q3704">
        <f>IFERROR(ROUND(E3704/L3704,2),0)</f>
        <v>44.86</v>
      </c>
      <c r="R3704" s="10">
        <f t="shared" si="133"/>
        <v>42507.264699074076</v>
      </c>
      <c r="S3704">
        <f t="shared" si="134"/>
        <v>42538.666666666672</v>
      </c>
    </row>
    <row r="3705" spans="1:19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 s="12">
        <v>1471071540</v>
      </c>
      <c r="J3705" s="12">
        <v>1467720388</v>
      </c>
      <c r="K3705" t="b">
        <v>0</v>
      </c>
      <c r="L3705">
        <v>30</v>
      </c>
      <c r="M3705" t="b">
        <v>1</v>
      </c>
      <c r="N3705" t="s">
        <v>8273</v>
      </c>
      <c r="O3705" t="s">
        <v>8274</v>
      </c>
      <c r="P3705">
        <f>ROUND((E3705/D3705)*100,0)</f>
        <v>123</v>
      </c>
      <c r="Q3705">
        <f>IFERROR(ROUND(E3705/L3705,2),0)</f>
        <v>43.2</v>
      </c>
      <c r="R3705" s="10">
        <f t="shared" si="133"/>
        <v>42556.504490740743</v>
      </c>
      <c r="S3705">
        <f t="shared" si="134"/>
        <v>42595.290972222225</v>
      </c>
    </row>
    <row r="3706" spans="1:19" ht="48" x14ac:dyDescent="0.2">
      <c r="A3706">
        <v>2819</v>
      </c>
      <c r="B3706" s="3" t="s">
        <v>2819</v>
      </c>
      <c r="C3706" s="3" t="s">
        <v>6929</v>
      </c>
      <c r="D3706" s="6">
        <v>5000</v>
      </c>
      <c r="E3706" s="8">
        <v>5240</v>
      </c>
      <c r="F3706" t="s">
        <v>8218</v>
      </c>
      <c r="G3706" t="s">
        <v>8224</v>
      </c>
      <c r="H3706" t="s">
        <v>8246</v>
      </c>
      <c r="I3706" s="12">
        <v>1434285409</v>
      </c>
      <c r="J3706" s="12">
        <v>1431693409</v>
      </c>
      <c r="K3706" t="b">
        <v>0</v>
      </c>
      <c r="L3706">
        <v>104</v>
      </c>
      <c r="M3706" t="b">
        <v>1</v>
      </c>
      <c r="N3706" t="s">
        <v>8273</v>
      </c>
      <c r="O3706" t="s">
        <v>8274</v>
      </c>
      <c r="P3706">
        <f>ROUND((E3706/D3706)*100,0)</f>
        <v>105</v>
      </c>
      <c r="Q3706">
        <f>IFERROR(ROUND(E3706/L3706,2),0)</f>
        <v>50.38</v>
      </c>
      <c r="R3706" s="10">
        <f t="shared" si="133"/>
        <v>42139.525567129633</v>
      </c>
      <c r="S3706">
        <f t="shared" si="134"/>
        <v>42169.525567129633</v>
      </c>
    </row>
    <row r="3707" spans="1:19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 s="12">
        <v>1403546400</v>
      </c>
      <c r="J3707" s="12">
        <v>1401714114</v>
      </c>
      <c r="K3707" t="b">
        <v>0</v>
      </c>
      <c r="L3707">
        <v>35</v>
      </c>
      <c r="M3707" t="b">
        <v>1</v>
      </c>
      <c r="N3707" t="s">
        <v>8273</v>
      </c>
      <c r="O3707" t="s">
        <v>8274</v>
      </c>
      <c r="P3707">
        <f>ROUND((E3707/D3707)*100,0)</f>
        <v>103</v>
      </c>
      <c r="Q3707">
        <f>IFERROR(ROUND(E3707/L3707,2),0)</f>
        <v>83.57</v>
      </c>
      <c r="R3707" s="10">
        <f t="shared" si="133"/>
        <v>41792.542986111112</v>
      </c>
      <c r="S3707">
        <f t="shared" si="134"/>
        <v>41813.75</v>
      </c>
    </row>
    <row r="3708" spans="1:19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 s="12">
        <v>1410558949</v>
      </c>
      <c r="J3708" s="12">
        <v>1409262949</v>
      </c>
      <c r="K3708" t="b">
        <v>0</v>
      </c>
      <c r="L3708">
        <v>13</v>
      </c>
      <c r="M3708" t="b">
        <v>1</v>
      </c>
      <c r="N3708" t="s">
        <v>8273</v>
      </c>
      <c r="O3708" t="s">
        <v>8274</v>
      </c>
      <c r="P3708">
        <f>ROUND((E3708/D3708)*100,0)</f>
        <v>121</v>
      </c>
      <c r="Q3708">
        <f>IFERROR(ROUND(E3708/L3708,2),0)</f>
        <v>140</v>
      </c>
      <c r="R3708" s="10">
        <f t="shared" si="133"/>
        <v>41879.913761574076</v>
      </c>
      <c r="S3708">
        <f t="shared" si="134"/>
        <v>41894.913761574076</v>
      </c>
    </row>
    <row r="3709" spans="1:19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 s="12">
        <v>1469165160</v>
      </c>
      <c r="J3709" s="12">
        <v>1467335378</v>
      </c>
      <c r="K3709" t="b">
        <v>0</v>
      </c>
      <c r="L3709">
        <v>23</v>
      </c>
      <c r="M3709" t="b">
        <v>1</v>
      </c>
      <c r="N3709" t="s">
        <v>8273</v>
      </c>
      <c r="O3709" t="s">
        <v>8274</v>
      </c>
      <c r="P3709">
        <f>ROUND((E3709/D3709)*100,0)</f>
        <v>186</v>
      </c>
      <c r="Q3709">
        <f>IFERROR(ROUND(E3709/L3709,2),0)</f>
        <v>80.87</v>
      </c>
      <c r="R3709" s="10">
        <f t="shared" si="133"/>
        <v>42552.048356481479</v>
      </c>
      <c r="S3709">
        <f t="shared" si="134"/>
        <v>42573.226388888885</v>
      </c>
    </row>
    <row r="3710" spans="1:19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 s="12">
        <v>1404444286</v>
      </c>
      <c r="J3710" s="12">
        <v>1403234686</v>
      </c>
      <c r="K3710" t="b">
        <v>0</v>
      </c>
      <c r="L3710">
        <v>39</v>
      </c>
      <c r="M3710" t="b">
        <v>1</v>
      </c>
      <c r="N3710" t="s">
        <v>8273</v>
      </c>
      <c r="O3710" t="s">
        <v>8274</v>
      </c>
      <c r="P3710">
        <f>ROUND((E3710/D3710)*100,0)</f>
        <v>300</v>
      </c>
      <c r="Q3710">
        <f>IFERROR(ROUND(E3710/L3710,2),0)</f>
        <v>53.85</v>
      </c>
      <c r="R3710" s="10">
        <f t="shared" si="133"/>
        <v>41810.142199074071</v>
      </c>
      <c r="S3710">
        <f t="shared" si="134"/>
        <v>41824.142199074071</v>
      </c>
    </row>
    <row r="3711" spans="1:19" ht="48" x14ac:dyDescent="0.2">
      <c r="A3711">
        <v>3155</v>
      </c>
      <c r="B3711" s="3" t="s">
        <v>3155</v>
      </c>
      <c r="C3711" s="3" t="s">
        <v>7265</v>
      </c>
      <c r="D3711" s="6">
        <v>5000</v>
      </c>
      <c r="E3711" s="8">
        <v>9425.23</v>
      </c>
      <c r="F3711" t="s">
        <v>8218</v>
      </c>
      <c r="G3711" t="s">
        <v>8224</v>
      </c>
      <c r="H3711" t="s">
        <v>8246</v>
      </c>
      <c r="I3711" s="12">
        <v>1356004725</v>
      </c>
      <c r="J3711" s="12">
        <v>1353412725</v>
      </c>
      <c r="K3711" t="b">
        <v>1</v>
      </c>
      <c r="L3711">
        <v>302</v>
      </c>
      <c r="M3711" t="b">
        <v>1</v>
      </c>
      <c r="N3711" t="s">
        <v>8273</v>
      </c>
      <c r="O3711" t="s">
        <v>8274</v>
      </c>
      <c r="P3711">
        <f>ROUND((E3711/D3711)*100,0)</f>
        <v>189</v>
      </c>
      <c r="Q3711">
        <f>IFERROR(ROUND(E3711/L3711,2),0)</f>
        <v>31.21</v>
      </c>
      <c r="R3711" s="10">
        <f t="shared" si="133"/>
        <v>41233.499131944445</v>
      </c>
      <c r="S3711">
        <f t="shared" si="134"/>
        <v>41263.499131944445</v>
      </c>
    </row>
    <row r="3712" spans="1:19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 s="12">
        <v>1428068988</v>
      </c>
      <c r="J3712" s="12">
        <v>1425908988</v>
      </c>
      <c r="K3712" t="b">
        <v>0</v>
      </c>
      <c r="L3712">
        <v>27</v>
      </c>
      <c r="M3712" t="b">
        <v>1</v>
      </c>
      <c r="N3712" t="s">
        <v>8273</v>
      </c>
      <c r="O3712" t="s">
        <v>8274</v>
      </c>
      <c r="P3712">
        <f>ROUND((E3712/D3712)*100,0)</f>
        <v>141</v>
      </c>
      <c r="Q3712">
        <f>IFERROR(ROUND(E3712/L3712,2),0)</f>
        <v>67.959999999999994</v>
      </c>
      <c r="R3712" s="10">
        <f t="shared" si="133"/>
        <v>42072.576249999998</v>
      </c>
      <c r="S3712">
        <f t="shared" si="134"/>
        <v>42097.576249999998</v>
      </c>
    </row>
    <row r="3713" spans="1:19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 s="12">
        <v>1402848000</v>
      </c>
      <c r="J3713" s="12">
        <v>1400606573</v>
      </c>
      <c r="K3713" t="b">
        <v>0</v>
      </c>
      <c r="L3713">
        <v>21</v>
      </c>
      <c r="M3713" t="b">
        <v>1</v>
      </c>
      <c r="N3713" t="s">
        <v>8273</v>
      </c>
      <c r="O3713" t="s">
        <v>8274</v>
      </c>
      <c r="P3713">
        <f>ROUND((E3713/D3713)*100,0)</f>
        <v>114</v>
      </c>
      <c r="Q3713">
        <f>IFERROR(ROUND(E3713/L3713,2),0)</f>
        <v>27.14</v>
      </c>
      <c r="R3713" s="10">
        <f t="shared" si="133"/>
        <v>41779.724224537036</v>
      </c>
      <c r="S3713">
        <f t="shared" si="134"/>
        <v>41805.666666666664</v>
      </c>
    </row>
    <row r="3714" spans="1:19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 s="12">
        <v>1433055540</v>
      </c>
      <c r="J3714" s="12">
        <v>1431230867</v>
      </c>
      <c r="K3714" t="b">
        <v>0</v>
      </c>
      <c r="L3714">
        <v>104</v>
      </c>
      <c r="M3714" t="b">
        <v>1</v>
      </c>
      <c r="N3714" t="s">
        <v>8273</v>
      </c>
      <c r="O3714" t="s">
        <v>8274</v>
      </c>
      <c r="P3714">
        <f>ROUND((E3714/D3714)*100,0)</f>
        <v>154</v>
      </c>
      <c r="Q3714">
        <f>IFERROR(ROUND(E3714/L3714,2),0)</f>
        <v>110.87</v>
      </c>
      <c r="R3714" s="10">
        <f t="shared" si="133"/>
        <v>42134.172071759262</v>
      </c>
      <c r="S3714">
        <f t="shared" si="134"/>
        <v>42155.290972222225</v>
      </c>
    </row>
    <row r="3715" spans="1:19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 s="12">
        <v>1465062166</v>
      </c>
      <c r="J3715" s="12">
        <v>1463334166</v>
      </c>
      <c r="K3715" t="b">
        <v>0</v>
      </c>
      <c r="L3715">
        <v>19</v>
      </c>
      <c r="M3715" t="b">
        <v>1</v>
      </c>
      <c r="N3715" t="s">
        <v>8273</v>
      </c>
      <c r="O3715" t="s">
        <v>8274</v>
      </c>
      <c r="P3715">
        <f>ROUND((E3715/D3715)*100,0)</f>
        <v>102</v>
      </c>
      <c r="Q3715">
        <f>IFERROR(ROUND(E3715/L3715,2),0)</f>
        <v>106.84</v>
      </c>
      <c r="R3715" s="10">
        <f t="shared" ref="R3715:R3778" si="135">(((J3715/60)/60)/24)+DATE(1970,1,1)</f>
        <v>42505.738032407404</v>
      </c>
      <c r="S3715">
        <f t="shared" ref="S3715:S3778" si="136">(((I3715/60)/60)/24)+DATE(1970,1,1)</f>
        <v>42525.738032407404</v>
      </c>
    </row>
    <row r="3716" spans="1:19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 s="12">
        <v>1432612740</v>
      </c>
      <c r="J3716" s="12">
        <v>1429881667</v>
      </c>
      <c r="K3716" t="b">
        <v>0</v>
      </c>
      <c r="L3716">
        <v>97</v>
      </c>
      <c r="M3716" t="b">
        <v>1</v>
      </c>
      <c r="N3716" t="s">
        <v>8273</v>
      </c>
      <c r="O3716" t="s">
        <v>8274</v>
      </c>
      <c r="P3716">
        <f>ROUND((E3716/D3716)*100,0)</f>
        <v>102</v>
      </c>
      <c r="Q3716">
        <f>IFERROR(ROUND(E3716/L3716,2),0)</f>
        <v>105.52</v>
      </c>
      <c r="R3716" s="10">
        <f t="shared" si="135"/>
        <v>42118.556331018524</v>
      </c>
      <c r="S3716">
        <f t="shared" si="136"/>
        <v>42150.165972222225</v>
      </c>
    </row>
    <row r="3717" spans="1:19" ht="48" x14ac:dyDescent="0.2">
      <c r="A3717">
        <v>3277</v>
      </c>
      <c r="B3717" s="3" t="s">
        <v>3277</v>
      </c>
      <c r="C3717" s="3" t="s">
        <v>7387</v>
      </c>
      <c r="D3717" s="6">
        <v>5000</v>
      </c>
      <c r="E3717" s="8">
        <v>5430</v>
      </c>
      <c r="F3717" t="s">
        <v>8218</v>
      </c>
      <c r="G3717" t="s">
        <v>8224</v>
      </c>
      <c r="H3717" t="s">
        <v>8246</v>
      </c>
      <c r="I3717" s="12">
        <v>1416331406</v>
      </c>
      <c r="J3717" s="12">
        <v>1413735806</v>
      </c>
      <c r="K3717" t="b">
        <v>1</v>
      </c>
      <c r="L3717">
        <v>100</v>
      </c>
      <c r="M3717" t="b">
        <v>1</v>
      </c>
      <c r="N3717" t="s">
        <v>8273</v>
      </c>
      <c r="O3717" t="s">
        <v>8274</v>
      </c>
      <c r="P3717">
        <f>ROUND((E3717/D3717)*100,0)</f>
        <v>109</v>
      </c>
      <c r="Q3717">
        <f>IFERROR(ROUND(E3717/L3717,2),0)</f>
        <v>54.3</v>
      </c>
      <c r="R3717" s="10">
        <f t="shared" si="135"/>
        <v>41931.682939814818</v>
      </c>
      <c r="S3717">
        <f t="shared" si="136"/>
        <v>41961.724606481483</v>
      </c>
    </row>
    <row r="3718" spans="1:19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 s="12">
        <v>1453411109</v>
      </c>
      <c r="J3718" s="12">
        <v>1450819109</v>
      </c>
      <c r="K3718" t="b">
        <v>0</v>
      </c>
      <c r="L3718">
        <v>24</v>
      </c>
      <c r="M3718" t="b">
        <v>1</v>
      </c>
      <c r="N3718" t="s">
        <v>8273</v>
      </c>
      <c r="O3718" t="s">
        <v>8274</v>
      </c>
      <c r="P3718">
        <f>ROUND((E3718/D3718)*100,0)</f>
        <v>156</v>
      </c>
      <c r="Q3718">
        <f>IFERROR(ROUND(E3718/L3718,2),0)</f>
        <v>51.92</v>
      </c>
      <c r="R3718" s="10">
        <f t="shared" si="135"/>
        <v>42360.887835648144</v>
      </c>
      <c r="S3718">
        <f t="shared" si="136"/>
        <v>42390.887835648144</v>
      </c>
    </row>
    <row r="3719" spans="1:19" ht="48" x14ac:dyDescent="0.2">
      <c r="A3719">
        <v>3335</v>
      </c>
      <c r="B3719" s="3" t="s">
        <v>3335</v>
      </c>
      <c r="C3719" s="3" t="s">
        <v>7445</v>
      </c>
      <c r="D3719" s="6">
        <v>5000</v>
      </c>
      <c r="E3719" s="8">
        <v>5016</v>
      </c>
      <c r="F3719" t="s">
        <v>8218</v>
      </c>
      <c r="G3719" t="s">
        <v>8224</v>
      </c>
      <c r="H3719" t="s">
        <v>8246</v>
      </c>
      <c r="I3719" s="12">
        <v>1407106800</v>
      </c>
      <c r="J3719" s="12">
        <v>1404749446</v>
      </c>
      <c r="K3719" t="b">
        <v>0</v>
      </c>
      <c r="L3719">
        <v>63</v>
      </c>
      <c r="M3719" t="b">
        <v>1</v>
      </c>
      <c r="N3719" t="s">
        <v>8273</v>
      </c>
      <c r="O3719" t="s">
        <v>8274</v>
      </c>
      <c r="P3719">
        <f>ROUND((E3719/D3719)*100,0)</f>
        <v>100</v>
      </c>
      <c r="Q3719">
        <f>IFERROR(ROUND(E3719/L3719,2),0)</f>
        <v>79.62</v>
      </c>
      <c r="R3719" s="10">
        <f t="shared" si="135"/>
        <v>41827.674143518518</v>
      </c>
      <c r="S3719">
        <f t="shared" si="136"/>
        <v>41854.958333333336</v>
      </c>
    </row>
    <row r="3720" spans="1:19" ht="48" x14ac:dyDescent="0.2">
      <c r="A3720">
        <v>3351</v>
      </c>
      <c r="B3720" s="3" t="s">
        <v>3350</v>
      </c>
      <c r="C3720" s="3" t="s">
        <v>7461</v>
      </c>
      <c r="D3720" s="6">
        <v>5000</v>
      </c>
      <c r="E3720" s="8">
        <v>5055</v>
      </c>
      <c r="F3720" t="s">
        <v>8218</v>
      </c>
      <c r="G3720" t="s">
        <v>8224</v>
      </c>
      <c r="H3720" t="s">
        <v>8246</v>
      </c>
      <c r="I3720" s="12">
        <v>1406113200</v>
      </c>
      <c r="J3720" s="12">
        <v>1402910965</v>
      </c>
      <c r="K3720" t="b">
        <v>0</v>
      </c>
      <c r="L3720">
        <v>54</v>
      </c>
      <c r="M3720" t="b">
        <v>1</v>
      </c>
      <c r="N3720" t="s">
        <v>8273</v>
      </c>
      <c r="O3720" t="s">
        <v>8274</v>
      </c>
      <c r="P3720">
        <f>ROUND((E3720/D3720)*100,0)</f>
        <v>101</v>
      </c>
      <c r="Q3720">
        <f>IFERROR(ROUND(E3720/L3720,2),0)</f>
        <v>93.61</v>
      </c>
      <c r="R3720" s="10">
        <f t="shared" si="135"/>
        <v>41806.395428240743</v>
      </c>
      <c r="S3720">
        <f t="shared" si="136"/>
        <v>41843.458333333336</v>
      </c>
    </row>
    <row r="3721" spans="1:19" ht="48" x14ac:dyDescent="0.2">
      <c r="A3721">
        <v>3352</v>
      </c>
      <c r="B3721" s="3" t="s">
        <v>3351</v>
      </c>
      <c r="C3721" s="3" t="s">
        <v>7462</v>
      </c>
      <c r="D3721" s="6">
        <v>5000</v>
      </c>
      <c r="E3721" s="8">
        <v>5376</v>
      </c>
      <c r="F3721" t="s">
        <v>8218</v>
      </c>
      <c r="G3721" t="s">
        <v>8224</v>
      </c>
      <c r="H3721" t="s">
        <v>8246</v>
      </c>
      <c r="I3721" s="12">
        <v>1467414000</v>
      </c>
      <c r="J3721" s="12">
        <v>1462492178</v>
      </c>
      <c r="K3721" t="b">
        <v>0</v>
      </c>
      <c r="L3721">
        <v>70</v>
      </c>
      <c r="M3721" t="b">
        <v>1</v>
      </c>
      <c r="N3721" t="s">
        <v>8273</v>
      </c>
      <c r="O3721" t="s">
        <v>8274</v>
      </c>
      <c r="P3721">
        <f>ROUND((E3721/D3721)*100,0)</f>
        <v>108</v>
      </c>
      <c r="Q3721">
        <f>IFERROR(ROUND(E3721/L3721,2),0)</f>
        <v>76.8</v>
      </c>
      <c r="R3721" s="10">
        <f t="shared" si="135"/>
        <v>42495.992800925931</v>
      </c>
      <c r="S3721">
        <f t="shared" si="136"/>
        <v>42552.958333333328</v>
      </c>
    </row>
    <row r="3722" spans="1:19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 s="12">
        <v>1435881006</v>
      </c>
      <c r="J3722" s="12">
        <v>1433980206</v>
      </c>
      <c r="K3722" t="b">
        <v>0</v>
      </c>
      <c r="L3722">
        <v>40</v>
      </c>
      <c r="M3722" t="b">
        <v>1</v>
      </c>
      <c r="N3722" t="s">
        <v>8273</v>
      </c>
      <c r="O3722" t="s">
        <v>8274</v>
      </c>
      <c r="P3722">
        <f>ROUND((E3722/D3722)*100,0)</f>
        <v>105</v>
      </c>
      <c r="Q3722">
        <f>IFERROR(ROUND(E3722/L3722,2),0)</f>
        <v>86.23</v>
      </c>
      <c r="R3722" s="10">
        <f t="shared" si="135"/>
        <v>42165.993125000001</v>
      </c>
      <c r="S3722">
        <f t="shared" si="136"/>
        <v>42187.993125000001</v>
      </c>
    </row>
    <row r="3723" spans="1:19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 s="12">
        <v>1415230084</v>
      </c>
      <c r="J3723" s="12">
        <v>1413412084</v>
      </c>
      <c r="K3723" t="b">
        <v>0</v>
      </c>
      <c r="L3723">
        <v>44</v>
      </c>
      <c r="M3723" t="b">
        <v>1</v>
      </c>
      <c r="N3723" t="s">
        <v>8273</v>
      </c>
      <c r="O3723" t="s">
        <v>8274</v>
      </c>
      <c r="P3723">
        <f>ROUND((E3723/D3723)*100,0)</f>
        <v>101</v>
      </c>
      <c r="Q3723">
        <f>IFERROR(ROUND(E3723/L3723,2),0)</f>
        <v>114.55</v>
      </c>
      <c r="R3723" s="10">
        <f t="shared" si="135"/>
        <v>41927.936157407406</v>
      </c>
      <c r="S3723">
        <f t="shared" si="136"/>
        <v>41948.977824074071</v>
      </c>
    </row>
    <row r="3724" spans="1:19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 s="12">
        <v>1455231540</v>
      </c>
      <c r="J3724" s="12">
        <v>1452614847</v>
      </c>
      <c r="K3724" t="b">
        <v>0</v>
      </c>
      <c r="L3724">
        <v>35</v>
      </c>
      <c r="M3724" t="b">
        <v>1</v>
      </c>
      <c r="N3724" t="s">
        <v>8273</v>
      </c>
      <c r="O3724" t="s">
        <v>8274</v>
      </c>
      <c r="P3724">
        <f>ROUND((E3724/D3724)*100,0)</f>
        <v>111</v>
      </c>
      <c r="Q3724">
        <f>IFERROR(ROUND(E3724/L3724,2),0)</f>
        <v>47.66</v>
      </c>
      <c r="R3724" s="10">
        <f t="shared" si="135"/>
        <v>42381.671840277777</v>
      </c>
      <c r="S3724">
        <f t="shared" si="136"/>
        <v>42411.957638888889</v>
      </c>
    </row>
    <row r="3725" spans="1:19" ht="48" x14ac:dyDescent="0.2">
      <c r="A3725">
        <v>3489</v>
      </c>
      <c r="B3725" s="3" t="s">
        <v>3488</v>
      </c>
      <c r="C3725" s="3" t="s">
        <v>7599</v>
      </c>
      <c r="D3725" s="6">
        <v>5000</v>
      </c>
      <c r="E3725" s="8">
        <v>5635</v>
      </c>
      <c r="F3725" t="s">
        <v>8218</v>
      </c>
      <c r="G3725" t="s">
        <v>8224</v>
      </c>
      <c r="H3725" t="s">
        <v>8246</v>
      </c>
      <c r="I3725" s="12">
        <v>1400965200</v>
      </c>
      <c r="J3725" s="12">
        <v>1398352531</v>
      </c>
      <c r="K3725" t="b">
        <v>0</v>
      </c>
      <c r="L3725">
        <v>72</v>
      </c>
      <c r="M3725" t="b">
        <v>1</v>
      </c>
      <c r="N3725" t="s">
        <v>8273</v>
      </c>
      <c r="O3725" t="s">
        <v>8274</v>
      </c>
      <c r="P3725">
        <f>ROUND((E3725/D3725)*100,0)</f>
        <v>113</v>
      </c>
      <c r="Q3725">
        <f>IFERROR(ROUND(E3725/L3725,2),0)</f>
        <v>78.260000000000005</v>
      </c>
      <c r="R3725" s="10">
        <f t="shared" si="135"/>
        <v>41753.635775462964</v>
      </c>
      <c r="S3725">
        <f t="shared" si="136"/>
        <v>41783.875</v>
      </c>
    </row>
    <row r="3726" spans="1:19" ht="48" x14ac:dyDescent="0.2">
      <c r="A3726">
        <v>3590</v>
      </c>
      <c r="B3726" s="3" t="s">
        <v>3589</v>
      </c>
      <c r="C3726" s="3" t="s">
        <v>7700</v>
      </c>
      <c r="D3726" s="6">
        <v>5000</v>
      </c>
      <c r="E3726" s="8">
        <v>5003</v>
      </c>
      <c r="F3726" t="s">
        <v>8218</v>
      </c>
      <c r="G3726" t="s">
        <v>8224</v>
      </c>
      <c r="H3726" t="s">
        <v>8246</v>
      </c>
      <c r="I3726" s="12">
        <v>1413792034</v>
      </c>
      <c r="J3726" s="12">
        <v>1411200034</v>
      </c>
      <c r="K3726" t="b">
        <v>0</v>
      </c>
      <c r="L3726">
        <v>73</v>
      </c>
      <c r="M3726" t="b">
        <v>1</v>
      </c>
      <c r="N3726" t="s">
        <v>8273</v>
      </c>
      <c r="O3726" t="s">
        <v>8274</v>
      </c>
      <c r="P3726">
        <f>ROUND((E3726/D3726)*100,0)</f>
        <v>100</v>
      </c>
      <c r="Q3726">
        <f>IFERROR(ROUND(E3726/L3726,2),0)</f>
        <v>68.53</v>
      </c>
      <c r="R3726" s="10">
        <f t="shared" si="135"/>
        <v>41902.333726851852</v>
      </c>
      <c r="S3726">
        <f t="shared" si="136"/>
        <v>41932.333726851852</v>
      </c>
    </row>
    <row r="3727" spans="1:19" ht="48" x14ac:dyDescent="0.2">
      <c r="A3727">
        <v>3297</v>
      </c>
      <c r="B3727" s="3" t="s">
        <v>3297</v>
      </c>
      <c r="C3727" s="3" t="s">
        <v>7407</v>
      </c>
      <c r="D3727" s="6">
        <v>5500</v>
      </c>
      <c r="E3727" s="8">
        <v>5504</v>
      </c>
      <c r="F3727" t="s">
        <v>8218</v>
      </c>
      <c r="G3727" t="s">
        <v>8224</v>
      </c>
      <c r="H3727" t="s">
        <v>8246</v>
      </c>
      <c r="I3727" s="12">
        <v>1438037940</v>
      </c>
      <c r="J3727" s="12">
        <v>1436380256</v>
      </c>
      <c r="K3727" t="b">
        <v>0</v>
      </c>
      <c r="L3727">
        <v>44</v>
      </c>
      <c r="M3727" t="b">
        <v>1</v>
      </c>
      <c r="N3727" t="s">
        <v>8273</v>
      </c>
      <c r="O3727" t="s">
        <v>8274</v>
      </c>
      <c r="P3727">
        <f>ROUND((E3727/D3727)*100,0)</f>
        <v>100</v>
      </c>
      <c r="Q3727">
        <f>IFERROR(ROUND(E3727/L3727,2),0)</f>
        <v>125.09</v>
      </c>
      <c r="R3727" s="10">
        <f t="shared" si="135"/>
        <v>42193.771481481483</v>
      </c>
      <c r="S3727">
        <f t="shared" si="136"/>
        <v>42212.957638888889</v>
      </c>
    </row>
    <row r="3728" spans="1:19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 s="12">
        <v>1461963600</v>
      </c>
      <c r="J3728" s="12">
        <v>1459567371</v>
      </c>
      <c r="K3728" t="b">
        <v>0</v>
      </c>
      <c r="L3728">
        <v>46</v>
      </c>
      <c r="M3728" t="b">
        <v>1</v>
      </c>
      <c r="N3728" t="s">
        <v>8273</v>
      </c>
      <c r="O3728" t="s">
        <v>8274</v>
      </c>
      <c r="P3728">
        <f>ROUND((E3728/D3728)*100,0)</f>
        <v>339</v>
      </c>
      <c r="Q3728">
        <f>IFERROR(ROUND(E3728/L3728,2),0)</f>
        <v>62.59</v>
      </c>
      <c r="R3728" s="10">
        <f t="shared" si="135"/>
        <v>42462.140868055561</v>
      </c>
      <c r="S3728">
        <f t="shared" si="136"/>
        <v>42489.875</v>
      </c>
    </row>
    <row r="3729" spans="1:19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 s="12">
        <v>1476939300</v>
      </c>
      <c r="J3729" s="12">
        <v>1474273294</v>
      </c>
      <c r="K3729" t="b">
        <v>0</v>
      </c>
      <c r="L3729">
        <v>33</v>
      </c>
      <c r="M3729" t="b">
        <v>1</v>
      </c>
      <c r="N3729" t="s">
        <v>8273</v>
      </c>
      <c r="O3729" t="s">
        <v>8274</v>
      </c>
      <c r="P3729">
        <f>ROUND((E3729/D3729)*100,0)</f>
        <v>101</v>
      </c>
      <c r="Q3729">
        <f>IFERROR(ROUND(E3729/L3729,2),0)</f>
        <v>61.06</v>
      </c>
      <c r="R3729" s="10">
        <f t="shared" si="135"/>
        <v>42632.348310185189</v>
      </c>
      <c r="S3729">
        <f t="shared" si="136"/>
        <v>42663.204861111109</v>
      </c>
    </row>
    <row r="3730" spans="1:19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 s="12">
        <v>1439957176</v>
      </c>
      <c r="J3730" s="12">
        <v>1437365176</v>
      </c>
      <c r="K3730" t="b">
        <v>0</v>
      </c>
      <c r="L3730">
        <v>31</v>
      </c>
      <c r="M3730" t="b">
        <v>0</v>
      </c>
      <c r="N3730" t="s">
        <v>8273</v>
      </c>
      <c r="O3730" t="s">
        <v>8274</v>
      </c>
      <c r="P3730">
        <f>ROUND((E3730/D3730)*100,0)</f>
        <v>9</v>
      </c>
      <c r="Q3730">
        <f>IFERROR(ROUND(E3730/L3730,2),0)</f>
        <v>60.06</v>
      </c>
      <c r="R3730" s="10">
        <f t="shared" si="135"/>
        <v>42205.171018518522</v>
      </c>
      <c r="S3730">
        <f t="shared" si="136"/>
        <v>42235.171018518522</v>
      </c>
    </row>
    <row r="3731" spans="1:19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 s="12">
        <v>1427082912</v>
      </c>
      <c r="J3731" s="12">
        <v>1423198512</v>
      </c>
      <c r="K3731" t="b">
        <v>0</v>
      </c>
      <c r="L3731">
        <v>5</v>
      </c>
      <c r="M3731" t="b">
        <v>0</v>
      </c>
      <c r="N3731" t="s">
        <v>8273</v>
      </c>
      <c r="O3731" t="s">
        <v>8274</v>
      </c>
      <c r="P3731">
        <f>ROUND((E3731/D3731)*100,0)</f>
        <v>7</v>
      </c>
      <c r="Q3731">
        <f>IFERROR(ROUND(E3731/L3731,2),0)</f>
        <v>72.400000000000006</v>
      </c>
      <c r="R3731" s="10">
        <f t="shared" si="135"/>
        <v>42041.205000000002</v>
      </c>
      <c r="S3731">
        <f t="shared" si="136"/>
        <v>42086.16333333333</v>
      </c>
    </row>
    <row r="3732" spans="1:19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 s="12">
        <v>1439828159</v>
      </c>
      <c r="J3732" s="12">
        <v>1437236159</v>
      </c>
      <c r="K3732" t="b">
        <v>0</v>
      </c>
      <c r="L3732">
        <v>1</v>
      </c>
      <c r="M3732" t="b">
        <v>0</v>
      </c>
      <c r="N3732" t="s">
        <v>8273</v>
      </c>
      <c r="O3732" t="s">
        <v>8274</v>
      </c>
      <c r="P3732">
        <f>ROUND((E3732/D3732)*100,0)</f>
        <v>10</v>
      </c>
      <c r="Q3732">
        <f>IFERROR(ROUND(E3732/L3732,2),0)</f>
        <v>100</v>
      </c>
      <c r="R3732" s="10">
        <f t="shared" si="135"/>
        <v>42203.677766203706</v>
      </c>
      <c r="S3732">
        <f t="shared" si="136"/>
        <v>42233.677766203706</v>
      </c>
    </row>
    <row r="3733" spans="1:19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 s="12">
        <v>1420860180</v>
      </c>
      <c r="J3733" s="12">
        <v>1418234646</v>
      </c>
      <c r="K3733" t="b">
        <v>0</v>
      </c>
      <c r="L3733">
        <v>12</v>
      </c>
      <c r="M3733" t="b">
        <v>0</v>
      </c>
      <c r="N3733" t="s">
        <v>8273</v>
      </c>
      <c r="O3733" t="s">
        <v>8274</v>
      </c>
      <c r="P3733">
        <f>ROUND((E3733/D3733)*100,0)</f>
        <v>11</v>
      </c>
      <c r="Q3733">
        <f>IFERROR(ROUND(E3733/L3733,2),0)</f>
        <v>51.67</v>
      </c>
      <c r="R3733" s="10">
        <f t="shared" si="135"/>
        <v>41983.752847222218</v>
      </c>
      <c r="S3733">
        <f t="shared" si="136"/>
        <v>42014.140972222223</v>
      </c>
    </row>
    <row r="3734" spans="1:19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 s="12">
        <v>1422100800</v>
      </c>
      <c r="J3734" s="12">
        <v>1416932133</v>
      </c>
      <c r="K3734" t="b">
        <v>0</v>
      </c>
      <c r="L3734">
        <v>4</v>
      </c>
      <c r="M3734" t="b">
        <v>0</v>
      </c>
      <c r="N3734" t="s">
        <v>8273</v>
      </c>
      <c r="O3734" t="s">
        <v>8274</v>
      </c>
      <c r="P3734">
        <f>ROUND((E3734/D3734)*100,0)</f>
        <v>15</v>
      </c>
      <c r="Q3734">
        <f>IFERROR(ROUND(E3734/L3734,2),0)</f>
        <v>32.75</v>
      </c>
      <c r="R3734" s="10">
        <f t="shared" si="135"/>
        <v>41968.677465277782</v>
      </c>
      <c r="S3734">
        <f t="shared" si="136"/>
        <v>42028.5</v>
      </c>
    </row>
    <row r="3735" spans="1:19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 s="12">
        <v>1429396200</v>
      </c>
      <c r="J3735" s="12">
        <v>1428539708</v>
      </c>
      <c r="K3735" t="b">
        <v>0</v>
      </c>
      <c r="L3735">
        <v>0</v>
      </c>
      <c r="M3735" t="b">
        <v>0</v>
      </c>
      <c r="N3735" t="s">
        <v>8273</v>
      </c>
      <c r="O3735" t="s">
        <v>8274</v>
      </c>
      <c r="P3735">
        <f>ROUND((E3735/D3735)*100,0)</f>
        <v>0</v>
      </c>
      <c r="Q3735">
        <f>IFERROR(ROUND(E3735/L3735,2),0)</f>
        <v>0</v>
      </c>
      <c r="R3735" s="10">
        <f t="shared" si="135"/>
        <v>42103.024398148147</v>
      </c>
      <c r="S3735">
        <f t="shared" si="136"/>
        <v>42112.9375</v>
      </c>
    </row>
    <row r="3736" spans="1:19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 s="12">
        <v>1432589896</v>
      </c>
      <c r="J3736" s="12">
        <v>1427405896</v>
      </c>
      <c r="K3736" t="b">
        <v>0</v>
      </c>
      <c r="L3736">
        <v>7</v>
      </c>
      <c r="M3736" t="b">
        <v>0</v>
      </c>
      <c r="N3736" t="s">
        <v>8273</v>
      </c>
      <c r="O3736" t="s">
        <v>8274</v>
      </c>
      <c r="P3736">
        <f>ROUND((E3736/D3736)*100,0)</f>
        <v>28</v>
      </c>
      <c r="Q3736">
        <f>IFERROR(ROUND(E3736/L3736,2),0)</f>
        <v>61</v>
      </c>
      <c r="R3736" s="10">
        <f t="shared" si="135"/>
        <v>42089.901574074072</v>
      </c>
      <c r="S3736">
        <f t="shared" si="136"/>
        <v>42149.901574074072</v>
      </c>
    </row>
    <row r="3737" spans="1:19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 s="12">
        <v>1432831089</v>
      </c>
      <c r="J3737" s="12">
        <v>1430239089</v>
      </c>
      <c r="K3737" t="b">
        <v>0</v>
      </c>
      <c r="L3737">
        <v>2</v>
      </c>
      <c r="M3737" t="b">
        <v>0</v>
      </c>
      <c r="N3737" t="s">
        <v>8273</v>
      </c>
      <c r="O3737" t="s">
        <v>8274</v>
      </c>
      <c r="P3737">
        <f>ROUND((E3737/D3737)*100,0)</f>
        <v>13</v>
      </c>
      <c r="Q3737">
        <f>IFERROR(ROUND(E3737/L3737,2),0)</f>
        <v>10</v>
      </c>
      <c r="R3737" s="10">
        <f t="shared" si="135"/>
        <v>42122.693159722221</v>
      </c>
      <c r="S3737">
        <f t="shared" si="136"/>
        <v>42152.693159722221</v>
      </c>
    </row>
    <row r="3738" spans="1:19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 s="12">
        <v>1427133600</v>
      </c>
      <c r="J3738" s="12">
        <v>1423847093</v>
      </c>
      <c r="K3738" t="b">
        <v>0</v>
      </c>
      <c r="L3738">
        <v>1</v>
      </c>
      <c r="M3738" t="b">
        <v>0</v>
      </c>
      <c r="N3738" t="s">
        <v>8273</v>
      </c>
      <c r="O3738" t="s">
        <v>8274</v>
      </c>
      <c r="P3738">
        <f>ROUND((E3738/D3738)*100,0)</f>
        <v>1</v>
      </c>
      <c r="Q3738">
        <f>IFERROR(ROUND(E3738/L3738,2),0)</f>
        <v>10</v>
      </c>
      <c r="R3738" s="10">
        <f t="shared" si="135"/>
        <v>42048.711724537032</v>
      </c>
      <c r="S3738">
        <f t="shared" si="136"/>
        <v>42086.75</v>
      </c>
    </row>
    <row r="3739" spans="1:19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 s="12">
        <v>1447311540</v>
      </c>
      <c r="J3739" s="12">
        <v>1445358903</v>
      </c>
      <c r="K3739" t="b">
        <v>0</v>
      </c>
      <c r="L3739">
        <v>4</v>
      </c>
      <c r="M3739" t="b">
        <v>0</v>
      </c>
      <c r="N3739" t="s">
        <v>8273</v>
      </c>
      <c r="O3739" t="s">
        <v>8274</v>
      </c>
      <c r="P3739">
        <f>ROUND((E3739/D3739)*100,0)</f>
        <v>21</v>
      </c>
      <c r="Q3739">
        <f>IFERROR(ROUND(E3739/L3739,2),0)</f>
        <v>37.5</v>
      </c>
      <c r="R3739" s="10">
        <f t="shared" si="135"/>
        <v>42297.691006944442</v>
      </c>
      <c r="S3739">
        <f t="shared" si="136"/>
        <v>42320.290972222225</v>
      </c>
    </row>
    <row r="3740" spans="1:19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 s="12">
        <v>1405461600</v>
      </c>
      <c r="J3740" s="12">
        <v>1403562705</v>
      </c>
      <c r="K3740" t="b">
        <v>0</v>
      </c>
      <c r="L3740">
        <v>6</v>
      </c>
      <c r="M3740" t="b">
        <v>0</v>
      </c>
      <c r="N3740" t="s">
        <v>8273</v>
      </c>
      <c r="O3740" t="s">
        <v>8274</v>
      </c>
      <c r="P3740">
        <f>ROUND((E3740/D3740)*100,0)</f>
        <v>18</v>
      </c>
      <c r="Q3740">
        <f>IFERROR(ROUND(E3740/L3740,2),0)</f>
        <v>45</v>
      </c>
      <c r="R3740" s="10">
        <f t="shared" si="135"/>
        <v>41813.938715277778</v>
      </c>
      <c r="S3740">
        <f t="shared" si="136"/>
        <v>41835.916666666664</v>
      </c>
    </row>
    <row r="3741" spans="1:19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 s="12">
        <v>1468752468</v>
      </c>
      <c r="J3741" s="12">
        <v>1467024468</v>
      </c>
      <c r="K3741" t="b">
        <v>0</v>
      </c>
      <c r="L3741">
        <v>8</v>
      </c>
      <c r="M3741" t="b">
        <v>0</v>
      </c>
      <c r="N3741" t="s">
        <v>8273</v>
      </c>
      <c r="O3741" t="s">
        <v>8274</v>
      </c>
      <c r="P3741">
        <f>ROUND((E3741/D3741)*100,0)</f>
        <v>20</v>
      </c>
      <c r="Q3741">
        <f>IFERROR(ROUND(E3741/L3741,2),0)</f>
        <v>100.63</v>
      </c>
      <c r="R3741" s="10">
        <f t="shared" si="135"/>
        <v>42548.449861111112</v>
      </c>
      <c r="S3741">
        <f t="shared" si="136"/>
        <v>42568.449861111112</v>
      </c>
    </row>
    <row r="3742" spans="1:19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 s="12">
        <v>1407808438</v>
      </c>
      <c r="J3742" s="12">
        <v>1405217355</v>
      </c>
      <c r="K3742" t="b">
        <v>0</v>
      </c>
      <c r="L3742">
        <v>14</v>
      </c>
      <c r="M3742" t="b">
        <v>0</v>
      </c>
      <c r="N3742" t="s">
        <v>8273</v>
      </c>
      <c r="O3742" t="s">
        <v>8274</v>
      </c>
      <c r="P3742">
        <f>ROUND((E3742/D3742)*100,0)</f>
        <v>18</v>
      </c>
      <c r="Q3742">
        <f>IFERROR(ROUND(E3742/L3742,2),0)</f>
        <v>25.57</v>
      </c>
      <c r="R3742" s="10">
        <f t="shared" si="135"/>
        <v>41833.089756944442</v>
      </c>
      <c r="S3742">
        <f t="shared" si="136"/>
        <v>41863.079143518517</v>
      </c>
    </row>
    <row r="3743" spans="1:19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 s="12">
        <v>1450389950</v>
      </c>
      <c r="J3743" s="12">
        <v>1447797950</v>
      </c>
      <c r="K3743" t="b">
        <v>0</v>
      </c>
      <c r="L3743">
        <v>0</v>
      </c>
      <c r="M3743" t="b">
        <v>0</v>
      </c>
      <c r="N3743" t="s">
        <v>8273</v>
      </c>
      <c r="O3743" t="s">
        <v>8274</v>
      </c>
      <c r="P3743">
        <f>ROUND((E3743/D3743)*100,0)</f>
        <v>0</v>
      </c>
      <c r="Q3743">
        <f>IFERROR(ROUND(E3743/L3743,2),0)</f>
        <v>0</v>
      </c>
      <c r="R3743" s="10">
        <f t="shared" si="135"/>
        <v>42325.920717592591</v>
      </c>
      <c r="S3743">
        <f t="shared" si="136"/>
        <v>42355.920717592591</v>
      </c>
    </row>
    <row r="3744" spans="1:19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 s="12">
        <v>1409980144</v>
      </c>
      <c r="J3744" s="12">
        <v>1407388144</v>
      </c>
      <c r="K3744" t="b">
        <v>0</v>
      </c>
      <c r="L3744">
        <v>4</v>
      </c>
      <c r="M3744" t="b">
        <v>0</v>
      </c>
      <c r="N3744" t="s">
        <v>8273</v>
      </c>
      <c r="O3744" t="s">
        <v>8274</v>
      </c>
      <c r="P3744">
        <f>ROUND((E3744/D3744)*100,0)</f>
        <v>2</v>
      </c>
      <c r="Q3744">
        <f>IFERROR(ROUND(E3744/L3744,2),0)</f>
        <v>25</v>
      </c>
      <c r="R3744" s="10">
        <f t="shared" si="135"/>
        <v>41858.214629629627</v>
      </c>
      <c r="S3744">
        <f t="shared" si="136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 s="12">
        <v>1404406964</v>
      </c>
      <c r="J3745" s="12">
        <v>1401814964</v>
      </c>
      <c r="K3745" t="b">
        <v>0</v>
      </c>
      <c r="L3745">
        <v>0</v>
      </c>
      <c r="M3745" t="b">
        <v>0</v>
      </c>
      <c r="N3745" t="s">
        <v>8273</v>
      </c>
      <c r="O3745" t="s">
        <v>8274</v>
      </c>
      <c r="P3745">
        <f>ROUND((E3745/D3745)*100,0)</f>
        <v>0</v>
      </c>
      <c r="Q3745">
        <f>IFERROR(ROUND(E3745/L3745,2),0)</f>
        <v>0</v>
      </c>
      <c r="R3745" s="10">
        <f t="shared" si="135"/>
        <v>41793.710231481484</v>
      </c>
      <c r="S3745">
        <f t="shared" si="136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 s="12">
        <v>1404532740</v>
      </c>
      <c r="J3746" s="12">
        <v>1401823952</v>
      </c>
      <c r="K3746" t="b">
        <v>0</v>
      </c>
      <c r="L3746">
        <v>0</v>
      </c>
      <c r="M3746" t="b">
        <v>0</v>
      </c>
      <c r="N3746" t="s">
        <v>8273</v>
      </c>
      <c r="O3746" t="s">
        <v>8274</v>
      </c>
      <c r="P3746">
        <f>ROUND((E3746/D3746)*100,0)</f>
        <v>0</v>
      </c>
      <c r="Q3746">
        <f>IFERROR(ROUND(E3746/L3746,2),0)</f>
        <v>0</v>
      </c>
      <c r="R3746" s="10">
        <f t="shared" si="135"/>
        <v>41793.814259259263</v>
      </c>
      <c r="S3746">
        <f t="shared" si="136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 s="12">
        <v>1407689102</v>
      </c>
      <c r="J3747" s="12">
        <v>1405097102</v>
      </c>
      <c r="K3747" t="b">
        <v>0</v>
      </c>
      <c r="L3747">
        <v>1</v>
      </c>
      <c r="M3747" t="b">
        <v>0</v>
      </c>
      <c r="N3747" t="s">
        <v>8273</v>
      </c>
      <c r="O3747" t="s">
        <v>8274</v>
      </c>
      <c r="P3747">
        <f>ROUND((E3747/D3747)*100,0)</f>
        <v>10</v>
      </c>
      <c r="Q3747">
        <f>IFERROR(ROUND(E3747/L3747,2),0)</f>
        <v>10</v>
      </c>
      <c r="R3747" s="10">
        <f t="shared" si="135"/>
        <v>41831.697939814818</v>
      </c>
      <c r="S3747">
        <f t="shared" si="136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 s="12">
        <v>1475918439</v>
      </c>
      <c r="J3748" s="12">
        <v>1473326439</v>
      </c>
      <c r="K3748" t="b">
        <v>0</v>
      </c>
      <c r="L3748">
        <v>1</v>
      </c>
      <c r="M3748" t="b">
        <v>0</v>
      </c>
      <c r="N3748" t="s">
        <v>8273</v>
      </c>
      <c r="O3748" t="s">
        <v>8274</v>
      </c>
      <c r="P3748">
        <f>ROUND((E3748/D3748)*100,0)</f>
        <v>2</v>
      </c>
      <c r="Q3748">
        <f>IFERROR(ROUND(E3748/L3748,2),0)</f>
        <v>202</v>
      </c>
      <c r="R3748" s="10">
        <f t="shared" si="135"/>
        <v>42621.389340277776</v>
      </c>
      <c r="S3748">
        <f t="shared" si="136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 s="12">
        <v>1436137140</v>
      </c>
      <c r="J3749" s="12">
        <v>1433833896</v>
      </c>
      <c r="K3749" t="b">
        <v>0</v>
      </c>
      <c r="L3749">
        <v>1</v>
      </c>
      <c r="M3749" t="b">
        <v>0</v>
      </c>
      <c r="N3749" t="s">
        <v>8273</v>
      </c>
      <c r="O3749" t="s">
        <v>8274</v>
      </c>
      <c r="P3749">
        <f>ROUND((E3749/D3749)*100,0)</f>
        <v>1</v>
      </c>
      <c r="Q3749">
        <f>IFERROR(ROUND(E3749/L3749,2),0)</f>
        <v>25</v>
      </c>
      <c r="R3749" s="10">
        <f t="shared" si="135"/>
        <v>42164.299722222218</v>
      </c>
      <c r="S3749">
        <f t="shared" si="136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 s="12">
        <v>1455602340</v>
      </c>
      <c r="J3750" s="12">
        <v>1453827436</v>
      </c>
      <c r="K3750" t="b">
        <v>0</v>
      </c>
      <c r="L3750">
        <v>52</v>
      </c>
      <c r="M3750" t="b">
        <v>1</v>
      </c>
      <c r="N3750" t="s">
        <v>8273</v>
      </c>
      <c r="O3750" t="s">
        <v>8315</v>
      </c>
      <c r="P3750">
        <f>ROUND((E3750/D3750)*100,0)</f>
        <v>104</v>
      </c>
      <c r="Q3750">
        <f>IFERROR(ROUND(E3750/L3750,2),0)</f>
        <v>99.54</v>
      </c>
      <c r="R3750" s="10">
        <f t="shared" si="135"/>
        <v>42395.706435185188</v>
      </c>
      <c r="S3750">
        <f t="shared" si="136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 s="12">
        <v>1461902340</v>
      </c>
      <c r="J3751" s="12">
        <v>1459220588</v>
      </c>
      <c r="K3751" t="b">
        <v>0</v>
      </c>
      <c r="L3751">
        <v>7</v>
      </c>
      <c r="M3751" t="b">
        <v>1</v>
      </c>
      <c r="N3751" t="s">
        <v>8273</v>
      </c>
      <c r="O3751" t="s">
        <v>8315</v>
      </c>
      <c r="P3751">
        <f>ROUND((E3751/D3751)*100,0)</f>
        <v>105</v>
      </c>
      <c r="Q3751">
        <f>IFERROR(ROUND(E3751/L3751,2),0)</f>
        <v>75</v>
      </c>
      <c r="R3751" s="10">
        <f t="shared" si="135"/>
        <v>42458.127175925925</v>
      </c>
      <c r="S3751">
        <f t="shared" si="136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 s="12">
        <v>1423555140</v>
      </c>
      <c r="J3752" s="12">
        <v>1421105608</v>
      </c>
      <c r="K3752" t="b">
        <v>0</v>
      </c>
      <c r="L3752">
        <v>28</v>
      </c>
      <c r="M3752" t="b">
        <v>1</v>
      </c>
      <c r="N3752" t="s">
        <v>8273</v>
      </c>
      <c r="O3752" t="s">
        <v>8315</v>
      </c>
      <c r="P3752">
        <f>ROUND((E3752/D3752)*100,0)</f>
        <v>100</v>
      </c>
      <c r="Q3752">
        <f>IFERROR(ROUND(E3752/L3752,2),0)</f>
        <v>215.25</v>
      </c>
      <c r="R3752" s="10">
        <f t="shared" si="135"/>
        <v>42016.981574074074</v>
      </c>
      <c r="S3752">
        <f t="shared" si="136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 s="12">
        <v>1459641073</v>
      </c>
      <c r="J3753" s="12">
        <v>1454460673</v>
      </c>
      <c r="K3753" t="b">
        <v>0</v>
      </c>
      <c r="L3753">
        <v>11</v>
      </c>
      <c r="M3753" t="b">
        <v>1</v>
      </c>
      <c r="N3753" t="s">
        <v>8273</v>
      </c>
      <c r="O3753" t="s">
        <v>8315</v>
      </c>
      <c r="P3753">
        <f>ROUND((E3753/D3753)*100,0)</f>
        <v>133</v>
      </c>
      <c r="Q3753">
        <f>IFERROR(ROUND(E3753/L3753,2),0)</f>
        <v>120.55</v>
      </c>
      <c r="R3753" s="10">
        <f t="shared" si="135"/>
        <v>42403.035567129627</v>
      </c>
      <c r="S3753">
        <f t="shared" si="136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 s="12">
        <v>1476651600</v>
      </c>
      <c r="J3754" s="12">
        <v>1473189335</v>
      </c>
      <c r="K3754" t="b">
        <v>0</v>
      </c>
      <c r="L3754">
        <v>15</v>
      </c>
      <c r="M3754" t="b">
        <v>1</v>
      </c>
      <c r="N3754" t="s">
        <v>8273</v>
      </c>
      <c r="O3754" t="s">
        <v>8315</v>
      </c>
      <c r="P3754">
        <f>ROUND((E3754/D3754)*100,0)</f>
        <v>113</v>
      </c>
      <c r="Q3754">
        <f>IFERROR(ROUND(E3754/L3754,2),0)</f>
        <v>37.67</v>
      </c>
      <c r="R3754" s="10">
        <f t="shared" si="135"/>
        <v>42619.802488425921</v>
      </c>
      <c r="S3754">
        <f t="shared" si="136"/>
        <v>42659.875</v>
      </c>
      <c r="T3754">
        <f>YEAR(S3754)</f>
        <v>2016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 s="12">
        <v>1433289600</v>
      </c>
      <c r="J3755" s="12">
        <v>1430768800</v>
      </c>
      <c r="K3755" t="b">
        <v>0</v>
      </c>
      <c r="L3755">
        <v>30</v>
      </c>
      <c r="M3755" t="b">
        <v>1</v>
      </c>
      <c r="N3755" t="s">
        <v>8273</v>
      </c>
      <c r="O3755" t="s">
        <v>8315</v>
      </c>
      <c r="P3755">
        <f>ROUND((E3755/D3755)*100,0)</f>
        <v>103</v>
      </c>
      <c r="Q3755">
        <f>IFERROR(ROUND(E3755/L3755,2),0)</f>
        <v>172.23</v>
      </c>
      <c r="R3755" s="10">
        <f t="shared" si="135"/>
        <v>42128.824074074073</v>
      </c>
      <c r="S3755">
        <f t="shared" si="136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 s="12">
        <v>1406350740</v>
      </c>
      <c r="J3756" s="12">
        <v>1403125737</v>
      </c>
      <c r="K3756" t="b">
        <v>0</v>
      </c>
      <c r="L3756">
        <v>27</v>
      </c>
      <c r="M3756" t="b">
        <v>1</v>
      </c>
      <c r="N3756" t="s">
        <v>8273</v>
      </c>
      <c r="O3756" t="s">
        <v>8315</v>
      </c>
      <c r="P3756">
        <f>ROUND((E3756/D3756)*100,0)</f>
        <v>120</v>
      </c>
      <c r="Q3756">
        <f>IFERROR(ROUND(E3756/L3756,2),0)</f>
        <v>111.11</v>
      </c>
      <c r="R3756" s="10">
        <f t="shared" si="135"/>
        <v>41808.881215277775</v>
      </c>
      <c r="S3756">
        <f t="shared" si="136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 s="12">
        <v>1460753307</v>
      </c>
      <c r="J3757" s="12">
        <v>1458161307</v>
      </c>
      <c r="K3757" t="b">
        <v>0</v>
      </c>
      <c r="L3757">
        <v>28</v>
      </c>
      <c r="M3757" t="b">
        <v>1</v>
      </c>
      <c r="N3757" t="s">
        <v>8273</v>
      </c>
      <c r="O3757" t="s">
        <v>8315</v>
      </c>
      <c r="P3757">
        <f>ROUND((E3757/D3757)*100,0)</f>
        <v>130</v>
      </c>
      <c r="Q3757">
        <f>IFERROR(ROUND(E3757/L3757,2),0)</f>
        <v>25.46</v>
      </c>
      <c r="R3757" s="10">
        <f t="shared" si="135"/>
        <v>42445.866979166662</v>
      </c>
      <c r="S3757">
        <f t="shared" si="136"/>
        <v>42475.866979166662</v>
      </c>
      <c r="T3757">
        <f>YEAR(S3757)</f>
        <v>2016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 s="12">
        <v>1402515198</v>
      </c>
      <c r="J3758" s="12">
        <v>1399923198</v>
      </c>
      <c r="K3758" t="b">
        <v>0</v>
      </c>
      <c r="L3758">
        <v>17</v>
      </c>
      <c r="M3758" t="b">
        <v>1</v>
      </c>
      <c r="N3758" t="s">
        <v>8273</v>
      </c>
      <c r="O3758" t="s">
        <v>8315</v>
      </c>
      <c r="P3758">
        <f>ROUND((E3758/D3758)*100,0)</f>
        <v>101</v>
      </c>
      <c r="Q3758">
        <f>IFERROR(ROUND(E3758/L3758,2),0)</f>
        <v>267.64999999999998</v>
      </c>
      <c r="R3758" s="10">
        <f t="shared" si="135"/>
        <v>41771.814791666664</v>
      </c>
      <c r="S3758">
        <f t="shared" si="136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 s="12">
        <v>1417465515</v>
      </c>
      <c r="J3759" s="12">
        <v>1415737515</v>
      </c>
      <c r="K3759" t="b">
        <v>0</v>
      </c>
      <c r="L3759">
        <v>50</v>
      </c>
      <c r="M3759" t="b">
        <v>1</v>
      </c>
      <c r="N3759" t="s">
        <v>8273</v>
      </c>
      <c r="O3759" t="s">
        <v>8315</v>
      </c>
      <c r="P3759">
        <f>ROUND((E3759/D3759)*100,0)</f>
        <v>109</v>
      </c>
      <c r="Q3759">
        <f>IFERROR(ROUND(E3759/L3759,2),0)</f>
        <v>75.959999999999994</v>
      </c>
      <c r="R3759" s="10">
        <f t="shared" si="135"/>
        <v>41954.850868055553</v>
      </c>
      <c r="S3759">
        <f t="shared" si="136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 s="12">
        <v>1400475600</v>
      </c>
      <c r="J3760" s="12">
        <v>1397819938</v>
      </c>
      <c r="K3760" t="b">
        <v>0</v>
      </c>
      <c r="L3760">
        <v>26</v>
      </c>
      <c r="M3760" t="b">
        <v>1</v>
      </c>
      <c r="N3760" t="s">
        <v>8273</v>
      </c>
      <c r="O3760" t="s">
        <v>8315</v>
      </c>
      <c r="P3760">
        <f>ROUND((E3760/D3760)*100,0)</f>
        <v>102</v>
      </c>
      <c r="Q3760">
        <f>IFERROR(ROUND(E3760/L3760,2),0)</f>
        <v>59.04</v>
      </c>
      <c r="R3760" s="10">
        <f t="shared" si="135"/>
        <v>41747.471504629626</v>
      </c>
      <c r="S3760">
        <f t="shared" si="136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 s="12">
        <v>1440556553</v>
      </c>
      <c r="J3761" s="12">
        <v>1435372553</v>
      </c>
      <c r="K3761" t="b">
        <v>0</v>
      </c>
      <c r="L3761">
        <v>88</v>
      </c>
      <c r="M3761" t="b">
        <v>1</v>
      </c>
      <c r="N3761" t="s">
        <v>8273</v>
      </c>
      <c r="O3761" t="s">
        <v>8315</v>
      </c>
      <c r="P3761">
        <f>ROUND((E3761/D3761)*100,0)</f>
        <v>110</v>
      </c>
      <c r="Q3761">
        <f>IFERROR(ROUND(E3761/L3761,2),0)</f>
        <v>50.11</v>
      </c>
      <c r="R3761" s="10">
        <f t="shared" si="135"/>
        <v>42182.108252314814</v>
      </c>
      <c r="S3761">
        <f t="shared" si="136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 s="12">
        <v>1399293386</v>
      </c>
      <c r="J3762" s="12">
        <v>1397133386</v>
      </c>
      <c r="K3762" t="b">
        <v>0</v>
      </c>
      <c r="L3762">
        <v>91</v>
      </c>
      <c r="M3762" t="b">
        <v>1</v>
      </c>
      <c r="N3762" t="s">
        <v>8273</v>
      </c>
      <c r="O3762" t="s">
        <v>8315</v>
      </c>
      <c r="P3762">
        <f>ROUND((E3762/D3762)*100,0)</f>
        <v>101</v>
      </c>
      <c r="Q3762">
        <f>IFERROR(ROUND(E3762/L3762,2),0)</f>
        <v>55.5</v>
      </c>
      <c r="R3762" s="10">
        <f t="shared" si="135"/>
        <v>41739.525300925925</v>
      </c>
      <c r="S3762">
        <f t="shared" si="136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 s="12">
        <v>1439247600</v>
      </c>
      <c r="J3763" s="12">
        <v>1434625937</v>
      </c>
      <c r="K3763" t="b">
        <v>0</v>
      </c>
      <c r="L3763">
        <v>3</v>
      </c>
      <c r="M3763" t="b">
        <v>1</v>
      </c>
      <c r="N3763" t="s">
        <v>8273</v>
      </c>
      <c r="O3763" t="s">
        <v>8315</v>
      </c>
      <c r="P3763">
        <f>ROUND((E3763/D3763)*100,0)</f>
        <v>100</v>
      </c>
      <c r="Q3763">
        <f>IFERROR(ROUND(E3763/L3763,2),0)</f>
        <v>166.67</v>
      </c>
      <c r="R3763" s="10">
        <f t="shared" si="135"/>
        <v>42173.466863425929</v>
      </c>
      <c r="S3763">
        <f t="shared" si="136"/>
        <v>42226.958333333328</v>
      </c>
      <c r="T3763">
        <f t="shared" ref="T3763:T3764" si="137">YEAR(S3763)</f>
        <v>2015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 s="12">
        <v>1438543889</v>
      </c>
      <c r="J3764" s="12">
        <v>1436383889</v>
      </c>
      <c r="K3764" t="b">
        <v>0</v>
      </c>
      <c r="L3764">
        <v>28</v>
      </c>
      <c r="M3764" t="b">
        <v>1</v>
      </c>
      <c r="N3764" t="s">
        <v>8273</v>
      </c>
      <c r="O3764" t="s">
        <v>8315</v>
      </c>
      <c r="P3764">
        <f>ROUND((E3764/D3764)*100,0)</f>
        <v>106</v>
      </c>
      <c r="Q3764">
        <f>IFERROR(ROUND(E3764/L3764,2),0)</f>
        <v>47.43</v>
      </c>
      <c r="R3764" s="10">
        <f t="shared" si="135"/>
        <v>42193.813530092593</v>
      </c>
      <c r="S3764">
        <f t="shared" si="136"/>
        <v>42218.813530092593</v>
      </c>
      <c r="T3764">
        <f t="shared" si="137"/>
        <v>2015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 s="12">
        <v>1427907626</v>
      </c>
      <c r="J3765" s="12">
        <v>1425319226</v>
      </c>
      <c r="K3765" t="b">
        <v>0</v>
      </c>
      <c r="L3765">
        <v>77</v>
      </c>
      <c r="M3765" t="b">
        <v>1</v>
      </c>
      <c r="N3765" t="s">
        <v>8273</v>
      </c>
      <c r="O3765" t="s">
        <v>8315</v>
      </c>
      <c r="P3765">
        <f>ROUND((E3765/D3765)*100,0)</f>
        <v>100</v>
      </c>
      <c r="Q3765">
        <f>IFERROR(ROUND(E3765/L3765,2),0)</f>
        <v>64.94</v>
      </c>
      <c r="R3765" s="10">
        <f t="shared" si="135"/>
        <v>42065.750300925924</v>
      </c>
      <c r="S3765">
        <f t="shared" si="136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 s="12">
        <v>1464482160</v>
      </c>
      <c r="J3766" s="12">
        <v>1462824832</v>
      </c>
      <c r="K3766" t="b">
        <v>0</v>
      </c>
      <c r="L3766">
        <v>27</v>
      </c>
      <c r="M3766" t="b">
        <v>1</v>
      </c>
      <c r="N3766" t="s">
        <v>8273</v>
      </c>
      <c r="O3766" t="s">
        <v>8315</v>
      </c>
      <c r="P3766">
        <f>ROUND((E3766/D3766)*100,0)</f>
        <v>100</v>
      </c>
      <c r="Q3766">
        <f>IFERROR(ROUND(E3766/L3766,2),0)</f>
        <v>55.56</v>
      </c>
      <c r="R3766" s="10">
        <f t="shared" si="135"/>
        <v>42499.842962962968</v>
      </c>
      <c r="S3766">
        <f t="shared" si="136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 s="12">
        <v>1406745482</v>
      </c>
      <c r="J3767" s="12">
        <v>1404153482</v>
      </c>
      <c r="K3767" t="b">
        <v>0</v>
      </c>
      <c r="L3767">
        <v>107</v>
      </c>
      <c r="M3767" t="b">
        <v>1</v>
      </c>
      <c r="N3767" t="s">
        <v>8273</v>
      </c>
      <c r="O3767" t="s">
        <v>8315</v>
      </c>
      <c r="P3767">
        <f>ROUND((E3767/D3767)*100,0)</f>
        <v>113</v>
      </c>
      <c r="Q3767">
        <f>IFERROR(ROUND(E3767/L3767,2),0)</f>
        <v>74.22</v>
      </c>
      <c r="R3767" s="10">
        <f t="shared" si="135"/>
        <v>41820.776412037041</v>
      </c>
      <c r="S3767">
        <f t="shared" si="136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 s="12">
        <v>1404360045</v>
      </c>
      <c r="J3768" s="12">
        <v>1401336045</v>
      </c>
      <c r="K3768" t="b">
        <v>0</v>
      </c>
      <c r="L3768">
        <v>96</v>
      </c>
      <c r="M3768" t="b">
        <v>1</v>
      </c>
      <c r="N3768" t="s">
        <v>8273</v>
      </c>
      <c r="O3768" t="s">
        <v>8315</v>
      </c>
      <c r="P3768">
        <f>ROUND((E3768/D3768)*100,0)</f>
        <v>103</v>
      </c>
      <c r="Q3768">
        <f>IFERROR(ROUND(E3768/L3768,2),0)</f>
        <v>106.93</v>
      </c>
      <c r="R3768" s="10">
        <f t="shared" si="135"/>
        <v>41788.167187500003</v>
      </c>
      <c r="S3768">
        <f t="shared" si="136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 s="12">
        <v>1425185940</v>
      </c>
      <c r="J3769" s="12">
        <v>1423960097</v>
      </c>
      <c r="K3769" t="b">
        <v>0</v>
      </c>
      <c r="L3769">
        <v>56</v>
      </c>
      <c r="M3769" t="b">
        <v>1</v>
      </c>
      <c r="N3769" t="s">
        <v>8273</v>
      </c>
      <c r="O3769" t="s">
        <v>8315</v>
      </c>
      <c r="P3769">
        <f>ROUND((E3769/D3769)*100,0)</f>
        <v>117</v>
      </c>
      <c r="Q3769">
        <f>IFERROR(ROUND(E3769/L3769,2),0)</f>
        <v>41.7</v>
      </c>
      <c r="R3769" s="10">
        <f t="shared" si="135"/>
        <v>42050.019641203704</v>
      </c>
      <c r="S3769">
        <f t="shared" si="136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 s="12">
        <v>1402594090</v>
      </c>
      <c r="J3770" s="12">
        <v>1400002090</v>
      </c>
      <c r="K3770" t="b">
        <v>0</v>
      </c>
      <c r="L3770">
        <v>58</v>
      </c>
      <c r="M3770" t="b">
        <v>1</v>
      </c>
      <c r="N3770" t="s">
        <v>8273</v>
      </c>
      <c r="O3770" t="s">
        <v>8315</v>
      </c>
      <c r="P3770">
        <f>ROUND((E3770/D3770)*100,0)</f>
        <v>108</v>
      </c>
      <c r="Q3770">
        <f>IFERROR(ROUND(E3770/L3770,2),0)</f>
        <v>74.239999999999995</v>
      </c>
      <c r="R3770" s="10">
        <f t="shared" si="135"/>
        <v>41772.727893518517</v>
      </c>
      <c r="S3770">
        <f t="shared" si="136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 s="12">
        <v>1460730079</v>
      </c>
      <c r="J3771" s="12">
        <v>1458138079</v>
      </c>
      <c r="K3771" t="b">
        <v>0</v>
      </c>
      <c r="L3771">
        <v>15</v>
      </c>
      <c r="M3771" t="b">
        <v>1</v>
      </c>
      <c r="N3771" t="s">
        <v>8273</v>
      </c>
      <c r="O3771" t="s">
        <v>8315</v>
      </c>
      <c r="P3771">
        <f>ROUND((E3771/D3771)*100,0)</f>
        <v>100</v>
      </c>
      <c r="Q3771">
        <f>IFERROR(ROUND(E3771/L3771,2),0)</f>
        <v>73.33</v>
      </c>
      <c r="R3771" s="10">
        <f t="shared" si="135"/>
        <v>42445.598136574074</v>
      </c>
      <c r="S3771">
        <f t="shared" si="136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 s="12">
        <v>1434234010</v>
      </c>
      <c r="J3772" s="12">
        <v>1431642010</v>
      </c>
      <c r="K3772" t="b">
        <v>0</v>
      </c>
      <c r="L3772">
        <v>20</v>
      </c>
      <c r="M3772" t="b">
        <v>1</v>
      </c>
      <c r="N3772" t="s">
        <v>8273</v>
      </c>
      <c r="O3772" t="s">
        <v>8315</v>
      </c>
      <c r="P3772">
        <f>ROUND((E3772/D3772)*100,0)</f>
        <v>100</v>
      </c>
      <c r="Q3772">
        <f>IFERROR(ROUND(E3772/L3772,2),0)</f>
        <v>100</v>
      </c>
      <c r="R3772" s="10">
        <f t="shared" si="135"/>
        <v>42138.930671296301</v>
      </c>
      <c r="S3772">
        <f t="shared" si="136"/>
        <v>42168.930671296301</v>
      </c>
      <c r="T3772">
        <f>YEAR(S3772)</f>
        <v>2015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 s="12">
        <v>1463529600</v>
      </c>
      <c r="J3773" s="12">
        <v>1462307652</v>
      </c>
      <c r="K3773" t="b">
        <v>0</v>
      </c>
      <c r="L3773">
        <v>38</v>
      </c>
      <c r="M3773" t="b">
        <v>1</v>
      </c>
      <c r="N3773" t="s">
        <v>8273</v>
      </c>
      <c r="O3773" t="s">
        <v>8315</v>
      </c>
      <c r="P3773">
        <f>ROUND((E3773/D3773)*100,0)</f>
        <v>146</v>
      </c>
      <c r="Q3773">
        <f>IFERROR(ROUND(E3773/L3773,2),0)</f>
        <v>38.42</v>
      </c>
      <c r="R3773" s="10">
        <f t="shared" si="135"/>
        <v>42493.857083333336</v>
      </c>
      <c r="S3773">
        <f t="shared" si="136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 s="12">
        <v>1480399200</v>
      </c>
      <c r="J3774" s="12">
        <v>1478616506</v>
      </c>
      <c r="K3774" t="b">
        <v>0</v>
      </c>
      <c r="L3774">
        <v>33</v>
      </c>
      <c r="M3774" t="b">
        <v>1</v>
      </c>
      <c r="N3774" t="s">
        <v>8273</v>
      </c>
      <c r="O3774" t="s">
        <v>8315</v>
      </c>
      <c r="P3774">
        <f>ROUND((E3774/D3774)*100,0)</f>
        <v>110</v>
      </c>
      <c r="Q3774">
        <f>IFERROR(ROUND(E3774/L3774,2),0)</f>
        <v>166.97</v>
      </c>
      <c r="R3774" s="10">
        <f t="shared" si="135"/>
        <v>42682.616967592592</v>
      </c>
      <c r="S3774">
        <f t="shared" si="136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 s="12">
        <v>1479175680</v>
      </c>
      <c r="J3775" s="12">
        <v>1476317247</v>
      </c>
      <c r="K3775" t="b">
        <v>0</v>
      </c>
      <c r="L3775">
        <v>57</v>
      </c>
      <c r="M3775" t="b">
        <v>1</v>
      </c>
      <c r="N3775" t="s">
        <v>8273</v>
      </c>
      <c r="O3775" t="s">
        <v>8315</v>
      </c>
      <c r="P3775">
        <f>ROUND((E3775/D3775)*100,0)</f>
        <v>108</v>
      </c>
      <c r="Q3775">
        <f>IFERROR(ROUND(E3775/L3775,2),0)</f>
        <v>94.91</v>
      </c>
      <c r="R3775" s="10">
        <f t="shared" si="135"/>
        <v>42656.005173611105</v>
      </c>
      <c r="S3775">
        <f t="shared" si="136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 s="12">
        <v>1428606055</v>
      </c>
      <c r="J3776" s="12">
        <v>1427223655</v>
      </c>
      <c r="K3776" t="b">
        <v>0</v>
      </c>
      <c r="L3776">
        <v>25</v>
      </c>
      <c r="M3776" t="b">
        <v>1</v>
      </c>
      <c r="N3776" t="s">
        <v>8273</v>
      </c>
      <c r="O3776" t="s">
        <v>8315</v>
      </c>
      <c r="P3776">
        <f>ROUND((E3776/D3776)*100,0)</f>
        <v>100</v>
      </c>
      <c r="Q3776">
        <f>IFERROR(ROUND(E3776/L3776,2),0)</f>
        <v>100</v>
      </c>
      <c r="R3776" s="10">
        <f t="shared" si="135"/>
        <v>42087.792303240742</v>
      </c>
      <c r="S3776">
        <f t="shared" si="136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 s="12">
        <v>1428552000</v>
      </c>
      <c r="J3777" s="12">
        <v>1426199843</v>
      </c>
      <c r="K3777" t="b">
        <v>0</v>
      </c>
      <c r="L3777">
        <v>14</v>
      </c>
      <c r="M3777" t="b">
        <v>1</v>
      </c>
      <c r="N3777" t="s">
        <v>8273</v>
      </c>
      <c r="O3777" t="s">
        <v>8315</v>
      </c>
      <c r="P3777">
        <f>ROUND((E3777/D3777)*100,0)</f>
        <v>100</v>
      </c>
      <c r="Q3777">
        <f>IFERROR(ROUND(E3777/L3777,2),0)</f>
        <v>143.21</v>
      </c>
      <c r="R3777" s="10">
        <f t="shared" si="135"/>
        <v>42075.942627314813</v>
      </c>
      <c r="S3777">
        <f t="shared" si="136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 s="12">
        <v>1406854800</v>
      </c>
      <c r="J3778" s="12">
        <v>1403599778</v>
      </c>
      <c r="K3778" t="b">
        <v>0</v>
      </c>
      <c r="L3778">
        <v>94</v>
      </c>
      <c r="M3778" t="b">
        <v>1</v>
      </c>
      <c r="N3778" t="s">
        <v>8273</v>
      </c>
      <c r="O3778" t="s">
        <v>8315</v>
      </c>
      <c r="P3778">
        <f>ROUND((E3778/D3778)*100,0)</f>
        <v>107</v>
      </c>
      <c r="Q3778">
        <f>IFERROR(ROUND(E3778/L3778,2),0)</f>
        <v>90.82</v>
      </c>
      <c r="R3778" s="10">
        <f t="shared" si="135"/>
        <v>41814.367800925924</v>
      </c>
      <c r="S3778">
        <f t="shared" si="136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 s="12">
        <v>1411790400</v>
      </c>
      <c r="J3779" s="12">
        <v>1409884821</v>
      </c>
      <c r="K3779" t="b">
        <v>0</v>
      </c>
      <c r="L3779">
        <v>59</v>
      </c>
      <c r="M3779" t="b">
        <v>1</v>
      </c>
      <c r="N3779" t="s">
        <v>8273</v>
      </c>
      <c r="O3779" t="s">
        <v>8315</v>
      </c>
      <c r="P3779">
        <f>ROUND((E3779/D3779)*100,0)</f>
        <v>143</v>
      </c>
      <c r="Q3779">
        <f>IFERROR(ROUND(E3779/L3779,2),0)</f>
        <v>48.54</v>
      </c>
      <c r="R3779" s="10">
        <f t="shared" ref="R3779:R3842" si="138">(((J3779/60)/60)/24)+DATE(1970,1,1)</f>
        <v>41887.111354166671</v>
      </c>
      <c r="S3779">
        <f t="shared" ref="S3779:S3842" si="1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 s="12">
        <v>1423942780</v>
      </c>
      <c r="J3780" s="12">
        <v>1418758780</v>
      </c>
      <c r="K3780" t="b">
        <v>0</v>
      </c>
      <c r="L3780">
        <v>36</v>
      </c>
      <c r="M3780" t="b">
        <v>1</v>
      </c>
      <c r="N3780" t="s">
        <v>8273</v>
      </c>
      <c r="O3780" t="s">
        <v>8315</v>
      </c>
      <c r="P3780">
        <f>ROUND((E3780/D3780)*100,0)</f>
        <v>105</v>
      </c>
      <c r="Q3780">
        <f>IFERROR(ROUND(E3780/L3780,2),0)</f>
        <v>70.03</v>
      </c>
      <c r="R3780" s="10">
        <f t="shared" si="138"/>
        <v>41989.819212962961</v>
      </c>
      <c r="S3780">
        <f t="shared" si="1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 s="12">
        <v>1459010340</v>
      </c>
      <c r="J3781" s="12">
        <v>1456421940</v>
      </c>
      <c r="K3781" t="b">
        <v>0</v>
      </c>
      <c r="L3781">
        <v>115</v>
      </c>
      <c r="M3781" t="b">
        <v>1</v>
      </c>
      <c r="N3781" t="s">
        <v>8273</v>
      </c>
      <c r="O3781" t="s">
        <v>8315</v>
      </c>
      <c r="P3781">
        <f>ROUND((E3781/D3781)*100,0)</f>
        <v>104</v>
      </c>
      <c r="Q3781">
        <f>IFERROR(ROUND(E3781/L3781,2),0)</f>
        <v>135.63</v>
      </c>
      <c r="R3781" s="10">
        <f t="shared" si="138"/>
        <v>42425.735416666663</v>
      </c>
      <c r="S3781">
        <f t="shared" si="1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 s="12">
        <v>1436817960</v>
      </c>
      <c r="J3782" s="12">
        <v>1433999785</v>
      </c>
      <c r="K3782" t="b">
        <v>0</v>
      </c>
      <c r="L3782">
        <v>30</v>
      </c>
      <c r="M3782" t="b">
        <v>1</v>
      </c>
      <c r="N3782" t="s">
        <v>8273</v>
      </c>
      <c r="O3782" t="s">
        <v>8315</v>
      </c>
      <c r="P3782">
        <f>ROUND((E3782/D3782)*100,0)</f>
        <v>120</v>
      </c>
      <c r="Q3782">
        <f>IFERROR(ROUND(E3782/L3782,2),0)</f>
        <v>100</v>
      </c>
      <c r="R3782" s="10">
        <f t="shared" si="138"/>
        <v>42166.219733796301</v>
      </c>
      <c r="S3782">
        <f t="shared" si="1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 s="12">
        <v>1410210685</v>
      </c>
      <c r="J3783" s="12">
        <v>1408050685</v>
      </c>
      <c r="K3783" t="b">
        <v>0</v>
      </c>
      <c r="L3783">
        <v>52</v>
      </c>
      <c r="M3783" t="b">
        <v>1</v>
      </c>
      <c r="N3783" t="s">
        <v>8273</v>
      </c>
      <c r="O3783" t="s">
        <v>8315</v>
      </c>
      <c r="P3783">
        <f>ROUND((E3783/D3783)*100,0)</f>
        <v>110</v>
      </c>
      <c r="Q3783">
        <f>IFERROR(ROUND(E3783/L3783,2),0)</f>
        <v>94.9</v>
      </c>
      <c r="R3783" s="10">
        <f t="shared" si="138"/>
        <v>41865.882928240739</v>
      </c>
      <c r="S3783">
        <f t="shared" si="1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 s="12">
        <v>1469401200</v>
      </c>
      <c r="J3784" s="12">
        <v>1466887297</v>
      </c>
      <c r="K3784" t="b">
        <v>0</v>
      </c>
      <c r="L3784">
        <v>27</v>
      </c>
      <c r="M3784" t="b">
        <v>1</v>
      </c>
      <c r="N3784" t="s">
        <v>8273</v>
      </c>
      <c r="O3784" t="s">
        <v>8315</v>
      </c>
      <c r="P3784">
        <f>ROUND((E3784/D3784)*100,0)</f>
        <v>102</v>
      </c>
      <c r="Q3784">
        <f>IFERROR(ROUND(E3784/L3784,2),0)</f>
        <v>75.37</v>
      </c>
      <c r="R3784" s="10">
        <f t="shared" si="138"/>
        <v>42546.862233796302</v>
      </c>
      <c r="S3784">
        <f t="shared" si="139"/>
        <v>42575.958333333328</v>
      </c>
      <c r="T3784">
        <f>YEAR(S3784)</f>
        <v>2016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 s="12">
        <v>1458057600</v>
      </c>
      <c r="J3785" s="12">
        <v>1455938520</v>
      </c>
      <c r="K3785" t="b">
        <v>0</v>
      </c>
      <c r="L3785">
        <v>24</v>
      </c>
      <c r="M3785" t="b">
        <v>1</v>
      </c>
      <c r="N3785" t="s">
        <v>8273</v>
      </c>
      <c r="O3785" t="s">
        <v>8315</v>
      </c>
      <c r="P3785">
        <f>ROUND((E3785/D3785)*100,0)</f>
        <v>129</v>
      </c>
      <c r="Q3785">
        <f>IFERROR(ROUND(E3785/L3785,2),0)</f>
        <v>64.459999999999994</v>
      </c>
      <c r="R3785" s="10">
        <f t="shared" si="138"/>
        <v>42420.140277777777</v>
      </c>
      <c r="S3785">
        <f t="shared" si="1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 s="12">
        <v>1468193532</v>
      </c>
      <c r="J3786" s="12">
        <v>1465601532</v>
      </c>
      <c r="K3786" t="b">
        <v>0</v>
      </c>
      <c r="L3786">
        <v>10</v>
      </c>
      <c r="M3786" t="b">
        <v>1</v>
      </c>
      <c r="N3786" t="s">
        <v>8273</v>
      </c>
      <c r="O3786" t="s">
        <v>8315</v>
      </c>
      <c r="P3786">
        <f>ROUND((E3786/D3786)*100,0)</f>
        <v>115</v>
      </c>
      <c r="Q3786">
        <f>IFERROR(ROUND(E3786/L3786,2),0)</f>
        <v>115</v>
      </c>
      <c r="R3786" s="10">
        <f t="shared" si="138"/>
        <v>42531.980694444443</v>
      </c>
      <c r="S3786">
        <f t="shared" si="1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 s="12">
        <v>1470132180</v>
      </c>
      <c r="J3787" s="12">
        <v>1467040769</v>
      </c>
      <c r="K3787" t="b">
        <v>0</v>
      </c>
      <c r="L3787">
        <v>30</v>
      </c>
      <c r="M3787" t="b">
        <v>1</v>
      </c>
      <c r="N3787" t="s">
        <v>8273</v>
      </c>
      <c r="O3787" t="s">
        <v>8315</v>
      </c>
      <c r="P3787">
        <f>ROUND((E3787/D3787)*100,0)</f>
        <v>151</v>
      </c>
      <c r="Q3787">
        <f>IFERROR(ROUND(E3787/L3787,2),0)</f>
        <v>100.5</v>
      </c>
      <c r="R3787" s="10">
        <f t="shared" si="138"/>
        <v>42548.63853009259</v>
      </c>
      <c r="S3787">
        <f t="shared" si="139"/>
        <v>42584.418749999997</v>
      </c>
      <c r="T3787">
        <f>YEAR(S3787)</f>
        <v>2016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 s="12">
        <v>1464310475</v>
      </c>
      <c r="J3788" s="12">
        <v>1461718475</v>
      </c>
      <c r="K3788" t="b">
        <v>0</v>
      </c>
      <c r="L3788">
        <v>71</v>
      </c>
      <c r="M3788" t="b">
        <v>1</v>
      </c>
      <c r="N3788" t="s">
        <v>8273</v>
      </c>
      <c r="O3788" t="s">
        <v>8315</v>
      </c>
      <c r="P3788">
        <f>ROUND((E3788/D3788)*100,0)</f>
        <v>111</v>
      </c>
      <c r="Q3788">
        <f>IFERROR(ROUND(E3788/L3788,2),0)</f>
        <v>93.77</v>
      </c>
      <c r="R3788" s="10">
        <f t="shared" si="138"/>
        <v>42487.037905092591</v>
      </c>
      <c r="S3788">
        <f t="shared" si="1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 s="12">
        <v>1436587140</v>
      </c>
      <c r="J3789" s="12">
        <v>1434113406</v>
      </c>
      <c r="K3789" t="b">
        <v>0</v>
      </c>
      <c r="L3789">
        <v>10</v>
      </c>
      <c r="M3789" t="b">
        <v>1</v>
      </c>
      <c r="N3789" t="s">
        <v>8273</v>
      </c>
      <c r="O3789" t="s">
        <v>8315</v>
      </c>
      <c r="P3789">
        <f>ROUND((E3789/D3789)*100,0)</f>
        <v>100</v>
      </c>
      <c r="Q3789">
        <f>IFERROR(ROUND(E3789/L3789,2),0)</f>
        <v>35.1</v>
      </c>
      <c r="R3789" s="10">
        <f t="shared" si="138"/>
        <v>42167.534791666665</v>
      </c>
      <c r="S3789">
        <f t="shared" si="1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 s="12">
        <v>1450887480</v>
      </c>
      <c r="J3790" s="12">
        <v>1448469719</v>
      </c>
      <c r="K3790" t="b">
        <v>0</v>
      </c>
      <c r="L3790">
        <v>1</v>
      </c>
      <c r="M3790" t="b">
        <v>0</v>
      </c>
      <c r="N3790" t="s">
        <v>8273</v>
      </c>
      <c r="O3790" t="s">
        <v>8315</v>
      </c>
      <c r="P3790">
        <f>ROUND((E3790/D3790)*100,0)</f>
        <v>1</v>
      </c>
      <c r="Q3790">
        <f>IFERROR(ROUND(E3790/L3790,2),0)</f>
        <v>500</v>
      </c>
      <c r="R3790" s="10">
        <f t="shared" si="138"/>
        <v>42333.695821759262</v>
      </c>
      <c r="S3790">
        <f t="shared" si="1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 s="12">
        <v>1434395418</v>
      </c>
      <c r="J3791" s="12">
        <v>1431630618</v>
      </c>
      <c r="K3791" t="b">
        <v>0</v>
      </c>
      <c r="L3791">
        <v>4</v>
      </c>
      <c r="M3791" t="b">
        <v>0</v>
      </c>
      <c r="N3791" t="s">
        <v>8273</v>
      </c>
      <c r="O3791" t="s">
        <v>8315</v>
      </c>
      <c r="P3791">
        <f>ROUND((E3791/D3791)*100,0)</f>
        <v>3</v>
      </c>
      <c r="Q3791">
        <f>IFERROR(ROUND(E3791/L3791,2),0)</f>
        <v>29</v>
      </c>
      <c r="R3791" s="10">
        <f t="shared" si="138"/>
        <v>42138.798819444448</v>
      </c>
      <c r="S3791">
        <f t="shared" si="139"/>
        <v>42170.798819444448</v>
      </c>
      <c r="T3791">
        <f>YEAR(S3791)</f>
        <v>2015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 s="12">
        <v>1479834023</v>
      </c>
      <c r="J3792" s="12">
        <v>1477238423</v>
      </c>
      <c r="K3792" t="b">
        <v>0</v>
      </c>
      <c r="L3792">
        <v>0</v>
      </c>
      <c r="M3792" t="b">
        <v>0</v>
      </c>
      <c r="N3792" t="s">
        <v>8273</v>
      </c>
      <c r="O3792" t="s">
        <v>8315</v>
      </c>
      <c r="P3792">
        <f>ROUND((E3792/D3792)*100,0)</f>
        <v>0</v>
      </c>
      <c r="Q3792">
        <f>IFERROR(ROUND(E3792/L3792,2),0)</f>
        <v>0</v>
      </c>
      <c r="R3792" s="10">
        <f t="shared" si="138"/>
        <v>42666.666932870372</v>
      </c>
      <c r="S3792">
        <f t="shared" si="1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 s="12">
        <v>1404664592</v>
      </c>
      <c r="J3793" s="12">
        <v>1399480592</v>
      </c>
      <c r="K3793" t="b">
        <v>0</v>
      </c>
      <c r="L3793">
        <v>0</v>
      </c>
      <c r="M3793" t="b">
        <v>0</v>
      </c>
      <c r="N3793" t="s">
        <v>8273</v>
      </c>
      <c r="O3793" t="s">
        <v>8315</v>
      </c>
      <c r="P3793">
        <f>ROUND((E3793/D3793)*100,0)</f>
        <v>0</v>
      </c>
      <c r="Q3793">
        <f>IFERROR(ROUND(E3793/L3793,2),0)</f>
        <v>0</v>
      </c>
      <c r="R3793" s="10">
        <f t="shared" si="138"/>
        <v>41766.692037037035</v>
      </c>
      <c r="S3793">
        <f t="shared" si="1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 s="12">
        <v>1436957022</v>
      </c>
      <c r="J3794" s="12">
        <v>1434365022</v>
      </c>
      <c r="K3794" t="b">
        <v>0</v>
      </c>
      <c r="L3794">
        <v>2</v>
      </c>
      <c r="M3794" t="b">
        <v>0</v>
      </c>
      <c r="N3794" t="s">
        <v>8273</v>
      </c>
      <c r="O3794" t="s">
        <v>8315</v>
      </c>
      <c r="P3794">
        <f>ROUND((E3794/D3794)*100,0)</f>
        <v>0</v>
      </c>
      <c r="Q3794">
        <f>IFERROR(ROUND(E3794/L3794,2),0)</f>
        <v>17.5</v>
      </c>
      <c r="R3794" s="10">
        <f t="shared" si="138"/>
        <v>42170.447013888886</v>
      </c>
      <c r="S3794">
        <f t="shared" si="1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 s="12">
        <v>1418769129</v>
      </c>
      <c r="J3795" s="12">
        <v>1416954729</v>
      </c>
      <c r="K3795" t="b">
        <v>0</v>
      </c>
      <c r="L3795">
        <v>24</v>
      </c>
      <c r="M3795" t="b">
        <v>0</v>
      </c>
      <c r="N3795" t="s">
        <v>8273</v>
      </c>
      <c r="O3795" t="s">
        <v>8315</v>
      </c>
      <c r="P3795">
        <f>ROUND((E3795/D3795)*100,0)</f>
        <v>60</v>
      </c>
      <c r="Q3795">
        <f>IFERROR(ROUND(E3795/L3795,2),0)</f>
        <v>174</v>
      </c>
      <c r="R3795" s="10">
        <f t="shared" si="138"/>
        <v>41968.938993055555</v>
      </c>
      <c r="S3795">
        <f t="shared" si="1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 s="12">
        <v>1433685354</v>
      </c>
      <c r="J3796" s="12">
        <v>1431093354</v>
      </c>
      <c r="K3796" t="b">
        <v>0</v>
      </c>
      <c r="L3796">
        <v>1</v>
      </c>
      <c r="M3796" t="b">
        <v>0</v>
      </c>
      <c r="N3796" t="s">
        <v>8273</v>
      </c>
      <c r="O3796" t="s">
        <v>8315</v>
      </c>
      <c r="P3796">
        <f>ROUND((E3796/D3796)*100,0)</f>
        <v>1</v>
      </c>
      <c r="Q3796">
        <f>IFERROR(ROUND(E3796/L3796,2),0)</f>
        <v>50</v>
      </c>
      <c r="R3796" s="10">
        <f t="shared" si="138"/>
        <v>42132.58048611111</v>
      </c>
      <c r="S3796">
        <f t="shared" si="139"/>
        <v>42162.58048611111</v>
      </c>
      <c r="T3796">
        <f t="shared" ref="T3796:T3797" si="140">YEAR(S3796)</f>
        <v>2015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 s="12">
        <v>1440801000</v>
      </c>
      <c r="J3797" s="12">
        <v>1437042490</v>
      </c>
      <c r="K3797" t="b">
        <v>0</v>
      </c>
      <c r="L3797">
        <v>2</v>
      </c>
      <c r="M3797" t="b">
        <v>0</v>
      </c>
      <c r="N3797" t="s">
        <v>8273</v>
      </c>
      <c r="O3797" t="s">
        <v>8315</v>
      </c>
      <c r="P3797">
        <f>ROUND((E3797/D3797)*100,0)</f>
        <v>2</v>
      </c>
      <c r="Q3797">
        <f>IFERROR(ROUND(E3797/L3797,2),0)</f>
        <v>5</v>
      </c>
      <c r="R3797" s="10">
        <f t="shared" si="138"/>
        <v>42201.436226851853</v>
      </c>
      <c r="S3797">
        <f t="shared" si="139"/>
        <v>42244.9375</v>
      </c>
      <c r="T3797">
        <f t="shared" si="140"/>
        <v>2015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 s="12">
        <v>1484354556</v>
      </c>
      <c r="J3798" s="12">
        <v>1479170556</v>
      </c>
      <c r="K3798" t="b">
        <v>0</v>
      </c>
      <c r="L3798">
        <v>1</v>
      </c>
      <c r="M3798" t="b">
        <v>0</v>
      </c>
      <c r="N3798" t="s">
        <v>8273</v>
      </c>
      <c r="O3798" t="s">
        <v>8315</v>
      </c>
      <c r="P3798">
        <f>ROUND((E3798/D3798)*100,0)</f>
        <v>0</v>
      </c>
      <c r="Q3798">
        <f>IFERROR(ROUND(E3798/L3798,2),0)</f>
        <v>1</v>
      </c>
      <c r="R3798" s="10">
        <f t="shared" si="138"/>
        <v>42689.029583333337</v>
      </c>
      <c r="S3798">
        <f t="shared" si="1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 s="12">
        <v>1429564165</v>
      </c>
      <c r="J3799" s="12">
        <v>1426972165</v>
      </c>
      <c r="K3799" t="b">
        <v>0</v>
      </c>
      <c r="L3799">
        <v>37</v>
      </c>
      <c r="M3799" t="b">
        <v>0</v>
      </c>
      <c r="N3799" t="s">
        <v>8273</v>
      </c>
      <c r="O3799" t="s">
        <v>8315</v>
      </c>
      <c r="P3799">
        <f>ROUND((E3799/D3799)*100,0)</f>
        <v>90</v>
      </c>
      <c r="Q3799">
        <f>IFERROR(ROUND(E3799/L3799,2),0)</f>
        <v>145.41</v>
      </c>
      <c r="R3799" s="10">
        <f t="shared" si="138"/>
        <v>42084.881539351853</v>
      </c>
      <c r="S3799">
        <f t="shared" si="1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 s="12">
        <v>1407691248</v>
      </c>
      <c r="J3800" s="12">
        <v>1405099248</v>
      </c>
      <c r="K3800" t="b">
        <v>0</v>
      </c>
      <c r="L3800">
        <v>5</v>
      </c>
      <c r="M3800" t="b">
        <v>0</v>
      </c>
      <c r="N3800" t="s">
        <v>8273</v>
      </c>
      <c r="O3800" t="s">
        <v>8315</v>
      </c>
      <c r="P3800">
        <f>ROUND((E3800/D3800)*100,0)</f>
        <v>1</v>
      </c>
      <c r="Q3800">
        <f>IFERROR(ROUND(E3800/L3800,2),0)</f>
        <v>205</v>
      </c>
      <c r="R3800" s="10">
        <f t="shared" si="138"/>
        <v>41831.722777777781</v>
      </c>
      <c r="S3800">
        <f t="shared" si="1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 s="12">
        <v>1457734843</v>
      </c>
      <c r="J3801" s="12">
        <v>1455142843</v>
      </c>
      <c r="K3801" t="b">
        <v>0</v>
      </c>
      <c r="L3801">
        <v>4</v>
      </c>
      <c r="M3801" t="b">
        <v>0</v>
      </c>
      <c r="N3801" t="s">
        <v>8273</v>
      </c>
      <c r="O3801" t="s">
        <v>8315</v>
      </c>
      <c r="P3801">
        <f>ROUND((E3801/D3801)*100,0)</f>
        <v>4</v>
      </c>
      <c r="Q3801">
        <f>IFERROR(ROUND(E3801/L3801,2),0)</f>
        <v>100.5</v>
      </c>
      <c r="R3801" s="10">
        <f t="shared" si="138"/>
        <v>42410.93105324074</v>
      </c>
      <c r="S3801">
        <f t="shared" si="1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 s="12">
        <v>1420952340</v>
      </c>
      <c r="J3802" s="12">
        <v>1418146883</v>
      </c>
      <c r="K3802" t="b">
        <v>0</v>
      </c>
      <c r="L3802">
        <v>16</v>
      </c>
      <c r="M3802" t="b">
        <v>0</v>
      </c>
      <c r="N3802" t="s">
        <v>8273</v>
      </c>
      <c r="O3802" t="s">
        <v>8315</v>
      </c>
      <c r="P3802">
        <f>ROUND((E3802/D3802)*100,0)</f>
        <v>4</v>
      </c>
      <c r="Q3802">
        <f>IFERROR(ROUND(E3802/L3802,2),0)</f>
        <v>55.06</v>
      </c>
      <c r="R3802" s="10">
        <f t="shared" si="138"/>
        <v>41982.737071759257</v>
      </c>
      <c r="S3802">
        <f t="shared" si="1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 s="12">
        <v>1420215216</v>
      </c>
      <c r="J3803" s="12">
        <v>1417536816</v>
      </c>
      <c r="K3803" t="b">
        <v>0</v>
      </c>
      <c r="L3803">
        <v>9</v>
      </c>
      <c r="M3803" t="b">
        <v>0</v>
      </c>
      <c r="N3803" t="s">
        <v>8273</v>
      </c>
      <c r="O3803" t="s">
        <v>8315</v>
      </c>
      <c r="P3803">
        <f>ROUND((E3803/D3803)*100,0)</f>
        <v>9</v>
      </c>
      <c r="Q3803">
        <f>IFERROR(ROUND(E3803/L3803,2),0)</f>
        <v>47.33</v>
      </c>
      <c r="R3803" s="10">
        <f t="shared" si="138"/>
        <v>41975.676111111112</v>
      </c>
      <c r="S3803">
        <f t="shared" si="1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 s="12">
        <v>1445482906</v>
      </c>
      <c r="J3804" s="12">
        <v>1442890906</v>
      </c>
      <c r="K3804" t="b">
        <v>0</v>
      </c>
      <c r="L3804">
        <v>0</v>
      </c>
      <c r="M3804" t="b">
        <v>0</v>
      </c>
      <c r="N3804" t="s">
        <v>8273</v>
      </c>
      <c r="O3804" t="s">
        <v>8315</v>
      </c>
      <c r="P3804">
        <f>ROUND((E3804/D3804)*100,0)</f>
        <v>0</v>
      </c>
      <c r="Q3804">
        <f>IFERROR(ROUND(E3804/L3804,2),0)</f>
        <v>0</v>
      </c>
      <c r="R3804" s="10">
        <f t="shared" si="138"/>
        <v>42269.126226851848</v>
      </c>
      <c r="S3804">
        <f t="shared" si="1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 s="12">
        <v>1457133568</v>
      </c>
      <c r="J3805" s="12">
        <v>1454541568</v>
      </c>
      <c r="K3805" t="b">
        <v>0</v>
      </c>
      <c r="L3805">
        <v>40</v>
      </c>
      <c r="M3805" t="b">
        <v>0</v>
      </c>
      <c r="N3805" t="s">
        <v>8273</v>
      </c>
      <c r="O3805" t="s">
        <v>8315</v>
      </c>
      <c r="P3805">
        <f>ROUND((E3805/D3805)*100,0)</f>
        <v>20</v>
      </c>
      <c r="Q3805">
        <f>IFERROR(ROUND(E3805/L3805,2),0)</f>
        <v>58.95</v>
      </c>
      <c r="R3805" s="10">
        <f t="shared" si="138"/>
        <v>42403.971851851849</v>
      </c>
      <c r="S3805">
        <f t="shared" si="1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 s="12">
        <v>1469948400</v>
      </c>
      <c r="J3806" s="12">
        <v>1465172024</v>
      </c>
      <c r="K3806" t="b">
        <v>0</v>
      </c>
      <c r="L3806">
        <v>0</v>
      </c>
      <c r="M3806" t="b">
        <v>0</v>
      </c>
      <c r="N3806" t="s">
        <v>8273</v>
      </c>
      <c r="O3806" t="s">
        <v>8315</v>
      </c>
      <c r="P3806">
        <f>ROUND((E3806/D3806)*100,0)</f>
        <v>0</v>
      </c>
      <c r="Q3806">
        <f>IFERROR(ROUND(E3806/L3806,2),0)</f>
        <v>0</v>
      </c>
      <c r="R3806" s="10">
        <f t="shared" si="138"/>
        <v>42527.00953703704</v>
      </c>
      <c r="S3806">
        <f t="shared" si="1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 s="12">
        <v>1411852640</v>
      </c>
      <c r="J3807" s="12">
        <v>1406668640</v>
      </c>
      <c r="K3807" t="b">
        <v>0</v>
      </c>
      <c r="L3807">
        <v>2</v>
      </c>
      <c r="M3807" t="b">
        <v>0</v>
      </c>
      <c r="N3807" t="s">
        <v>8273</v>
      </c>
      <c r="O3807" t="s">
        <v>8315</v>
      </c>
      <c r="P3807">
        <f>ROUND((E3807/D3807)*100,0)</f>
        <v>0</v>
      </c>
      <c r="Q3807">
        <f>IFERROR(ROUND(E3807/L3807,2),0)</f>
        <v>1.5</v>
      </c>
      <c r="R3807" s="10">
        <f t="shared" si="138"/>
        <v>41849.887037037035</v>
      </c>
      <c r="S3807">
        <f t="shared" si="1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 s="12">
        <v>1404022381</v>
      </c>
      <c r="J3808" s="12">
        <v>1402294381</v>
      </c>
      <c r="K3808" t="b">
        <v>0</v>
      </c>
      <c r="L3808">
        <v>1</v>
      </c>
      <c r="M3808" t="b">
        <v>0</v>
      </c>
      <c r="N3808" t="s">
        <v>8273</v>
      </c>
      <c r="O3808" t="s">
        <v>8315</v>
      </c>
      <c r="P3808">
        <f>ROUND((E3808/D3808)*100,0)</f>
        <v>0</v>
      </c>
      <c r="Q3808">
        <f>IFERROR(ROUND(E3808/L3808,2),0)</f>
        <v>5</v>
      </c>
      <c r="R3808" s="10">
        <f t="shared" si="138"/>
        <v>41799.259039351848</v>
      </c>
      <c r="S3808">
        <f t="shared" si="139"/>
        <v>41819.259039351848</v>
      </c>
    </row>
    <row r="3809" spans="1:19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 s="12">
        <v>1428097739</v>
      </c>
      <c r="J3809" s="12">
        <v>1427492939</v>
      </c>
      <c r="K3809" t="b">
        <v>0</v>
      </c>
      <c r="L3809">
        <v>9</v>
      </c>
      <c r="M3809" t="b">
        <v>0</v>
      </c>
      <c r="N3809" t="s">
        <v>8273</v>
      </c>
      <c r="O3809" t="s">
        <v>8315</v>
      </c>
      <c r="P3809">
        <f>ROUND((E3809/D3809)*100,0)</f>
        <v>30</v>
      </c>
      <c r="Q3809">
        <f>IFERROR(ROUND(E3809/L3809,2),0)</f>
        <v>50.56</v>
      </c>
      <c r="R3809" s="10">
        <f t="shared" si="138"/>
        <v>42090.909016203703</v>
      </c>
      <c r="S3809">
        <f t="shared" si="139"/>
        <v>42097.909016203703</v>
      </c>
    </row>
    <row r="3810" spans="1:19" ht="48" x14ac:dyDescent="0.2">
      <c r="A3810">
        <v>3239</v>
      </c>
      <c r="B3810" s="3" t="s">
        <v>3239</v>
      </c>
      <c r="C3810" s="3" t="s">
        <v>7349</v>
      </c>
      <c r="D3810" s="6">
        <v>5862</v>
      </c>
      <c r="E3810" s="8">
        <v>6208.98</v>
      </c>
      <c r="F3810" t="s">
        <v>8218</v>
      </c>
      <c r="G3810" t="s">
        <v>8224</v>
      </c>
      <c r="H3810" t="s">
        <v>8246</v>
      </c>
      <c r="I3810" s="12">
        <v>1445817540</v>
      </c>
      <c r="J3810" s="12">
        <v>1443665293</v>
      </c>
      <c r="K3810" t="b">
        <v>1</v>
      </c>
      <c r="L3810">
        <v>104</v>
      </c>
      <c r="M3810" t="b">
        <v>1</v>
      </c>
      <c r="N3810" t="s">
        <v>8273</v>
      </c>
      <c r="O3810" t="s">
        <v>8274</v>
      </c>
      <c r="P3810">
        <f>ROUND((E3810/D3810)*100,0)</f>
        <v>106</v>
      </c>
      <c r="Q3810">
        <f>IFERROR(ROUND(E3810/L3810,2),0)</f>
        <v>59.7</v>
      </c>
      <c r="R3810" s="10">
        <f t="shared" si="138"/>
        <v>42278.089039351849</v>
      </c>
      <c r="S3810">
        <f t="shared" si="139"/>
        <v>42302.999305555553</v>
      </c>
    </row>
    <row r="3811" spans="1:19" ht="48" x14ac:dyDescent="0.2">
      <c r="A3811">
        <v>3213</v>
      </c>
      <c r="B3811" s="3" t="s">
        <v>3213</v>
      </c>
      <c r="C3811" s="3" t="s">
        <v>7323</v>
      </c>
      <c r="D3811" s="6">
        <v>6000</v>
      </c>
      <c r="E3811" s="8">
        <v>6007</v>
      </c>
      <c r="F3811" t="s">
        <v>8218</v>
      </c>
      <c r="G3811" t="s">
        <v>8224</v>
      </c>
      <c r="H3811" t="s">
        <v>8246</v>
      </c>
      <c r="I3811" s="12">
        <v>1437934759</v>
      </c>
      <c r="J3811" s="12">
        <v>1434478759</v>
      </c>
      <c r="K3811" t="b">
        <v>1</v>
      </c>
      <c r="L3811">
        <v>47</v>
      </c>
      <c r="M3811" t="b">
        <v>1</v>
      </c>
      <c r="N3811" t="s">
        <v>8273</v>
      </c>
      <c r="O3811" t="s">
        <v>8274</v>
      </c>
      <c r="P3811">
        <f>ROUND((E3811/D3811)*100,0)</f>
        <v>100</v>
      </c>
      <c r="Q3811">
        <f>IFERROR(ROUND(E3811/L3811,2),0)</f>
        <v>127.81</v>
      </c>
      <c r="R3811" s="10">
        <f t="shared" si="138"/>
        <v>42171.763414351852</v>
      </c>
      <c r="S3811">
        <f t="shared" si="139"/>
        <v>42211.763414351852</v>
      </c>
    </row>
    <row r="3812" spans="1:19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 s="12">
        <v>1426965758</v>
      </c>
      <c r="J3812" s="12">
        <v>1424377358</v>
      </c>
      <c r="K3812" t="b">
        <v>0</v>
      </c>
      <c r="L3812">
        <v>26</v>
      </c>
      <c r="M3812" t="b">
        <v>1</v>
      </c>
      <c r="N3812" t="s">
        <v>8273</v>
      </c>
      <c r="O3812" t="s">
        <v>8274</v>
      </c>
      <c r="P3812">
        <f>ROUND((E3812/D3812)*100,0)</f>
        <v>122</v>
      </c>
      <c r="Q3812">
        <f>IFERROR(ROUND(E3812/L3812,2),0)</f>
        <v>70.23</v>
      </c>
      <c r="R3812" s="10">
        <f t="shared" si="138"/>
        <v>42054.849050925928</v>
      </c>
      <c r="S3812">
        <f t="shared" si="139"/>
        <v>42084.807384259257</v>
      </c>
    </row>
    <row r="3813" spans="1:19" ht="48" x14ac:dyDescent="0.2">
      <c r="A3813">
        <v>3171</v>
      </c>
      <c r="B3813" s="3" t="s">
        <v>3171</v>
      </c>
      <c r="C3813" s="3" t="s">
        <v>7281</v>
      </c>
      <c r="D3813" s="6">
        <v>7000</v>
      </c>
      <c r="E3813" s="8">
        <v>7617</v>
      </c>
      <c r="F3813" t="s">
        <v>8218</v>
      </c>
      <c r="G3813" t="s">
        <v>8224</v>
      </c>
      <c r="H3813" t="s">
        <v>8246</v>
      </c>
      <c r="I3813" s="12">
        <v>1462545358</v>
      </c>
      <c r="J3813" s="12">
        <v>1459953358</v>
      </c>
      <c r="K3813" t="b">
        <v>1</v>
      </c>
      <c r="L3813">
        <v>117</v>
      </c>
      <c r="M3813" t="b">
        <v>1</v>
      </c>
      <c r="N3813" t="s">
        <v>8273</v>
      </c>
      <c r="O3813" t="s">
        <v>8274</v>
      </c>
      <c r="P3813">
        <f>ROUND((E3813/D3813)*100,0)</f>
        <v>109</v>
      </c>
      <c r="Q3813">
        <f>IFERROR(ROUND(E3813/L3813,2),0)</f>
        <v>65.099999999999994</v>
      </c>
      <c r="R3813" s="10">
        <f t="shared" si="138"/>
        <v>42466.608310185184</v>
      </c>
      <c r="S3813">
        <f t="shared" si="139"/>
        <v>42496.608310185184</v>
      </c>
    </row>
    <row r="3814" spans="1:19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 s="12">
        <v>1433131140</v>
      </c>
      <c r="J3814" s="12">
        <v>1429120908</v>
      </c>
      <c r="K3814" t="b">
        <v>0</v>
      </c>
      <c r="L3814">
        <v>11</v>
      </c>
      <c r="M3814" t="b">
        <v>1</v>
      </c>
      <c r="N3814" t="s">
        <v>8273</v>
      </c>
      <c r="O3814" t="s">
        <v>8274</v>
      </c>
      <c r="P3814">
        <f>ROUND((E3814/D3814)*100,0)</f>
        <v>110</v>
      </c>
      <c r="Q3814">
        <f>IFERROR(ROUND(E3814/L3814,2),0)</f>
        <v>199.18</v>
      </c>
      <c r="R3814" s="10">
        <f t="shared" si="138"/>
        <v>42109.751250000001</v>
      </c>
      <c r="S3814">
        <f t="shared" si="139"/>
        <v>42156.165972222225</v>
      </c>
    </row>
    <row r="3815" spans="1:19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 s="12">
        <v>1465940580</v>
      </c>
      <c r="J3815" s="12">
        <v>1462603021</v>
      </c>
      <c r="K3815" t="b">
        <v>0</v>
      </c>
      <c r="L3815">
        <v>27</v>
      </c>
      <c r="M3815" t="b">
        <v>1</v>
      </c>
      <c r="N3815" t="s">
        <v>8273</v>
      </c>
      <c r="O3815" t="s">
        <v>8274</v>
      </c>
      <c r="P3815">
        <f>ROUND((E3815/D3815)*100,0)</f>
        <v>101</v>
      </c>
      <c r="Q3815">
        <f>IFERROR(ROUND(E3815/L3815,2),0)</f>
        <v>78.52</v>
      </c>
      <c r="R3815" s="10">
        <f t="shared" si="138"/>
        <v>42497.275706018518</v>
      </c>
      <c r="S3815">
        <f t="shared" si="139"/>
        <v>42535.904861111107</v>
      </c>
    </row>
    <row r="3816" spans="1:19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 s="12">
        <v>1427860740</v>
      </c>
      <c r="J3816" s="12">
        <v>1424727712</v>
      </c>
      <c r="K3816" t="b">
        <v>0</v>
      </c>
      <c r="L3816">
        <v>34</v>
      </c>
      <c r="M3816" t="b">
        <v>1</v>
      </c>
      <c r="N3816" t="s">
        <v>8273</v>
      </c>
      <c r="O3816" t="s">
        <v>8274</v>
      </c>
      <c r="P3816">
        <f>ROUND((E3816/D3816)*100,0)</f>
        <v>140</v>
      </c>
      <c r="Q3816">
        <f>IFERROR(ROUND(E3816/L3816,2),0)</f>
        <v>61.82</v>
      </c>
      <c r="R3816" s="10">
        <f t="shared" si="138"/>
        <v>42058.904074074075</v>
      </c>
      <c r="S3816">
        <f t="shared" si="139"/>
        <v>42095.165972222225</v>
      </c>
    </row>
    <row r="3817" spans="1:19" ht="48" x14ac:dyDescent="0.2">
      <c r="A3817">
        <v>2797</v>
      </c>
      <c r="B3817" s="3" t="s">
        <v>2797</v>
      </c>
      <c r="C3817" s="3" t="s">
        <v>6907</v>
      </c>
      <c r="D3817" s="6">
        <v>8000</v>
      </c>
      <c r="E3817" s="8">
        <v>8211.61</v>
      </c>
      <c r="F3817" t="s">
        <v>8218</v>
      </c>
      <c r="G3817" t="s">
        <v>8224</v>
      </c>
      <c r="H3817" t="s">
        <v>8246</v>
      </c>
      <c r="I3817" s="12">
        <v>1404858840</v>
      </c>
      <c r="J3817" s="12">
        <v>1402266840</v>
      </c>
      <c r="K3817" t="b">
        <v>0</v>
      </c>
      <c r="L3817">
        <v>94</v>
      </c>
      <c r="M3817" t="b">
        <v>1</v>
      </c>
      <c r="N3817" t="s">
        <v>8273</v>
      </c>
      <c r="O3817" t="s">
        <v>8274</v>
      </c>
      <c r="P3817">
        <f>ROUND((E3817/D3817)*100,0)</f>
        <v>103</v>
      </c>
      <c r="Q3817">
        <f>IFERROR(ROUND(E3817/L3817,2),0)</f>
        <v>87.36</v>
      </c>
      <c r="R3817" s="10">
        <f t="shared" si="138"/>
        <v>41798.94027777778</v>
      </c>
      <c r="S3817">
        <f t="shared" si="139"/>
        <v>41828.94027777778</v>
      </c>
    </row>
    <row r="3818" spans="1:19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 s="12">
        <v>1405614823</v>
      </c>
      <c r="J3818" s="12">
        <v>1403022823</v>
      </c>
      <c r="K3818" t="b">
        <v>0</v>
      </c>
      <c r="L3818">
        <v>37</v>
      </c>
      <c r="M3818" t="b">
        <v>1</v>
      </c>
      <c r="N3818" t="s">
        <v>8273</v>
      </c>
      <c r="O3818" t="s">
        <v>8274</v>
      </c>
      <c r="P3818">
        <f>ROUND((E3818/D3818)*100,0)</f>
        <v>119</v>
      </c>
      <c r="Q3818">
        <f>IFERROR(ROUND(E3818/L3818,2),0)</f>
        <v>48.34</v>
      </c>
      <c r="R3818" s="10">
        <f t="shared" si="138"/>
        <v>41807.690081018518</v>
      </c>
      <c r="S3818">
        <f t="shared" si="139"/>
        <v>41837.690081018518</v>
      </c>
    </row>
    <row r="3819" spans="1:19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 s="12">
        <v>1445659140</v>
      </c>
      <c r="J3819" s="12">
        <v>1444236216</v>
      </c>
      <c r="K3819" t="b">
        <v>0</v>
      </c>
      <c r="L3819">
        <v>20</v>
      </c>
      <c r="M3819" t="b">
        <v>1</v>
      </c>
      <c r="N3819" t="s">
        <v>8273</v>
      </c>
      <c r="O3819" t="s">
        <v>8274</v>
      </c>
      <c r="P3819">
        <f>ROUND((E3819/D3819)*100,0)</f>
        <v>107</v>
      </c>
      <c r="Q3819">
        <f>IFERROR(ROUND(E3819/L3819,2),0)</f>
        <v>107.25</v>
      </c>
      <c r="R3819" s="10">
        <f t="shared" si="138"/>
        <v>42284.69694444444</v>
      </c>
      <c r="S3819">
        <f t="shared" si="139"/>
        <v>42301.165972222225</v>
      </c>
    </row>
    <row r="3820" spans="1:19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 s="12">
        <v>1426187582</v>
      </c>
      <c r="J3820" s="12">
        <v>1423599182</v>
      </c>
      <c r="K3820" t="b">
        <v>0</v>
      </c>
      <c r="L3820">
        <v>10</v>
      </c>
      <c r="M3820" t="b">
        <v>1</v>
      </c>
      <c r="N3820" t="s">
        <v>8273</v>
      </c>
      <c r="O3820" t="s">
        <v>8274</v>
      </c>
      <c r="P3820">
        <f>ROUND((E3820/D3820)*100,0)</f>
        <v>228</v>
      </c>
      <c r="Q3820">
        <f>IFERROR(ROUND(E3820/L3820,2),0)</f>
        <v>57</v>
      </c>
      <c r="R3820" s="10">
        <f t="shared" si="138"/>
        <v>42045.84238425926</v>
      </c>
      <c r="S3820">
        <f t="shared" si="139"/>
        <v>42075.800717592589</v>
      </c>
    </row>
    <row r="3821" spans="1:19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 s="12">
        <v>1437166920</v>
      </c>
      <c r="J3821" s="12">
        <v>1435554104</v>
      </c>
      <c r="K3821" t="b">
        <v>0</v>
      </c>
      <c r="L3821">
        <v>26</v>
      </c>
      <c r="M3821" t="b">
        <v>1</v>
      </c>
      <c r="N3821" t="s">
        <v>8273</v>
      </c>
      <c r="O3821" t="s">
        <v>8274</v>
      </c>
      <c r="P3821">
        <f>ROUND((E3821/D3821)*100,0)</f>
        <v>106</v>
      </c>
      <c r="Q3821">
        <f>IFERROR(ROUND(E3821/L3821,2),0)</f>
        <v>40.92</v>
      </c>
      <c r="R3821" s="10">
        <f t="shared" si="138"/>
        <v>42184.209537037037</v>
      </c>
      <c r="S3821">
        <f t="shared" si="139"/>
        <v>42202.876388888893</v>
      </c>
    </row>
    <row r="3822" spans="1:19" ht="48" x14ac:dyDescent="0.2">
      <c r="A3822">
        <v>3269</v>
      </c>
      <c r="B3822" s="3" t="s">
        <v>3269</v>
      </c>
      <c r="C3822" s="3" t="s">
        <v>7379</v>
      </c>
      <c r="D3822" s="6">
        <v>8000</v>
      </c>
      <c r="E3822" s="8">
        <v>8120</v>
      </c>
      <c r="F3822" t="s">
        <v>8218</v>
      </c>
      <c r="G3822" t="s">
        <v>8224</v>
      </c>
      <c r="H3822" t="s">
        <v>8246</v>
      </c>
      <c r="I3822" s="12">
        <v>1434452400</v>
      </c>
      <c r="J3822" s="12">
        <v>1431509397</v>
      </c>
      <c r="K3822" t="b">
        <v>1</v>
      </c>
      <c r="L3822">
        <v>70</v>
      </c>
      <c r="M3822" t="b">
        <v>1</v>
      </c>
      <c r="N3822" t="s">
        <v>8273</v>
      </c>
      <c r="O3822" t="s">
        <v>8274</v>
      </c>
      <c r="P3822">
        <f>ROUND((E3822/D3822)*100,0)</f>
        <v>102</v>
      </c>
      <c r="Q3822">
        <f>IFERROR(ROUND(E3822/L3822,2),0)</f>
        <v>116</v>
      </c>
      <c r="R3822" s="10">
        <f t="shared" si="138"/>
        <v>42137.395798611105</v>
      </c>
      <c r="S3822">
        <f t="shared" si="139"/>
        <v>42171.458333333328</v>
      </c>
    </row>
    <row r="3823" spans="1:19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 s="12">
        <v>1451881207</v>
      </c>
      <c r="J3823" s="12">
        <v>1449116407</v>
      </c>
      <c r="K3823" t="b">
        <v>0</v>
      </c>
      <c r="L3823">
        <v>46</v>
      </c>
      <c r="M3823" t="b">
        <v>1</v>
      </c>
      <c r="N3823" t="s">
        <v>8273</v>
      </c>
      <c r="O3823" t="s">
        <v>8274</v>
      </c>
      <c r="P3823">
        <f>ROUND((E3823/D3823)*100,0)</f>
        <v>105</v>
      </c>
      <c r="Q3823">
        <f>IFERROR(ROUND(E3823/L3823,2),0)</f>
        <v>79.540000000000006</v>
      </c>
      <c r="R3823" s="10">
        <f t="shared" si="138"/>
        <v>42341.180636574078</v>
      </c>
      <c r="S3823">
        <f t="shared" si="139"/>
        <v>42373.180636574078</v>
      </c>
    </row>
    <row r="3824" spans="1:19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 s="12">
        <v>1453244340</v>
      </c>
      <c r="J3824" s="12">
        <v>1448136417</v>
      </c>
      <c r="K3824" t="b">
        <v>0</v>
      </c>
      <c r="L3824">
        <v>76</v>
      </c>
      <c r="M3824" t="b">
        <v>1</v>
      </c>
      <c r="N3824" t="s">
        <v>8273</v>
      </c>
      <c r="O3824" t="s">
        <v>8274</v>
      </c>
      <c r="P3824">
        <f>ROUND((E3824/D3824)*100,0)</f>
        <v>110</v>
      </c>
      <c r="Q3824">
        <f>IFERROR(ROUND(E3824/L3824,2),0)</f>
        <v>72.38</v>
      </c>
      <c r="R3824" s="10">
        <f t="shared" si="138"/>
        <v>42329.838159722218</v>
      </c>
      <c r="S3824">
        <f t="shared" si="139"/>
        <v>42388.957638888889</v>
      </c>
    </row>
    <row r="3825" spans="1:19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 s="12">
        <v>1437364740</v>
      </c>
      <c r="J3825" s="12">
        <v>1434405044</v>
      </c>
      <c r="K3825" t="b">
        <v>0</v>
      </c>
      <c r="L3825">
        <v>41</v>
      </c>
      <c r="M3825" t="b">
        <v>1</v>
      </c>
      <c r="N3825" t="s">
        <v>8273</v>
      </c>
      <c r="O3825" t="s">
        <v>8274</v>
      </c>
      <c r="P3825">
        <f>ROUND((E3825/D3825)*100,0)</f>
        <v>106</v>
      </c>
      <c r="Q3825">
        <f>IFERROR(ROUND(E3825/L3825,2),0)</f>
        <v>64.63</v>
      </c>
      <c r="R3825" s="10">
        <f t="shared" si="138"/>
        <v>42170.910231481481</v>
      </c>
      <c r="S3825">
        <f t="shared" si="139"/>
        <v>42205.165972222225</v>
      </c>
    </row>
    <row r="3826" spans="1:19" ht="48" x14ac:dyDescent="0.2">
      <c r="A3826">
        <v>3377</v>
      </c>
      <c r="B3826" s="3" t="s">
        <v>3376</v>
      </c>
      <c r="C3826" s="3" t="s">
        <v>7487</v>
      </c>
      <c r="D3826" s="6">
        <v>8000</v>
      </c>
      <c r="E3826" s="8">
        <v>8084</v>
      </c>
      <c r="F3826" t="s">
        <v>8218</v>
      </c>
      <c r="G3826" t="s">
        <v>8224</v>
      </c>
      <c r="H3826" t="s">
        <v>8246</v>
      </c>
      <c r="I3826" s="12">
        <v>1426870560</v>
      </c>
      <c r="J3826" s="12">
        <v>1424280899</v>
      </c>
      <c r="K3826" t="b">
        <v>0</v>
      </c>
      <c r="L3826">
        <v>77</v>
      </c>
      <c r="M3826" t="b">
        <v>1</v>
      </c>
      <c r="N3826" t="s">
        <v>8273</v>
      </c>
      <c r="O3826" t="s">
        <v>8274</v>
      </c>
      <c r="P3826">
        <f>ROUND((E3826/D3826)*100,0)</f>
        <v>101</v>
      </c>
      <c r="Q3826">
        <f>IFERROR(ROUND(E3826/L3826,2),0)</f>
        <v>104.99</v>
      </c>
      <c r="R3826" s="10">
        <f t="shared" si="138"/>
        <v>42053.732627314821</v>
      </c>
      <c r="S3826">
        <f t="shared" si="139"/>
        <v>42083.705555555556</v>
      </c>
    </row>
    <row r="3827" spans="1:19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 s="12">
        <v>1434505214</v>
      </c>
      <c r="J3827" s="12">
        <v>1432690814</v>
      </c>
      <c r="K3827" t="b">
        <v>0</v>
      </c>
      <c r="L3827">
        <v>49</v>
      </c>
      <c r="M3827" t="b">
        <v>1</v>
      </c>
      <c r="N3827" t="s">
        <v>8273</v>
      </c>
      <c r="O3827" t="s">
        <v>8274</v>
      </c>
      <c r="P3827">
        <f>ROUND((E3827/D3827)*100,0)</f>
        <v>105</v>
      </c>
      <c r="Q3827">
        <f>IFERROR(ROUND(E3827/L3827,2),0)</f>
        <v>107.57</v>
      </c>
      <c r="R3827" s="10">
        <f t="shared" si="138"/>
        <v>42151.069606481484</v>
      </c>
      <c r="S3827">
        <f t="shared" si="139"/>
        <v>42172.069606481484</v>
      </c>
    </row>
    <row r="3828" spans="1:19" ht="48" x14ac:dyDescent="0.2">
      <c r="A3828">
        <v>2828</v>
      </c>
      <c r="B3828" s="3" t="s">
        <v>2828</v>
      </c>
      <c r="C3828" s="3" t="s">
        <v>6938</v>
      </c>
      <c r="D3828" s="6">
        <v>9500</v>
      </c>
      <c r="E3828" s="8">
        <v>9536</v>
      </c>
      <c r="F3828" t="s">
        <v>8218</v>
      </c>
      <c r="G3828" t="s">
        <v>8224</v>
      </c>
      <c r="H3828" t="s">
        <v>8246</v>
      </c>
      <c r="I3828" s="12">
        <v>1443826800</v>
      </c>
      <c r="J3828" s="12">
        <v>1441606869</v>
      </c>
      <c r="K3828" t="b">
        <v>0</v>
      </c>
      <c r="L3828">
        <v>97</v>
      </c>
      <c r="M3828" t="b">
        <v>1</v>
      </c>
      <c r="N3828" t="s">
        <v>8273</v>
      </c>
      <c r="O3828" t="s">
        <v>8274</v>
      </c>
      <c r="P3828">
        <f>ROUND((E3828/D3828)*100,0)</f>
        <v>100</v>
      </c>
      <c r="Q3828">
        <f>IFERROR(ROUND(E3828/L3828,2),0)</f>
        <v>98.31</v>
      </c>
      <c r="R3828" s="10">
        <f t="shared" si="138"/>
        <v>42254.264687499999</v>
      </c>
      <c r="S3828">
        <f t="shared" si="139"/>
        <v>42279.958333333328</v>
      </c>
    </row>
    <row r="3829" spans="1:19" ht="48" x14ac:dyDescent="0.2">
      <c r="A3829">
        <v>2811</v>
      </c>
      <c r="B3829" s="3" t="s">
        <v>2811</v>
      </c>
      <c r="C3829" s="3" t="s">
        <v>6921</v>
      </c>
      <c r="D3829" s="6">
        <v>10000</v>
      </c>
      <c r="E3829" s="8">
        <v>10027</v>
      </c>
      <c r="F3829" t="s">
        <v>8218</v>
      </c>
      <c r="G3829" t="s">
        <v>8224</v>
      </c>
      <c r="H3829" t="s">
        <v>8246</v>
      </c>
      <c r="I3829" s="12">
        <v>1424692503</v>
      </c>
      <c r="J3829" s="12">
        <v>1422100503</v>
      </c>
      <c r="K3829" t="b">
        <v>0</v>
      </c>
      <c r="L3829">
        <v>108</v>
      </c>
      <c r="M3829" t="b">
        <v>1</v>
      </c>
      <c r="N3829" t="s">
        <v>8273</v>
      </c>
      <c r="O3829" t="s">
        <v>8274</v>
      </c>
      <c r="P3829">
        <f>ROUND((E3829/D3829)*100,0)</f>
        <v>100</v>
      </c>
      <c r="Q3829">
        <f>IFERROR(ROUND(E3829/L3829,2),0)</f>
        <v>92.84</v>
      </c>
      <c r="R3829" s="10">
        <f t="shared" si="138"/>
        <v>42028.496562500004</v>
      </c>
      <c r="S3829">
        <f t="shared" si="139"/>
        <v>42058.496562500004</v>
      </c>
    </row>
    <row r="3830" spans="1:19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 s="12">
        <v>1420033187</v>
      </c>
      <c r="J3830" s="12">
        <v>1414845587</v>
      </c>
      <c r="K3830" t="b">
        <v>0</v>
      </c>
      <c r="L3830">
        <v>28</v>
      </c>
      <c r="M3830" t="b">
        <v>1</v>
      </c>
      <c r="N3830" t="s">
        <v>8273</v>
      </c>
      <c r="O3830" t="s">
        <v>8274</v>
      </c>
      <c r="P3830">
        <f>ROUND((E3830/D3830)*100,0)</f>
        <v>100</v>
      </c>
      <c r="Q3830">
        <f>IFERROR(ROUND(E3830/L3830,2),0)</f>
        <v>178.57</v>
      </c>
      <c r="R3830" s="10">
        <f t="shared" si="138"/>
        <v>41944.527627314819</v>
      </c>
      <c r="S3830">
        <f t="shared" si="139"/>
        <v>42004.569293981483</v>
      </c>
    </row>
    <row r="3831" spans="1:19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 s="12">
        <v>1472676371</v>
      </c>
      <c r="J3831" s="12">
        <v>1470948371</v>
      </c>
      <c r="K3831" t="b">
        <v>0</v>
      </c>
      <c r="L3831">
        <v>8</v>
      </c>
      <c r="M3831" t="b">
        <v>1</v>
      </c>
      <c r="N3831" t="s">
        <v>8273</v>
      </c>
      <c r="O3831" t="s">
        <v>8274</v>
      </c>
      <c r="P3831">
        <f>ROUND((E3831/D3831)*100,0)</f>
        <v>100</v>
      </c>
      <c r="Q3831">
        <f>IFERROR(ROUND(E3831/L3831,2),0)</f>
        <v>62.63</v>
      </c>
      <c r="R3831" s="10">
        <f t="shared" si="138"/>
        <v>42593.865405092598</v>
      </c>
      <c r="S3831">
        <f t="shared" si="139"/>
        <v>42613.865405092598</v>
      </c>
    </row>
    <row r="3832" spans="1:19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 s="12">
        <v>1464371211</v>
      </c>
      <c r="J3832" s="12">
        <v>1463161611</v>
      </c>
      <c r="K3832" t="b">
        <v>0</v>
      </c>
      <c r="L3832">
        <v>3</v>
      </c>
      <c r="M3832" t="b">
        <v>1</v>
      </c>
      <c r="N3832" t="s">
        <v>8273</v>
      </c>
      <c r="O3832" t="s">
        <v>8274</v>
      </c>
      <c r="P3832">
        <f>ROUND((E3832/D3832)*100,0)</f>
        <v>225</v>
      </c>
      <c r="Q3832">
        <f>IFERROR(ROUND(E3832/L3832,2),0)</f>
        <v>75</v>
      </c>
      <c r="R3832" s="10">
        <f t="shared" si="138"/>
        <v>42503.740868055553</v>
      </c>
      <c r="S3832">
        <f t="shared" si="139"/>
        <v>42517.740868055553</v>
      </c>
    </row>
    <row r="3833" spans="1:19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 s="12">
        <v>1415222545</v>
      </c>
      <c r="J3833" s="12">
        <v>1413404545</v>
      </c>
      <c r="K3833" t="b">
        <v>0</v>
      </c>
      <c r="L3833">
        <v>9</v>
      </c>
      <c r="M3833" t="b">
        <v>1</v>
      </c>
      <c r="N3833" t="s">
        <v>8273</v>
      </c>
      <c r="O3833" t="s">
        <v>8274</v>
      </c>
      <c r="P3833">
        <f>ROUND((E3833/D3833)*100,0)</f>
        <v>106</v>
      </c>
      <c r="Q3833">
        <f>IFERROR(ROUND(E3833/L3833,2),0)</f>
        <v>58.9</v>
      </c>
      <c r="R3833" s="10">
        <f t="shared" si="138"/>
        <v>41927.848900462966</v>
      </c>
      <c r="S3833">
        <f t="shared" si="139"/>
        <v>41948.890567129631</v>
      </c>
    </row>
    <row r="3834" spans="1:19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 s="12">
        <v>1455936335</v>
      </c>
      <c r="J3834" s="12">
        <v>1452048335</v>
      </c>
      <c r="K3834" t="b">
        <v>0</v>
      </c>
      <c r="L3834">
        <v>9</v>
      </c>
      <c r="M3834" t="b">
        <v>1</v>
      </c>
      <c r="N3834" t="s">
        <v>8273</v>
      </c>
      <c r="O3834" t="s">
        <v>8274</v>
      </c>
      <c r="P3834">
        <f>ROUND((E3834/D3834)*100,0)</f>
        <v>105</v>
      </c>
      <c r="Q3834">
        <f>IFERROR(ROUND(E3834/L3834,2),0)</f>
        <v>139.56</v>
      </c>
      <c r="R3834" s="10">
        <f t="shared" si="138"/>
        <v>42375.114988425921</v>
      </c>
      <c r="S3834">
        <f t="shared" si="139"/>
        <v>42420.114988425921</v>
      </c>
    </row>
    <row r="3835" spans="1:19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 s="12">
        <v>1417460940</v>
      </c>
      <c r="J3835" s="12">
        <v>1416516972</v>
      </c>
      <c r="K3835" t="b">
        <v>0</v>
      </c>
      <c r="L3835">
        <v>20</v>
      </c>
      <c r="M3835" t="b">
        <v>1</v>
      </c>
      <c r="N3835" t="s">
        <v>8273</v>
      </c>
      <c r="O3835" t="s">
        <v>8274</v>
      </c>
      <c r="P3835">
        <f>ROUND((E3835/D3835)*100,0)</f>
        <v>117</v>
      </c>
      <c r="Q3835">
        <f>IFERROR(ROUND(E3835/L3835,2),0)</f>
        <v>70</v>
      </c>
      <c r="R3835" s="10">
        <f t="shared" si="138"/>
        <v>41963.872361111105</v>
      </c>
      <c r="S3835">
        <f t="shared" si="139"/>
        <v>41974.797916666663</v>
      </c>
    </row>
    <row r="3836" spans="1:19" ht="48" x14ac:dyDescent="0.2">
      <c r="A3836">
        <v>3288</v>
      </c>
      <c r="B3836" s="3" t="s">
        <v>3288</v>
      </c>
      <c r="C3836" s="3" t="s">
        <v>7398</v>
      </c>
      <c r="D3836" s="6">
        <v>10000</v>
      </c>
      <c r="E3836" s="8">
        <v>10026.49</v>
      </c>
      <c r="F3836" t="s">
        <v>8218</v>
      </c>
      <c r="G3836" t="s">
        <v>8224</v>
      </c>
      <c r="H3836" t="s">
        <v>8246</v>
      </c>
      <c r="I3836" s="12">
        <v>1466463600</v>
      </c>
      <c r="J3836" s="12">
        <v>1463337315</v>
      </c>
      <c r="K3836" t="b">
        <v>0</v>
      </c>
      <c r="L3836">
        <v>207</v>
      </c>
      <c r="M3836" t="b">
        <v>1</v>
      </c>
      <c r="N3836" t="s">
        <v>8273</v>
      </c>
      <c r="O3836" t="s">
        <v>8274</v>
      </c>
      <c r="P3836">
        <f>ROUND((E3836/D3836)*100,0)</f>
        <v>100</v>
      </c>
      <c r="Q3836">
        <f>IFERROR(ROUND(E3836/L3836,2),0)</f>
        <v>48.44</v>
      </c>
      <c r="R3836" s="10">
        <f t="shared" si="138"/>
        <v>42505.774479166663</v>
      </c>
      <c r="S3836">
        <f t="shared" si="139"/>
        <v>42541.958333333328</v>
      </c>
    </row>
    <row r="3837" spans="1:19" ht="48" x14ac:dyDescent="0.2">
      <c r="A3837">
        <v>3214</v>
      </c>
      <c r="B3837" s="3" t="s">
        <v>3214</v>
      </c>
      <c r="C3837" s="3" t="s">
        <v>7324</v>
      </c>
      <c r="D3837" s="6">
        <v>12000</v>
      </c>
      <c r="E3837" s="8">
        <v>12256</v>
      </c>
      <c r="F3837" t="s">
        <v>8218</v>
      </c>
      <c r="G3837" t="s">
        <v>8224</v>
      </c>
      <c r="H3837" t="s">
        <v>8246</v>
      </c>
      <c r="I3837" s="12">
        <v>1452038100</v>
      </c>
      <c r="J3837" s="12">
        <v>1448823673</v>
      </c>
      <c r="K3837" t="b">
        <v>1</v>
      </c>
      <c r="L3837">
        <v>115</v>
      </c>
      <c r="M3837" t="b">
        <v>1</v>
      </c>
      <c r="N3837" t="s">
        <v>8273</v>
      </c>
      <c r="O3837" t="s">
        <v>8274</v>
      </c>
      <c r="P3837">
        <f>ROUND((E3837/D3837)*100,0)</f>
        <v>102</v>
      </c>
      <c r="Q3837">
        <f>IFERROR(ROUND(E3837/L3837,2),0)</f>
        <v>106.57</v>
      </c>
      <c r="R3837" s="10">
        <f t="shared" si="138"/>
        <v>42337.792511574073</v>
      </c>
      <c r="S3837">
        <f t="shared" si="139"/>
        <v>42374.996527777781</v>
      </c>
    </row>
    <row r="3838" spans="1:19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 s="12">
        <v>1470197340</v>
      </c>
      <c r="J3838" s="12">
        <v>1467497652</v>
      </c>
      <c r="K3838" t="b">
        <v>0</v>
      </c>
      <c r="L3838">
        <v>14</v>
      </c>
      <c r="M3838" t="b">
        <v>1</v>
      </c>
      <c r="N3838" t="s">
        <v>8273</v>
      </c>
      <c r="O3838" t="s">
        <v>8274</v>
      </c>
      <c r="P3838">
        <f>ROUND((E3838/D3838)*100,0)</f>
        <v>113</v>
      </c>
      <c r="Q3838">
        <f>IFERROR(ROUND(E3838/L3838,2),0)</f>
        <v>64.290000000000006</v>
      </c>
      <c r="R3838" s="10">
        <f t="shared" si="138"/>
        <v>42553.926527777774</v>
      </c>
      <c r="S3838">
        <f t="shared" si="139"/>
        <v>42585.172916666663</v>
      </c>
    </row>
    <row r="3839" spans="1:19" ht="48" x14ac:dyDescent="0.2">
      <c r="A3839">
        <v>3218</v>
      </c>
      <c r="B3839" s="3" t="s">
        <v>3218</v>
      </c>
      <c r="C3839" s="3" t="s">
        <v>7328</v>
      </c>
      <c r="D3839" s="6">
        <v>12000</v>
      </c>
      <c r="E3839" s="8">
        <v>12252</v>
      </c>
      <c r="F3839" t="s">
        <v>8218</v>
      </c>
      <c r="G3839" t="s">
        <v>8224</v>
      </c>
      <c r="H3839" t="s">
        <v>8246</v>
      </c>
      <c r="I3839" s="12">
        <v>1419984000</v>
      </c>
      <c r="J3839" s="12">
        <v>1417132986</v>
      </c>
      <c r="K3839" t="b">
        <v>1</v>
      </c>
      <c r="L3839">
        <v>184</v>
      </c>
      <c r="M3839" t="b">
        <v>1</v>
      </c>
      <c r="N3839" t="s">
        <v>8273</v>
      </c>
      <c r="O3839" t="s">
        <v>8274</v>
      </c>
      <c r="P3839">
        <f>ROUND((E3839/D3839)*100,0)</f>
        <v>102</v>
      </c>
      <c r="Q3839">
        <f>IFERROR(ROUND(E3839/L3839,2),0)</f>
        <v>66.59</v>
      </c>
      <c r="R3839" s="10">
        <f t="shared" si="138"/>
        <v>41971.002152777779</v>
      </c>
      <c r="S3839">
        <f t="shared" si="139"/>
        <v>42004</v>
      </c>
    </row>
    <row r="3840" spans="1:19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 s="12">
        <v>1432314209</v>
      </c>
      <c r="J3840" s="12">
        <v>1429722209</v>
      </c>
      <c r="K3840" t="b">
        <v>0</v>
      </c>
      <c r="L3840">
        <v>100</v>
      </c>
      <c r="M3840" t="b">
        <v>1</v>
      </c>
      <c r="N3840" t="s">
        <v>8273</v>
      </c>
      <c r="O3840" t="s">
        <v>8274</v>
      </c>
      <c r="P3840">
        <f>ROUND((E3840/D3840)*100,0)</f>
        <v>101</v>
      </c>
      <c r="Q3840">
        <f>IFERROR(ROUND(E3840/L3840,2),0)</f>
        <v>1008.24</v>
      </c>
      <c r="R3840" s="10">
        <f t="shared" si="138"/>
        <v>42116.710752314815</v>
      </c>
      <c r="S3840">
        <f t="shared" si="139"/>
        <v>42146.710752314815</v>
      </c>
    </row>
    <row r="3841" spans="1:19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 s="12">
        <v>1438226724</v>
      </c>
      <c r="J3841" s="12">
        <v>1433042724</v>
      </c>
      <c r="K3841" t="b">
        <v>0</v>
      </c>
      <c r="L3841">
        <v>32</v>
      </c>
      <c r="M3841" t="b">
        <v>1</v>
      </c>
      <c r="N3841" t="s">
        <v>8273</v>
      </c>
      <c r="O3841" t="s">
        <v>8274</v>
      </c>
      <c r="P3841">
        <f>ROUND((E3841/D3841)*100,0)</f>
        <v>101</v>
      </c>
      <c r="Q3841">
        <f>IFERROR(ROUND(E3841/L3841,2),0)</f>
        <v>63.28</v>
      </c>
      <c r="R3841" s="10">
        <f t="shared" si="138"/>
        <v>42155.142638888887</v>
      </c>
      <c r="S3841">
        <f t="shared" si="139"/>
        <v>42215.142638888887</v>
      </c>
    </row>
    <row r="3842" spans="1:19" ht="48" x14ac:dyDescent="0.2">
      <c r="A3842">
        <v>3254</v>
      </c>
      <c r="B3842" s="3" t="s">
        <v>3254</v>
      </c>
      <c r="C3842" s="3" t="s">
        <v>7364</v>
      </c>
      <c r="D3842" s="6">
        <v>13000</v>
      </c>
      <c r="E3842" s="8">
        <v>13163.5</v>
      </c>
      <c r="F3842" t="s">
        <v>8218</v>
      </c>
      <c r="G3842" t="s">
        <v>8224</v>
      </c>
      <c r="H3842" t="s">
        <v>8246</v>
      </c>
      <c r="I3842" s="12">
        <v>1427331809</v>
      </c>
      <c r="J3842" s="12">
        <v>1424743409</v>
      </c>
      <c r="K3842" t="b">
        <v>1</v>
      </c>
      <c r="L3842">
        <v>186</v>
      </c>
      <c r="M3842" t="b">
        <v>1</v>
      </c>
      <c r="N3842" t="s">
        <v>8273</v>
      </c>
      <c r="O3842" t="s">
        <v>8274</v>
      </c>
      <c r="P3842">
        <f>ROUND((E3842/D3842)*100,0)</f>
        <v>101</v>
      </c>
      <c r="Q3842">
        <f>IFERROR(ROUND(E3842/L3842,2),0)</f>
        <v>70.77</v>
      </c>
      <c r="R3842" s="10">
        <f t="shared" si="138"/>
        <v>42059.085752314815</v>
      </c>
      <c r="S3842">
        <f t="shared" si="139"/>
        <v>42089.044085648144</v>
      </c>
    </row>
    <row r="3843" spans="1:19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 s="12">
        <v>1405882287</v>
      </c>
      <c r="J3843" s="12">
        <v>1400698287</v>
      </c>
      <c r="K3843" t="b">
        <v>1</v>
      </c>
      <c r="L3843">
        <v>34</v>
      </c>
      <c r="M3843" t="b">
        <v>0</v>
      </c>
      <c r="N3843" t="s">
        <v>8273</v>
      </c>
      <c r="O3843" t="s">
        <v>8274</v>
      </c>
      <c r="P3843">
        <f t="shared" ref="P3842:P3905" si="141">ROUND((E3843/D3843)*100,0)</f>
        <v>9</v>
      </c>
      <c r="Q3843">
        <f t="shared" ref="Q3843:Q3906" si="142">IFERROR(ROUND(E3843/L3843,2),0)</f>
        <v>25.65</v>
      </c>
      <c r="R3843" s="10">
        <f t="shared" ref="R3843:R3906" si="143">(((J3843/60)/60)/24)+DATE(1970,1,1)</f>
        <v>41780.785729166666</v>
      </c>
      <c r="S3843">
        <f t="shared" ref="S3843:S3906" si="144">(((I3843/60)/60)/24)+DATE(1970,1,1)</f>
        <v>41840.785729166666</v>
      </c>
    </row>
    <row r="3844" spans="1:19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 s="12">
        <v>1399809052</v>
      </c>
      <c r="J3844" s="12">
        <v>1397217052</v>
      </c>
      <c r="K3844" t="b">
        <v>1</v>
      </c>
      <c r="L3844">
        <v>23</v>
      </c>
      <c r="M3844" t="b">
        <v>0</v>
      </c>
      <c r="N3844" t="s">
        <v>8273</v>
      </c>
      <c r="O3844" t="s">
        <v>8274</v>
      </c>
      <c r="P3844">
        <f t="shared" si="141"/>
        <v>22</v>
      </c>
      <c r="Q3844">
        <f t="shared" si="142"/>
        <v>47.7</v>
      </c>
      <c r="R3844" s="10">
        <f t="shared" si="143"/>
        <v>41740.493657407409</v>
      </c>
      <c r="S3844">
        <f t="shared" si="144"/>
        <v>41770.493657407409</v>
      </c>
    </row>
    <row r="3845" spans="1:19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 s="12">
        <v>1401587064</v>
      </c>
      <c r="J3845" s="12">
        <v>1399427064</v>
      </c>
      <c r="K3845" t="b">
        <v>1</v>
      </c>
      <c r="L3845">
        <v>19</v>
      </c>
      <c r="M3845" t="b">
        <v>0</v>
      </c>
      <c r="N3845" t="s">
        <v>8273</v>
      </c>
      <c r="O3845" t="s">
        <v>8274</v>
      </c>
      <c r="P3845">
        <f t="shared" si="141"/>
        <v>21</v>
      </c>
      <c r="Q3845">
        <f t="shared" si="142"/>
        <v>56.05</v>
      </c>
      <c r="R3845" s="10">
        <f t="shared" si="143"/>
        <v>41766.072500000002</v>
      </c>
      <c r="S3845">
        <f t="shared" si="144"/>
        <v>41791.072500000002</v>
      </c>
    </row>
    <row r="3846" spans="1:19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 s="12">
        <v>1401778740</v>
      </c>
      <c r="J3846" s="12">
        <v>1399474134</v>
      </c>
      <c r="K3846" t="b">
        <v>1</v>
      </c>
      <c r="L3846">
        <v>50</v>
      </c>
      <c r="M3846" t="b">
        <v>0</v>
      </c>
      <c r="N3846" t="s">
        <v>8273</v>
      </c>
      <c r="O3846" t="s">
        <v>8274</v>
      </c>
      <c r="P3846">
        <f t="shared" si="141"/>
        <v>41</v>
      </c>
      <c r="Q3846">
        <f t="shared" si="142"/>
        <v>81.319999999999993</v>
      </c>
      <c r="R3846" s="10">
        <f t="shared" si="143"/>
        <v>41766.617291666669</v>
      </c>
      <c r="S3846">
        <f t="shared" si="144"/>
        <v>41793.290972222225</v>
      </c>
    </row>
    <row r="3847" spans="1:19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 s="12">
        <v>1443711774</v>
      </c>
      <c r="J3847" s="12">
        <v>1441119774</v>
      </c>
      <c r="K3847" t="b">
        <v>1</v>
      </c>
      <c r="L3847">
        <v>12</v>
      </c>
      <c r="M3847" t="b">
        <v>0</v>
      </c>
      <c r="N3847" t="s">
        <v>8273</v>
      </c>
      <c r="O3847" t="s">
        <v>8274</v>
      </c>
      <c r="P3847">
        <f t="shared" si="141"/>
        <v>2</v>
      </c>
      <c r="Q3847">
        <f t="shared" si="142"/>
        <v>70.17</v>
      </c>
      <c r="R3847" s="10">
        <f t="shared" si="143"/>
        <v>42248.627013888887</v>
      </c>
      <c r="S3847">
        <f t="shared" si="144"/>
        <v>42278.627013888887</v>
      </c>
    </row>
    <row r="3848" spans="1:19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 s="12">
        <v>1412405940</v>
      </c>
      <c r="J3848" s="12">
        <v>1409721542</v>
      </c>
      <c r="K3848" t="b">
        <v>1</v>
      </c>
      <c r="L3848">
        <v>8</v>
      </c>
      <c r="M3848" t="b">
        <v>0</v>
      </c>
      <c r="N3848" t="s">
        <v>8273</v>
      </c>
      <c r="O3848" t="s">
        <v>8274</v>
      </c>
      <c r="P3848">
        <f t="shared" si="141"/>
        <v>3</v>
      </c>
      <c r="Q3848">
        <f t="shared" si="142"/>
        <v>23.63</v>
      </c>
      <c r="R3848" s="10">
        <f t="shared" si="143"/>
        <v>41885.221550925926</v>
      </c>
      <c r="S3848">
        <f t="shared" si="144"/>
        <v>41916.290972222225</v>
      </c>
    </row>
    <row r="3849" spans="1:19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 s="12">
        <v>1437283391</v>
      </c>
      <c r="J3849" s="12">
        <v>1433395391</v>
      </c>
      <c r="K3849" t="b">
        <v>1</v>
      </c>
      <c r="L3849">
        <v>9</v>
      </c>
      <c r="M3849" t="b">
        <v>0</v>
      </c>
      <c r="N3849" t="s">
        <v>8273</v>
      </c>
      <c r="O3849" t="s">
        <v>8274</v>
      </c>
      <c r="P3849">
        <f t="shared" si="141"/>
        <v>16</v>
      </c>
      <c r="Q3849">
        <f t="shared" si="142"/>
        <v>188.56</v>
      </c>
      <c r="R3849" s="10">
        <f t="shared" si="143"/>
        <v>42159.224432870367</v>
      </c>
      <c r="S3849">
        <f t="shared" si="144"/>
        <v>42204.224432870367</v>
      </c>
    </row>
    <row r="3850" spans="1:19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 s="12">
        <v>1445196989</v>
      </c>
      <c r="J3850" s="12">
        <v>1442604989</v>
      </c>
      <c r="K3850" t="b">
        <v>1</v>
      </c>
      <c r="L3850">
        <v>43</v>
      </c>
      <c r="M3850" t="b">
        <v>0</v>
      </c>
      <c r="N3850" t="s">
        <v>8273</v>
      </c>
      <c r="O3850" t="s">
        <v>8274</v>
      </c>
      <c r="P3850">
        <f t="shared" si="141"/>
        <v>16</v>
      </c>
      <c r="Q3850">
        <f t="shared" si="142"/>
        <v>49.51</v>
      </c>
      <c r="R3850" s="10">
        <f t="shared" si="143"/>
        <v>42265.817002314812</v>
      </c>
      <c r="S3850">
        <f t="shared" si="144"/>
        <v>42295.817002314812</v>
      </c>
    </row>
    <row r="3851" spans="1:19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 s="12">
        <v>1434047084</v>
      </c>
      <c r="J3851" s="12">
        <v>1431455084</v>
      </c>
      <c r="K3851" t="b">
        <v>1</v>
      </c>
      <c r="L3851">
        <v>28</v>
      </c>
      <c r="M3851" t="b">
        <v>0</v>
      </c>
      <c r="N3851" t="s">
        <v>8273</v>
      </c>
      <c r="O3851" t="s">
        <v>8274</v>
      </c>
      <c r="P3851">
        <f t="shared" si="141"/>
        <v>7</v>
      </c>
      <c r="Q3851">
        <f t="shared" si="142"/>
        <v>75.459999999999994</v>
      </c>
      <c r="R3851" s="10">
        <f t="shared" si="143"/>
        <v>42136.767175925925</v>
      </c>
      <c r="S3851">
        <f t="shared" si="144"/>
        <v>42166.767175925925</v>
      </c>
    </row>
    <row r="3852" spans="1:19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 s="12">
        <v>1420081143</v>
      </c>
      <c r="J3852" s="12">
        <v>1417489143</v>
      </c>
      <c r="K3852" t="b">
        <v>1</v>
      </c>
      <c r="L3852">
        <v>4</v>
      </c>
      <c r="M3852" t="b">
        <v>0</v>
      </c>
      <c r="N3852" t="s">
        <v>8273</v>
      </c>
      <c r="O3852" t="s">
        <v>8274</v>
      </c>
      <c r="P3852">
        <f t="shared" si="141"/>
        <v>4</v>
      </c>
      <c r="Q3852">
        <f t="shared" si="142"/>
        <v>9.5</v>
      </c>
      <c r="R3852" s="10">
        <f t="shared" si="143"/>
        <v>41975.124340277776</v>
      </c>
      <c r="S3852">
        <f t="shared" si="144"/>
        <v>42005.124340277776</v>
      </c>
    </row>
    <row r="3853" spans="1:19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 s="12">
        <v>1437129179</v>
      </c>
      <c r="J3853" s="12">
        <v>1434537179</v>
      </c>
      <c r="K3853" t="b">
        <v>1</v>
      </c>
      <c r="L3853">
        <v>24</v>
      </c>
      <c r="M3853" t="b">
        <v>0</v>
      </c>
      <c r="N3853" t="s">
        <v>8273</v>
      </c>
      <c r="O3853" t="s">
        <v>8274</v>
      </c>
      <c r="P3853">
        <f t="shared" si="141"/>
        <v>34</v>
      </c>
      <c r="Q3853">
        <f t="shared" si="142"/>
        <v>35.5</v>
      </c>
      <c r="R3853" s="10">
        <f t="shared" si="143"/>
        <v>42172.439571759256</v>
      </c>
      <c r="S3853">
        <f t="shared" si="144"/>
        <v>42202.439571759256</v>
      </c>
    </row>
    <row r="3854" spans="1:19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 s="12">
        <v>1427427276</v>
      </c>
      <c r="J3854" s="12">
        <v>1425270876</v>
      </c>
      <c r="K3854" t="b">
        <v>0</v>
      </c>
      <c r="L3854">
        <v>2</v>
      </c>
      <c r="M3854" t="b">
        <v>0</v>
      </c>
      <c r="N3854" t="s">
        <v>8273</v>
      </c>
      <c r="O3854" t="s">
        <v>8274</v>
      </c>
      <c r="P3854">
        <f t="shared" si="141"/>
        <v>0</v>
      </c>
      <c r="Q3854">
        <f t="shared" si="142"/>
        <v>10</v>
      </c>
      <c r="R3854" s="10">
        <f t="shared" si="143"/>
        <v>42065.190694444449</v>
      </c>
      <c r="S3854">
        <f t="shared" si="144"/>
        <v>42090.149027777778</v>
      </c>
    </row>
    <row r="3855" spans="1:19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 s="12">
        <v>1409602178</v>
      </c>
      <c r="J3855" s="12">
        <v>1406578178</v>
      </c>
      <c r="K3855" t="b">
        <v>0</v>
      </c>
      <c r="L3855">
        <v>2</v>
      </c>
      <c r="M3855" t="b">
        <v>0</v>
      </c>
      <c r="N3855" t="s">
        <v>8273</v>
      </c>
      <c r="O3855" t="s">
        <v>8274</v>
      </c>
      <c r="P3855">
        <f t="shared" si="141"/>
        <v>0</v>
      </c>
      <c r="Q3855">
        <f t="shared" si="142"/>
        <v>13</v>
      </c>
      <c r="R3855" s="10">
        <f t="shared" si="143"/>
        <v>41848.84002314815</v>
      </c>
      <c r="S3855">
        <f t="shared" si="144"/>
        <v>41883.84002314815</v>
      </c>
    </row>
    <row r="3856" spans="1:19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 s="12">
        <v>1431206058</v>
      </c>
      <c r="J3856" s="12">
        <v>1428614058</v>
      </c>
      <c r="K3856" t="b">
        <v>0</v>
      </c>
      <c r="L3856">
        <v>20</v>
      </c>
      <c r="M3856" t="b">
        <v>0</v>
      </c>
      <c r="N3856" t="s">
        <v>8273</v>
      </c>
      <c r="O3856" t="s">
        <v>8274</v>
      </c>
      <c r="P3856">
        <f t="shared" si="141"/>
        <v>16</v>
      </c>
      <c r="Q3856">
        <f t="shared" si="142"/>
        <v>89.4</v>
      </c>
      <c r="R3856" s="10">
        <f t="shared" si="143"/>
        <v>42103.884930555556</v>
      </c>
      <c r="S3856">
        <f t="shared" si="144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 s="12">
        <v>1427408271</v>
      </c>
      <c r="J3857" s="12">
        <v>1424819871</v>
      </c>
      <c r="K3857" t="b">
        <v>0</v>
      </c>
      <c r="L3857">
        <v>1</v>
      </c>
      <c r="M3857" t="b">
        <v>0</v>
      </c>
      <c r="N3857" t="s">
        <v>8273</v>
      </c>
      <c r="O3857" t="s">
        <v>8274</v>
      </c>
      <c r="P3857">
        <f t="shared" si="141"/>
        <v>3</v>
      </c>
      <c r="Q3857">
        <f t="shared" si="142"/>
        <v>25</v>
      </c>
      <c r="R3857" s="10">
        <f t="shared" si="143"/>
        <v>42059.970729166671</v>
      </c>
      <c r="S3857">
        <f t="shared" si="144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 s="12">
        <v>1425833403</v>
      </c>
      <c r="J3858" s="12">
        <v>1423245003</v>
      </c>
      <c r="K3858" t="b">
        <v>0</v>
      </c>
      <c r="L3858">
        <v>1</v>
      </c>
      <c r="M3858" t="b">
        <v>0</v>
      </c>
      <c r="N3858" t="s">
        <v>8273</v>
      </c>
      <c r="O3858" t="s">
        <v>8274</v>
      </c>
      <c r="P3858">
        <f t="shared" si="141"/>
        <v>0</v>
      </c>
      <c r="Q3858">
        <f t="shared" si="142"/>
        <v>1</v>
      </c>
      <c r="R3858" s="10">
        <f t="shared" si="143"/>
        <v>42041.743090277778</v>
      </c>
      <c r="S3858">
        <f t="shared" si="144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 s="12">
        <v>1406913120</v>
      </c>
      <c r="J3859" s="12">
        <v>1404927690</v>
      </c>
      <c r="K3859" t="b">
        <v>0</v>
      </c>
      <c r="L3859">
        <v>4</v>
      </c>
      <c r="M3859" t="b">
        <v>0</v>
      </c>
      <c r="N3859" t="s">
        <v>8273</v>
      </c>
      <c r="O3859" t="s">
        <v>8274</v>
      </c>
      <c r="P3859">
        <f t="shared" si="141"/>
        <v>5</v>
      </c>
      <c r="Q3859">
        <f t="shared" si="142"/>
        <v>65</v>
      </c>
      <c r="R3859" s="10">
        <f t="shared" si="143"/>
        <v>41829.73715277778</v>
      </c>
      <c r="S3859">
        <f t="shared" si="144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 s="12">
        <v>1432328400</v>
      </c>
      <c r="J3860" s="12">
        <v>1430734844</v>
      </c>
      <c r="K3860" t="b">
        <v>0</v>
      </c>
      <c r="L3860">
        <v>1</v>
      </c>
      <c r="M3860" t="b">
        <v>0</v>
      </c>
      <c r="N3860" t="s">
        <v>8273</v>
      </c>
      <c r="O3860" t="s">
        <v>8274</v>
      </c>
      <c r="P3860">
        <f t="shared" si="141"/>
        <v>2</v>
      </c>
      <c r="Q3860">
        <f t="shared" si="142"/>
        <v>10</v>
      </c>
      <c r="R3860" s="10">
        <f t="shared" si="143"/>
        <v>42128.431064814817</v>
      </c>
      <c r="S3860">
        <f t="shared" si="144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 s="12">
        <v>1403730000</v>
      </c>
      <c r="J3861" s="12">
        <v>1401485207</v>
      </c>
      <c r="K3861" t="b">
        <v>0</v>
      </c>
      <c r="L3861">
        <v>1</v>
      </c>
      <c r="M3861" t="b">
        <v>0</v>
      </c>
      <c r="N3861" t="s">
        <v>8273</v>
      </c>
      <c r="O3861" t="s">
        <v>8274</v>
      </c>
      <c r="P3861">
        <f t="shared" si="141"/>
        <v>0</v>
      </c>
      <c r="Q3861">
        <f t="shared" si="142"/>
        <v>1</v>
      </c>
      <c r="R3861" s="10">
        <f t="shared" si="143"/>
        <v>41789.893599537041</v>
      </c>
      <c r="S3861">
        <f t="shared" si="144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 s="12">
        <v>1407858710</v>
      </c>
      <c r="J3862" s="12">
        <v>1405266710</v>
      </c>
      <c r="K3862" t="b">
        <v>0</v>
      </c>
      <c r="L3862">
        <v>13</v>
      </c>
      <c r="M3862" t="b">
        <v>0</v>
      </c>
      <c r="N3862" t="s">
        <v>8273</v>
      </c>
      <c r="O3862" t="s">
        <v>8274</v>
      </c>
      <c r="P3862">
        <f t="shared" si="141"/>
        <v>18</v>
      </c>
      <c r="Q3862">
        <f t="shared" si="142"/>
        <v>81.540000000000006</v>
      </c>
      <c r="R3862" s="10">
        <f t="shared" si="143"/>
        <v>41833.660995370366</v>
      </c>
      <c r="S3862">
        <f t="shared" si="144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 s="12">
        <v>1415828820</v>
      </c>
      <c r="J3863" s="12">
        <v>1412258977</v>
      </c>
      <c r="K3863" t="b">
        <v>0</v>
      </c>
      <c r="L3863">
        <v>1</v>
      </c>
      <c r="M3863" t="b">
        <v>0</v>
      </c>
      <c r="N3863" t="s">
        <v>8273</v>
      </c>
      <c r="O3863" t="s">
        <v>8274</v>
      </c>
      <c r="P3863">
        <f t="shared" si="141"/>
        <v>5</v>
      </c>
      <c r="Q3863">
        <f t="shared" si="142"/>
        <v>100</v>
      </c>
      <c r="R3863" s="10">
        <f t="shared" si="143"/>
        <v>41914.590011574073</v>
      </c>
      <c r="S3863">
        <f t="shared" si="144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 s="12">
        <v>1473699540</v>
      </c>
      <c r="J3864" s="12">
        <v>1472451356</v>
      </c>
      <c r="K3864" t="b">
        <v>0</v>
      </c>
      <c r="L3864">
        <v>1</v>
      </c>
      <c r="M3864" t="b">
        <v>0</v>
      </c>
      <c r="N3864" t="s">
        <v>8273</v>
      </c>
      <c r="O3864" t="s">
        <v>8274</v>
      </c>
      <c r="P3864">
        <f t="shared" si="141"/>
        <v>0</v>
      </c>
      <c r="Q3864">
        <f t="shared" si="142"/>
        <v>1</v>
      </c>
      <c r="R3864" s="10">
        <f t="shared" si="143"/>
        <v>42611.261064814811</v>
      </c>
      <c r="S3864">
        <f t="shared" si="144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 s="12">
        <v>1446739905</v>
      </c>
      <c r="J3865" s="12">
        <v>1441552305</v>
      </c>
      <c r="K3865" t="b">
        <v>0</v>
      </c>
      <c r="L3865">
        <v>0</v>
      </c>
      <c r="M3865" t="b">
        <v>0</v>
      </c>
      <c r="N3865" t="s">
        <v>8273</v>
      </c>
      <c r="O3865" t="s">
        <v>8274</v>
      </c>
      <c r="P3865">
        <f t="shared" si="141"/>
        <v>0</v>
      </c>
      <c r="Q3865">
        <f t="shared" si="142"/>
        <v>0</v>
      </c>
      <c r="R3865" s="10">
        <f t="shared" si="143"/>
        <v>42253.633159722223</v>
      </c>
      <c r="S3865">
        <f t="shared" si="144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 s="12">
        <v>1447799054</v>
      </c>
      <c r="J3866" s="12">
        <v>1445203454</v>
      </c>
      <c r="K3866" t="b">
        <v>0</v>
      </c>
      <c r="L3866">
        <v>3</v>
      </c>
      <c r="M3866" t="b">
        <v>0</v>
      </c>
      <c r="N3866" t="s">
        <v>8273</v>
      </c>
      <c r="O3866" t="s">
        <v>8274</v>
      </c>
      <c r="P3866">
        <f t="shared" si="141"/>
        <v>1</v>
      </c>
      <c r="Q3866">
        <f t="shared" si="142"/>
        <v>20</v>
      </c>
      <c r="R3866" s="10">
        <f t="shared" si="143"/>
        <v>42295.891828703709</v>
      </c>
      <c r="S3866">
        <f t="shared" si="144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 s="12">
        <v>1409376600</v>
      </c>
      <c r="J3867" s="12">
        <v>1405957098</v>
      </c>
      <c r="K3867" t="b">
        <v>0</v>
      </c>
      <c r="L3867">
        <v>14</v>
      </c>
      <c r="M3867" t="b">
        <v>0</v>
      </c>
      <c r="N3867" t="s">
        <v>8273</v>
      </c>
      <c r="O3867" t="s">
        <v>8274</v>
      </c>
      <c r="P3867">
        <f t="shared" si="141"/>
        <v>27</v>
      </c>
      <c r="Q3867">
        <f t="shared" si="142"/>
        <v>46.43</v>
      </c>
      <c r="R3867" s="10">
        <f t="shared" si="143"/>
        <v>41841.651597222226</v>
      </c>
      <c r="S3867">
        <f t="shared" si="144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 s="12">
        <v>1458703740</v>
      </c>
      <c r="J3868" s="12">
        <v>1454453021</v>
      </c>
      <c r="K3868" t="b">
        <v>0</v>
      </c>
      <c r="L3868">
        <v>2</v>
      </c>
      <c r="M3868" t="b">
        <v>0</v>
      </c>
      <c r="N3868" t="s">
        <v>8273</v>
      </c>
      <c r="O3868" t="s">
        <v>8274</v>
      </c>
      <c r="P3868">
        <f t="shared" si="141"/>
        <v>1</v>
      </c>
      <c r="Q3868">
        <f t="shared" si="142"/>
        <v>5.5</v>
      </c>
      <c r="R3868" s="10">
        <f t="shared" si="143"/>
        <v>42402.947002314817</v>
      </c>
      <c r="S3868">
        <f t="shared" si="144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 s="12">
        <v>1466278339</v>
      </c>
      <c r="J3869" s="12">
        <v>1463686339</v>
      </c>
      <c r="K3869" t="b">
        <v>0</v>
      </c>
      <c r="L3869">
        <v>5</v>
      </c>
      <c r="M3869" t="b">
        <v>0</v>
      </c>
      <c r="N3869" t="s">
        <v>8273</v>
      </c>
      <c r="O3869" t="s">
        <v>8274</v>
      </c>
      <c r="P3869">
        <f t="shared" si="141"/>
        <v>13</v>
      </c>
      <c r="Q3869">
        <f t="shared" si="142"/>
        <v>50.2</v>
      </c>
      <c r="R3869" s="10">
        <f t="shared" si="143"/>
        <v>42509.814108796301</v>
      </c>
      <c r="S3869">
        <f t="shared" si="144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 s="12">
        <v>1410191405</v>
      </c>
      <c r="J3870" s="12">
        <v>1408031405</v>
      </c>
      <c r="K3870" t="b">
        <v>0</v>
      </c>
      <c r="L3870">
        <v>1</v>
      </c>
      <c r="M3870" t="b">
        <v>0</v>
      </c>
      <c r="N3870" t="s">
        <v>8273</v>
      </c>
      <c r="O3870" t="s">
        <v>8315</v>
      </c>
      <c r="P3870">
        <f t="shared" si="141"/>
        <v>0</v>
      </c>
      <c r="Q3870">
        <f t="shared" si="142"/>
        <v>10</v>
      </c>
      <c r="R3870" s="10">
        <f t="shared" si="143"/>
        <v>41865.659780092588</v>
      </c>
      <c r="S3870">
        <f t="shared" si="144"/>
        <v>41890.659780092588</v>
      </c>
      <c r="T3870">
        <f>YEAR(S3870)</f>
        <v>2014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 s="12">
        <v>1426302660</v>
      </c>
      <c r="J3871" s="12">
        <v>1423761792</v>
      </c>
      <c r="K3871" t="b">
        <v>0</v>
      </c>
      <c r="L3871">
        <v>15</v>
      </c>
      <c r="M3871" t="b">
        <v>0</v>
      </c>
      <c r="N3871" t="s">
        <v>8273</v>
      </c>
      <c r="O3871" t="s">
        <v>8315</v>
      </c>
      <c r="P3871">
        <f t="shared" si="141"/>
        <v>3</v>
      </c>
      <c r="Q3871">
        <f t="shared" si="142"/>
        <v>30.13</v>
      </c>
      <c r="R3871" s="10">
        <f t="shared" si="143"/>
        <v>42047.724444444444</v>
      </c>
      <c r="S3871">
        <f t="shared" si="144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 s="12">
        <v>1404360478</v>
      </c>
      <c r="J3872" s="12">
        <v>1401768478</v>
      </c>
      <c r="K3872" t="b">
        <v>0</v>
      </c>
      <c r="L3872">
        <v>10</v>
      </c>
      <c r="M3872" t="b">
        <v>0</v>
      </c>
      <c r="N3872" t="s">
        <v>8273</v>
      </c>
      <c r="O3872" t="s">
        <v>8315</v>
      </c>
      <c r="P3872">
        <f t="shared" si="141"/>
        <v>15</v>
      </c>
      <c r="Q3872">
        <f t="shared" si="142"/>
        <v>150</v>
      </c>
      <c r="R3872" s="10">
        <f t="shared" si="143"/>
        <v>41793.17219907407</v>
      </c>
      <c r="S3872">
        <f t="shared" si="144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 s="12">
        <v>1490809450</v>
      </c>
      <c r="J3873" s="12">
        <v>1485629050</v>
      </c>
      <c r="K3873" t="b">
        <v>0</v>
      </c>
      <c r="L3873">
        <v>3</v>
      </c>
      <c r="M3873" t="b">
        <v>0</v>
      </c>
      <c r="N3873" t="s">
        <v>8273</v>
      </c>
      <c r="O3873" t="s">
        <v>8315</v>
      </c>
      <c r="P3873">
        <f t="shared" si="141"/>
        <v>3</v>
      </c>
      <c r="Q3873">
        <f t="shared" si="142"/>
        <v>13.33</v>
      </c>
      <c r="R3873" s="10">
        <f t="shared" si="143"/>
        <v>42763.780671296292</v>
      </c>
      <c r="S3873">
        <f t="shared" si="144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 s="12">
        <v>1439522996</v>
      </c>
      <c r="J3874" s="12">
        <v>1435202996</v>
      </c>
      <c r="K3874" t="b">
        <v>0</v>
      </c>
      <c r="L3874">
        <v>0</v>
      </c>
      <c r="M3874" t="b">
        <v>0</v>
      </c>
      <c r="N3874" t="s">
        <v>8273</v>
      </c>
      <c r="O3874" t="s">
        <v>8315</v>
      </c>
      <c r="P3874">
        <f t="shared" si="141"/>
        <v>0</v>
      </c>
      <c r="Q3874">
        <f t="shared" si="142"/>
        <v>0</v>
      </c>
      <c r="R3874" s="10">
        <f t="shared" si="143"/>
        <v>42180.145787037036</v>
      </c>
      <c r="S3874">
        <f t="shared" si="144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 s="12">
        <v>1444322535</v>
      </c>
      <c r="J3875" s="12">
        <v>1441730535</v>
      </c>
      <c r="K3875" t="b">
        <v>0</v>
      </c>
      <c r="L3875">
        <v>0</v>
      </c>
      <c r="M3875" t="b">
        <v>0</v>
      </c>
      <c r="N3875" t="s">
        <v>8273</v>
      </c>
      <c r="O3875" t="s">
        <v>8315</v>
      </c>
      <c r="P3875">
        <f t="shared" si="141"/>
        <v>0</v>
      </c>
      <c r="Q3875">
        <f t="shared" si="142"/>
        <v>0</v>
      </c>
      <c r="R3875" s="10">
        <f t="shared" si="143"/>
        <v>42255.696006944447</v>
      </c>
      <c r="S3875">
        <f t="shared" si="144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 s="12">
        <v>1422061200</v>
      </c>
      <c r="J3876" s="12">
        <v>1420244622</v>
      </c>
      <c r="K3876" t="b">
        <v>0</v>
      </c>
      <c r="L3876">
        <v>0</v>
      </c>
      <c r="M3876" t="b">
        <v>0</v>
      </c>
      <c r="N3876" t="s">
        <v>8273</v>
      </c>
      <c r="O3876" t="s">
        <v>8315</v>
      </c>
      <c r="P3876">
        <f t="shared" si="141"/>
        <v>0</v>
      </c>
      <c r="Q3876">
        <f t="shared" si="142"/>
        <v>0</v>
      </c>
      <c r="R3876" s="10">
        <f t="shared" si="143"/>
        <v>42007.016458333332</v>
      </c>
      <c r="S3876">
        <f t="shared" si="144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 s="12">
        <v>1472896800</v>
      </c>
      <c r="J3877" s="12">
        <v>1472804365</v>
      </c>
      <c r="K3877" t="b">
        <v>0</v>
      </c>
      <c r="L3877">
        <v>0</v>
      </c>
      <c r="M3877" t="b">
        <v>0</v>
      </c>
      <c r="N3877" t="s">
        <v>8273</v>
      </c>
      <c r="O3877" t="s">
        <v>8315</v>
      </c>
      <c r="P3877">
        <f t="shared" si="141"/>
        <v>0</v>
      </c>
      <c r="Q3877">
        <f t="shared" si="142"/>
        <v>0</v>
      </c>
      <c r="R3877" s="10">
        <f t="shared" si="143"/>
        <v>42615.346817129626</v>
      </c>
      <c r="S3877">
        <f t="shared" si="144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 s="12">
        <v>1454425128</v>
      </c>
      <c r="J3878" s="12">
        <v>1451833128</v>
      </c>
      <c r="K3878" t="b">
        <v>0</v>
      </c>
      <c r="L3878">
        <v>46</v>
      </c>
      <c r="M3878" t="b">
        <v>0</v>
      </c>
      <c r="N3878" t="s">
        <v>8273</v>
      </c>
      <c r="O3878" t="s">
        <v>8315</v>
      </c>
      <c r="P3878">
        <f t="shared" si="141"/>
        <v>53</v>
      </c>
      <c r="Q3878">
        <f t="shared" si="142"/>
        <v>44.76</v>
      </c>
      <c r="R3878" s="10">
        <f t="shared" si="143"/>
        <v>42372.624166666668</v>
      </c>
      <c r="S3878">
        <f t="shared" si="144"/>
        <v>42402.624166666668</v>
      </c>
      <c r="T3878">
        <f>YEAR(S3878)</f>
        <v>2016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 s="12">
        <v>1481213752</v>
      </c>
      <c r="J3879" s="12">
        <v>1478621752</v>
      </c>
      <c r="K3879" t="b">
        <v>0</v>
      </c>
      <c r="L3879">
        <v>14</v>
      </c>
      <c r="M3879" t="b">
        <v>0</v>
      </c>
      <c r="N3879" t="s">
        <v>8273</v>
      </c>
      <c r="O3879" t="s">
        <v>8315</v>
      </c>
      <c r="P3879">
        <f t="shared" si="141"/>
        <v>5</v>
      </c>
      <c r="Q3879">
        <f t="shared" si="142"/>
        <v>88.64</v>
      </c>
      <c r="R3879" s="10">
        <f t="shared" si="143"/>
        <v>42682.67768518519</v>
      </c>
      <c r="S3879">
        <f t="shared" si="144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 s="12">
        <v>1435636740</v>
      </c>
      <c r="J3880" s="12">
        <v>1433014746</v>
      </c>
      <c r="K3880" t="b">
        <v>0</v>
      </c>
      <c r="L3880">
        <v>1</v>
      </c>
      <c r="M3880" t="b">
        <v>0</v>
      </c>
      <c r="N3880" t="s">
        <v>8273</v>
      </c>
      <c r="O3880" t="s">
        <v>8315</v>
      </c>
      <c r="P3880">
        <f t="shared" si="141"/>
        <v>0</v>
      </c>
      <c r="Q3880">
        <f t="shared" si="142"/>
        <v>10</v>
      </c>
      <c r="R3880" s="10">
        <f t="shared" si="143"/>
        <v>42154.818819444445</v>
      </c>
      <c r="S3880">
        <f t="shared" si="144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 s="12">
        <v>1422218396</v>
      </c>
      <c r="J3881" s="12">
        <v>1419626396</v>
      </c>
      <c r="K3881" t="b">
        <v>0</v>
      </c>
      <c r="L3881">
        <v>0</v>
      </c>
      <c r="M3881" t="b">
        <v>0</v>
      </c>
      <c r="N3881" t="s">
        <v>8273</v>
      </c>
      <c r="O3881" t="s">
        <v>8315</v>
      </c>
      <c r="P3881">
        <f t="shared" si="141"/>
        <v>0</v>
      </c>
      <c r="Q3881">
        <f t="shared" si="142"/>
        <v>0</v>
      </c>
      <c r="R3881" s="10">
        <f t="shared" si="143"/>
        <v>41999.861064814817</v>
      </c>
      <c r="S3881">
        <f t="shared" si="144"/>
        <v>42029.861064814817</v>
      </c>
      <c r="T3881">
        <f t="shared" ref="T3881:T3882" si="145">YEAR(S3881)</f>
        <v>2015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 s="12">
        <v>1406761200</v>
      </c>
      <c r="J3882" s="12">
        <v>1403724820</v>
      </c>
      <c r="K3882" t="b">
        <v>0</v>
      </c>
      <c r="L3882">
        <v>17</v>
      </c>
      <c r="M3882" t="b">
        <v>0</v>
      </c>
      <c r="N3882" t="s">
        <v>8273</v>
      </c>
      <c r="O3882" t="s">
        <v>8315</v>
      </c>
      <c r="P3882">
        <f t="shared" si="141"/>
        <v>13</v>
      </c>
      <c r="Q3882">
        <f t="shared" si="142"/>
        <v>57.65</v>
      </c>
      <c r="R3882" s="10">
        <f t="shared" si="143"/>
        <v>41815.815046296295</v>
      </c>
      <c r="S3882">
        <f t="shared" si="144"/>
        <v>41850.958333333336</v>
      </c>
      <c r="T3882">
        <f t="shared" si="145"/>
        <v>2014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 s="12">
        <v>1487550399</v>
      </c>
      <c r="J3883" s="12">
        <v>1484958399</v>
      </c>
      <c r="K3883" t="b">
        <v>0</v>
      </c>
      <c r="L3883">
        <v>1</v>
      </c>
      <c r="M3883" t="b">
        <v>0</v>
      </c>
      <c r="N3883" t="s">
        <v>8273</v>
      </c>
      <c r="O3883" t="s">
        <v>8315</v>
      </c>
      <c r="P3883">
        <f t="shared" si="141"/>
        <v>5</v>
      </c>
      <c r="Q3883">
        <f t="shared" si="142"/>
        <v>25</v>
      </c>
      <c r="R3883" s="10">
        <f t="shared" si="143"/>
        <v>42756.018506944441</v>
      </c>
      <c r="S3883">
        <f t="shared" si="144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 s="12">
        <v>1454281380</v>
      </c>
      <c r="J3884" s="12">
        <v>1451950570</v>
      </c>
      <c r="K3884" t="b">
        <v>0</v>
      </c>
      <c r="L3884">
        <v>0</v>
      </c>
      <c r="M3884" t="b">
        <v>0</v>
      </c>
      <c r="N3884" t="s">
        <v>8273</v>
      </c>
      <c r="O3884" t="s">
        <v>8315</v>
      </c>
      <c r="P3884">
        <f t="shared" si="141"/>
        <v>0</v>
      </c>
      <c r="Q3884">
        <f t="shared" si="142"/>
        <v>0</v>
      </c>
      <c r="R3884" s="10">
        <f t="shared" si="143"/>
        <v>42373.983449074076</v>
      </c>
      <c r="S3884">
        <f t="shared" si="144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 s="12">
        <v>1409668069</v>
      </c>
      <c r="J3885" s="12">
        <v>1407076069</v>
      </c>
      <c r="K3885" t="b">
        <v>0</v>
      </c>
      <c r="L3885">
        <v>0</v>
      </c>
      <c r="M3885" t="b">
        <v>0</v>
      </c>
      <c r="N3885" t="s">
        <v>8273</v>
      </c>
      <c r="O3885" t="s">
        <v>8315</v>
      </c>
      <c r="P3885">
        <f t="shared" si="141"/>
        <v>0</v>
      </c>
      <c r="Q3885">
        <f t="shared" si="142"/>
        <v>0</v>
      </c>
      <c r="R3885" s="10">
        <f t="shared" si="143"/>
        <v>41854.602650462963</v>
      </c>
      <c r="S3885">
        <f t="shared" si="144"/>
        <v>41884.602650462963</v>
      </c>
      <c r="T3885">
        <f>YEAR(S3885)</f>
        <v>2014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 s="12">
        <v>1427479192</v>
      </c>
      <c r="J3886" s="12">
        <v>1425322792</v>
      </c>
      <c r="K3886" t="b">
        <v>0</v>
      </c>
      <c r="L3886">
        <v>0</v>
      </c>
      <c r="M3886" t="b">
        <v>0</v>
      </c>
      <c r="N3886" t="s">
        <v>8273</v>
      </c>
      <c r="O3886" t="s">
        <v>8315</v>
      </c>
      <c r="P3886">
        <f t="shared" si="141"/>
        <v>0</v>
      </c>
      <c r="Q3886">
        <f t="shared" si="142"/>
        <v>0</v>
      </c>
      <c r="R3886" s="10">
        <f t="shared" si="143"/>
        <v>42065.791574074072</v>
      </c>
      <c r="S3886">
        <f t="shared" si="144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 s="12">
        <v>1462834191</v>
      </c>
      <c r="J3887" s="12">
        <v>1460242191</v>
      </c>
      <c r="K3887" t="b">
        <v>0</v>
      </c>
      <c r="L3887">
        <v>0</v>
      </c>
      <c r="M3887" t="b">
        <v>0</v>
      </c>
      <c r="N3887" t="s">
        <v>8273</v>
      </c>
      <c r="O3887" t="s">
        <v>8315</v>
      </c>
      <c r="P3887">
        <f t="shared" si="141"/>
        <v>0</v>
      </c>
      <c r="Q3887">
        <f t="shared" si="142"/>
        <v>0</v>
      </c>
      <c r="R3887" s="10">
        <f t="shared" si="143"/>
        <v>42469.951284722221</v>
      </c>
      <c r="S3887">
        <f t="shared" si="144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 s="12">
        <v>1418275702</v>
      </c>
      <c r="J3888" s="12">
        <v>1415683702</v>
      </c>
      <c r="K3888" t="b">
        <v>0</v>
      </c>
      <c r="L3888">
        <v>0</v>
      </c>
      <c r="M3888" t="b">
        <v>0</v>
      </c>
      <c r="N3888" t="s">
        <v>8273</v>
      </c>
      <c r="O3888" t="s">
        <v>8315</v>
      </c>
      <c r="P3888">
        <f t="shared" si="141"/>
        <v>0</v>
      </c>
      <c r="Q3888">
        <f t="shared" si="142"/>
        <v>0</v>
      </c>
      <c r="R3888" s="10">
        <f t="shared" si="143"/>
        <v>41954.228032407409</v>
      </c>
      <c r="S3888">
        <f t="shared" si="144"/>
        <v>41984.228032407409</v>
      </c>
    </row>
    <row r="3889" spans="1:19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 s="12">
        <v>1430517600</v>
      </c>
      <c r="J3889" s="12">
        <v>1426538129</v>
      </c>
      <c r="K3889" t="b">
        <v>0</v>
      </c>
      <c r="L3889">
        <v>2</v>
      </c>
      <c r="M3889" t="b">
        <v>0</v>
      </c>
      <c r="N3889" t="s">
        <v>8273</v>
      </c>
      <c r="O3889" t="s">
        <v>8315</v>
      </c>
      <c r="P3889">
        <f t="shared" si="141"/>
        <v>2</v>
      </c>
      <c r="Q3889">
        <f t="shared" si="142"/>
        <v>17.5</v>
      </c>
      <c r="R3889" s="10">
        <f t="shared" si="143"/>
        <v>42079.857974537037</v>
      </c>
      <c r="S3889">
        <f t="shared" si="144"/>
        <v>42125.916666666672</v>
      </c>
    </row>
    <row r="3890" spans="1:19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 s="12">
        <v>1488114358</v>
      </c>
      <c r="J3890" s="12">
        <v>1485522358</v>
      </c>
      <c r="K3890" t="b">
        <v>0</v>
      </c>
      <c r="L3890">
        <v>14</v>
      </c>
      <c r="M3890" t="b">
        <v>0</v>
      </c>
      <c r="N3890" t="s">
        <v>8273</v>
      </c>
      <c r="O3890" t="s">
        <v>8274</v>
      </c>
      <c r="P3890">
        <f t="shared" si="141"/>
        <v>27</v>
      </c>
      <c r="Q3890">
        <f t="shared" si="142"/>
        <v>38.71</v>
      </c>
      <c r="R3890" s="10">
        <f t="shared" si="143"/>
        <v>42762.545810185184</v>
      </c>
      <c r="S3890">
        <f t="shared" si="144"/>
        <v>42792.545810185184</v>
      </c>
    </row>
    <row r="3891" spans="1:19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 s="12">
        <v>1420413960</v>
      </c>
      <c r="J3891" s="12">
        <v>1417651630</v>
      </c>
      <c r="K3891" t="b">
        <v>0</v>
      </c>
      <c r="L3891">
        <v>9</v>
      </c>
      <c r="M3891" t="b">
        <v>0</v>
      </c>
      <c r="N3891" t="s">
        <v>8273</v>
      </c>
      <c r="O3891" t="s">
        <v>8274</v>
      </c>
      <c r="P3891">
        <f t="shared" si="141"/>
        <v>1</v>
      </c>
      <c r="Q3891">
        <f t="shared" si="142"/>
        <v>13.11</v>
      </c>
      <c r="R3891" s="10">
        <f t="shared" si="143"/>
        <v>41977.004976851851</v>
      </c>
      <c r="S3891">
        <f t="shared" si="144"/>
        <v>42008.976388888885</v>
      </c>
    </row>
    <row r="3892" spans="1:19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 s="12">
        <v>1439662344</v>
      </c>
      <c r="J3892" s="12">
        <v>1434478344</v>
      </c>
      <c r="K3892" t="b">
        <v>0</v>
      </c>
      <c r="L3892">
        <v>8</v>
      </c>
      <c r="M3892" t="b">
        <v>0</v>
      </c>
      <c r="N3892" t="s">
        <v>8273</v>
      </c>
      <c r="O3892" t="s">
        <v>8274</v>
      </c>
      <c r="P3892">
        <f t="shared" si="141"/>
        <v>17</v>
      </c>
      <c r="Q3892">
        <f t="shared" si="142"/>
        <v>315.5</v>
      </c>
      <c r="R3892" s="10">
        <f t="shared" si="143"/>
        <v>42171.758611111116</v>
      </c>
      <c r="S3892">
        <f t="shared" si="144"/>
        <v>42231.758611111116</v>
      </c>
    </row>
    <row r="3893" spans="1:19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 s="12">
        <v>1427086740</v>
      </c>
      <c r="J3893" s="12">
        <v>1424488244</v>
      </c>
      <c r="K3893" t="b">
        <v>0</v>
      </c>
      <c r="L3893">
        <v>7</v>
      </c>
      <c r="M3893" t="b">
        <v>0</v>
      </c>
      <c r="N3893" t="s">
        <v>8273</v>
      </c>
      <c r="O3893" t="s">
        <v>8274</v>
      </c>
      <c r="P3893">
        <f t="shared" si="141"/>
        <v>33</v>
      </c>
      <c r="Q3893">
        <f t="shared" si="142"/>
        <v>37.14</v>
      </c>
      <c r="R3893" s="10">
        <f t="shared" si="143"/>
        <v>42056.1324537037</v>
      </c>
      <c r="S3893">
        <f t="shared" si="144"/>
        <v>42086.207638888889</v>
      </c>
    </row>
    <row r="3894" spans="1:19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 s="12">
        <v>1408863600</v>
      </c>
      <c r="J3894" s="12">
        <v>1408203557</v>
      </c>
      <c r="K3894" t="b">
        <v>0</v>
      </c>
      <c r="L3894">
        <v>0</v>
      </c>
      <c r="M3894" t="b">
        <v>0</v>
      </c>
      <c r="N3894" t="s">
        <v>8273</v>
      </c>
      <c r="O3894" t="s">
        <v>8274</v>
      </c>
      <c r="P3894">
        <f t="shared" si="141"/>
        <v>0</v>
      </c>
      <c r="Q3894">
        <f t="shared" si="142"/>
        <v>0</v>
      </c>
      <c r="R3894" s="10">
        <f t="shared" si="143"/>
        <v>41867.652280092596</v>
      </c>
      <c r="S3894">
        <f t="shared" si="144"/>
        <v>41875.291666666664</v>
      </c>
    </row>
    <row r="3895" spans="1:19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 s="12">
        <v>1404194400</v>
      </c>
      <c r="J3895" s="12">
        <v>1400600840</v>
      </c>
      <c r="K3895" t="b">
        <v>0</v>
      </c>
      <c r="L3895">
        <v>84</v>
      </c>
      <c r="M3895" t="b">
        <v>0</v>
      </c>
      <c r="N3895" t="s">
        <v>8273</v>
      </c>
      <c r="O3895" t="s">
        <v>8274</v>
      </c>
      <c r="P3895">
        <f t="shared" si="141"/>
        <v>22</v>
      </c>
      <c r="Q3895">
        <f t="shared" si="142"/>
        <v>128.27000000000001</v>
      </c>
      <c r="R3895" s="10">
        <f t="shared" si="143"/>
        <v>41779.657870370371</v>
      </c>
      <c r="S3895">
        <f t="shared" si="144"/>
        <v>41821.25</v>
      </c>
    </row>
    <row r="3896" spans="1:19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 s="12">
        <v>1481000340</v>
      </c>
      <c r="J3896" s="12">
        <v>1478386812</v>
      </c>
      <c r="K3896" t="b">
        <v>0</v>
      </c>
      <c r="L3896">
        <v>11</v>
      </c>
      <c r="M3896" t="b">
        <v>0</v>
      </c>
      <c r="N3896" t="s">
        <v>8273</v>
      </c>
      <c r="O3896" t="s">
        <v>8274</v>
      </c>
      <c r="P3896">
        <f t="shared" si="141"/>
        <v>3</v>
      </c>
      <c r="Q3896">
        <f t="shared" si="142"/>
        <v>47.27</v>
      </c>
      <c r="R3896" s="10">
        <f t="shared" si="143"/>
        <v>42679.958472222221</v>
      </c>
      <c r="S3896">
        <f t="shared" si="144"/>
        <v>42710.207638888889</v>
      </c>
    </row>
    <row r="3897" spans="1:19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 s="12">
        <v>1425103218</v>
      </c>
      <c r="J3897" s="12">
        <v>1422424818</v>
      </c>
      <c r="K3897" t="b">
        <v>0</v>
      </c>
      <c r="L3897">
        <v>1</v>
      </c>
      <c r="M3897" t="b">
        <v>0</v>
      </c>
      <c r="N3897" t="s">
        <v>8273</v>
      </c>
      <c r="O3897" t="s">
        <v>8274</v>
      </c>
      <c r="P3897">
        <f t="shared" si="141"/>
        <v>5</v>
      </c>
      <c r="Q3897">
        <f t="shared" si="142"/>
        <v>50</v>
      </c>
      <c r="R3897" s="10">
        <f t="shared" si="143"/>
        <v>42032.250208333338</v>
      </c>
      <c r="S3897">
        <f t="shared" si="144"/>
        <v>42063.250208333338</v>
      </c>
    </row>
    <row r="3898" spans="1:19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 s="12">
        <v>1402979778</v>
      </c>
      <c r="J3898" s="12">
        <v>1401770178</v>
      </c>
      <c r="K3898" t="b">
        <v>0</v>
      </c>
      <c r="L3898">
        <v>4</v>
      </c>
      <c r="M3898" t="b">
        <v>0</v>
      </c>
      <c r="N3898" t="s">
        <v>8273</v>
      </c>
      <c r="O3898" t="s">
        <v>8274</v>
      </c>
      <c r="P3898">
        <f t="shared" si="141"/>
        <v>11</v>
      </c>
      <c r="Q3898">
        <f t="shared" si="142"/>
        <v>42.5</v>
      </c>
      <c r="R3898" s="10">
        <f t="shared" si="143"/>
        <v>41793.191875000004</v>
      </c>
      <c r="S3898">
        <f t="shared" si="144"/>
        <v>41807.191875000004</v>
      </c>
    </row>
    <row r="3899" spans="1:19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 s="12">
        <v>1420750683</v>
      </c>
      <c r="J3899" s="12">
        <v>1418158683</v>
      </c>
      <c r="K3899" t="b">
        <v>0</v>
      </c>
      <c r="L3899">
        <v>10</v>
      </c>
      <c r="M3899" t="b">
        <v>0</v>
      </c>
      <c r="N3899" t="s">
        <v>8273</v>
      </c>
      <c r="O3899" t="s">
        <v>8274</v>
      </c>
      <c r="P3899">
        <f t="shared" si="141"/>
        <v>18</v>
      </c>
      <c r="Q3899">
        <f t="shared" si="142"/>
        <v>44</v>
      </c>
      <c r="R3899" s="10">
        <f t="shared" si="143"/>
        <v>41982.87364583333</v>
      </c>
      <c r="S3899">
        <f t="shared" si="144"/>
        <v>42012.87364583333</v>
      </c>
    </row>
    <row r="3900" spans="1:19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 s="12">
        <v>1439827200</v>
      </c>
      <c r="J3900" s="12">
        <v>1436355270</v>
      </c>
      <c r="K3900" t="b">
        <v>0</v>
      </c>
      <c r="L3900">
        <v>16</v>
      </c>
      <c r="M3900" t="b">
        <v>0</v>
      </c>
      <c r="N3900" t="s">
        <v>8273</v>
      </c>
      <c r="O3900" t="s">
        <v>8274</v>
      </c>
      <c r="P3900">
        <f t="shared" si="141"/>
        <v>33</v>
      </c>
      <c r="Q3900">
        <f t="shared" si="142"/>
        <v>50.88</v>
      </c>
      <c r="R3900" s="10">
        <f t="shared" si="143"/>
        <v>42193.482291666667</v>
      </c>
      <c r="S3900">
        <f t="shared" si="144"/>
        <v>42233.666666666672</v>
      </c>
    </row>
    <row r="3901" spans="1:19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 s="12">
        <v>1407868561</v>
      </c>
      <c r="J3901" s="12">
        <v>1406140561</v>
      </c>
      <c r="K3901" t="b">
        <v>0</v>
      </c>
      <c r="L3901">
        <v>2</v>
      </c>
      <c r="M3901" t="b">
        <v>0</v>
      </c>
      <c r="N3901" t="s">
        <v>8273</v>
      </c>
      <c r="O3901" t="s">
        <v>8274</v>
      </c>
      <c r="P3901">
        <f t="shared" si="141"/>
        <v>1</v>
      </c>
      <c r="Q3901">
        <f t="shared" si="142"/>
        <v>62.5</v>
      </c>
      <c r="R3901" s="10">
        <f t="shared" si="143"/>
        <v>41843.775011574071</v>
      </c>
      <c r="S3901">
        <f t="shared" si="144"/>
        <v>41863.775011574071</v>
      </c>
    </row>
    <row r="3902" spans="1:19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 s="12">
        <v>1433988791</v>
      </c>
      <c r="J3902" s="12">
        <v>1431396791</v>
      </c>
      <c r="K3902" t="b">
        <v>0</v>
      </c>
      <c r="L3902">
        <v>5</v>
      </c>
      <c r="M3902" t="b">
        <v>0</v>
      </c>
      <c r="N3902" t="s">
        <v>8273</v>
      </c>
      <c r="O3902" t="s">
        <v>8274</v>
      </c>
      <c r="P3902">
        <f t="shared" si="141"/>
        <v>5</v>
      </c>
      <c r="Q3902">
        <f t="shared" si="142"/>
        <v>27</v>
      </c>
      <c r="R3902" s="10">
        <f t="shared" si="143"/>
        <v>42136.092488425929</v>
      </c>
      <c r="S3902">
        <f t="shared" si="144"/>
        <v>42166.092488425929</v>
      </c>
    </row>
    <row r="3903" spans="1:19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 s="12">
        <v>1450554599</v>
      </c>
      <c r="J3903" s="12">
        <v>1447098599</v>
      </c>
      <c r="K3903" t="b">
        <v>0</v>
      </c>
      <c r="L3903">
        <v>1</v>
      </c>
      <c r="M3903" t="b">
        <v>0</v>
      </c>
      <c r="N3903" t="s">
        <v>8273</v>
      </c>
      <c r="O3903" t="s">
        <v>8274</v>
      </c>
      <c r="P3903">
        <f t="shared" si="141"/>
        <v>1</v>
      </c>
      <c r="Q3903">
        <f t="shared" si="142"/>
        <v>25</v>
      </c>
      <c r="R3903" s="10">
        <f t="shared" si="143"/>
        <v>42317.826377314821</v>
      </c>
      <c r="S3903">
        <f t="shared" si="144"/>
        <v>42357.826377314821</v>
      </c>
    </row>
    <row r="3904" spans="1:19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 s="12">
        <v>1479125642</v>
      </c>
      <c r="J3904" s="12">
        <v>1476962042</v>
      </c>
      <c r="K3904" t="b">
        <v>0</v>
      </c>
      <c r="L3904">
        <v>31</v>
      </c>
      <c r="M3904" t="b">
        <v>0</v>
      </c>
      <c r="N3904" t="s">
        <v>8273</v>
      </c>
      <c r="O3904" t="s">
        <v>8274</v>
      </c>
      <c r="P3904">
        <f t="shared" si="141"/>
        <v>49</v>
      </c>
      <c r="Q3904">
        <f t="shared" si="142"/>
        <v>47.26</v>
      </c>
      <c r="R3904" s="10">
        <f t="shared" si="143"/>
        <v>42663.468078703707</v>
      </c>
      <c r="S3904">
        <f t="shared" si="144"/>
        <v>42688.509745370371</v>
      </c>
    </row>
    <row r="3905" spans="1:19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 s="12">
        <v>1439581080</v>
      </c>
      <c r="J3905" s="12">
        <v>1435709765</v>
      </c>
      <c r="K3905" t="b">
        <v>0</v>
      </c>
      <c r="L3905">
        <v>0</v>
      </c>
      <c r="M3905" t="b">
        <v>0</v>
      </c>
      <c r="N3905" t="s">
        <v>8273</v>
      </c>
      <c r="O3905" t="s">
        <v>8274</v>
      </c>
      <c r="P3905">
        <f t="shared" si="141"/>
        <v>0</v>
      </c>
      <c r="Q3905">
        <f t="shared" si="142"/>
        <v>0</v>
      </c>
      <c r="R3905" s="10">
        <f t="shared" si="143"/>
        <v>42186.01116898148</v>
      </c>
      <c r="S3905">
        <f t="shared" si="144"/>
        <v>42230.818055555559</v>
      </c>
    </row>
    <row r="3906" spans="1:19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 s="12">
        <v>1429074240</v>
      </c>
      <c r="J3906" s="12">
        <v>1427866200</v>
      </c>
      <c r="K3906" t="b">
        <v>0</v>
      </c>
      <c r="L3906">
        <v>2</v>
      </c>
      <c r="M3906" t="b">
        <v>0</v>
      </c>
      <c r="N3906" t="s">
        <v>8273</v>
      </c>
      <c r="O3906" t="s">
        <v>8274</v>
      </c>
      <c r="P3906">
        <f t="shared" ref="P3906:P3969" si="146">ROUND((E3906/D3906)*100,0)</f>
        <v>0</v>
      </c>
      <c r="Q3906">
        <f t="shared" si="142"/>
        <v>1.5</v>
      </c>
      <c r="R3906" s="10">
        <f t="shared" si="143"/>
        <v>42095.229166666672</v>
      </c>
      <c r="S3906">
        <f t="shared" si="144"/>
        <v>42109.211111111115</v>
      </c>
    </row>
    <row r="3907" spans="1:19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 s="12">
        <v>1434063600</v>
      </c>
      <c r="J3907" s="12">
        <v>1430405903</v>
      </c>
      <c r="K3907" t="b">
        <v>0</v>
      </c>
      <c r="L3907">
        <v>7</v>
      </c>
      <c r="M3907" t="b">
        <v>0</v>
      </c>
      <c r="N3907" t="s">
        <v>8273</v>
      </c>
      <c r="O3907" t="s">
        <v>8274</v>
      </c>
      <c r="P3907">
        <f t="shared" si="146"/>
        <v>12</v>
      </c>
      <c r="Q3907">
        <f t="shared" ref="Q3907:Q3970" si="147">IFERROR(ROUND(E3907/L3907,2),0)</f>
        <v>24.71</v>
      </c>
      <c r="R3907" s="10">
        <f t="shared" ref="R3907:R3970" si="148">(((J3907/60)/60)/24)+DATE(1970,1,1)</f>
        <v>42124.623877314814</v>
      </c>
      <c r="S3907">
        <f t="shared" ref="S3907:S3970" si="149">(((I3907/60)/60)/24)+DATE(1970,1,1)</f>
        <v>42166.958333333328</v>
      </c>
    </row>
    <row r="3908" spans="1:19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 s="12">
        <v>1435325100</v>
      </c>
      <c r="J3908" s="12">
        <v>1432072893</v>
      </c>
      <c r="K3908" t="b">
        <v>0</v>
      </c>
      <c r="L3908">
        <v>16</v>
      </c>
      <c r="M3908" t="b">
        <v>0</v>
      </c>
      <c r="N3908" t="s">
        <v>8273</v>
      </c>
      <c r="O3908" t="s">
        <v>8274</v>
      </c>
      <c r="P3908">
        <f t="shared" si="146"/>
        <v>67</v>
      </c>
      <c r="Q3908">
        <f t="shared" si="147"/>
        <v>63.13</v>
      </c>
      <c r="R3908" s="10">
        <f t="shared" si="148"/>
        <v>42143.917743055557</v>
      </c>
      <c r="S3908">
        <f t="shared" si="149"/>
        <v>42181.559027777781</v>
      </c>
    </row>
    <row r="3909" spans="1:19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 s="12">
        <v>1414354080</v>
      </c>
      <c r="J3909" s="12">
        <v>1411587606</v>
      </c>
      <c r="K3909" t="b">
        <v>0</v>
      </c>
      <c r="L3909">
        <v>4</v>
      </c>
      <c r="M3909" t="b">
        <v>0</v>
      </c>
      <c r="N3909" t="s">
        <v>8273</v>
      </c>
      <c r="O3909" t="s">
        <v>8274</v>
      </c>
      <c r="P3909">
        <f t="shared" si="146"/>
        <v>15</v>
      </c>
      <c r="Q3909">
        <f t="shared" si="147"/>
        <v>38.25</v>
      </c>
      <c r="R3909" s="10">
        <f t="shared" si="148"/>
        <v>41906.819513888891</v>
      </c>
      <c r="S3909">
        <f t="shared" si="149"/>
        <v>41938.838888888888</v>
      </c>
    </row>
    <row r="3910" spans="1:19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 s="12">
        <v>1406603696</v>
      </c>
      <c r="J3910" s="12">
        <v>1405307696</v>
      </c>
      <c r="K3910" t="b">
        <v>0</v>
      </c>
      <c r="L3910">
        <v>4</v>
      </c>
      <c r="M3910" t="b">
        <v>0</v>
      </c>
      <c r="N3910" t="s">
        <v>8273</v>
      </c>
      <c r="O3910" t="s">
        <v>8274</v>
      </c>
      <c r="P3910">
        <f t="shared" si="146"/>
        <v>9</v>
      </c>
      <c r="Q3910">
        <f t="shared" si="147"/>
        <v>16.25</v>
      </c>
      <c r="R3910" s="10">
        <f t="shared" si="148"/>
        <v>41834.135370370372</v>
      </c>
      <c r="S3910">
        <f t="shared" si="149"/>
        <v>41849.135370370372</v>
      </c>
    </row>
    <row r="3911" spans="1:19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 s="12">
        <v>1410424642</v>
      </c>
      <c r="J3911" s="12">
        <v>1407832642</v>
      </c>
      <c r="K3911" t="b">
        <v>0</v>
      </c>
      <c r="L3911">
        <v>4</v>
      </c>
      <c r="M3911" t="b">
        <v>0</v>
      </c>
      <c r="N3911" t="s">
        <v>8273</v>
      </c>
      <c r="O3911" t="s">
        <v>8274</v>
      </c>
      <c r="P3911">
        <f t="shared" si="146"/>
        <v>0</v>
      </c>
      <c r="Q3911">
        <f t="shared" si="147"/>
        <v>33.75</v>
      </c>
      <c r="R3911" s="10">
        <f t="shared" si="148"/>
        <v>41863.359282407408</v>
      </c>
      <c r="S3911">
        <f t="shared" si="149"/>
        <v>41893.359282407408</v>
      </c>
    </row>
    <row r="3912" spans="1:19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 s="12">
        <v>1441649397</v>
      </c>
      <c r="J3912" s="12">
        <v>1439057397</v>
      </c>
      <c r="K3912" t="b">
        <v>0</v>
      </c>
      <c r="L3912">
        <v>3</v>
      </c>
      <c r="M3912" t="b">
        <v>0</v>
      </c>
      <c r="N3912" t="s">
        <v>8273</v>
      </c>
      <c r="O3912" t="s">
        <v>8274</v>
      </c>
      <c r="P3912">
        <f t="shared" si="146"/>
        <v>3</v>
      </c>
      <c r="Q3912">
        <f t="shared" si="147"/>
        <v>61.67</v>
      </c>
      <c r="R3912" s="10">
        <f t="shared" si="148"/>
        <v>42224.756909722222</v>
      </c>
      <c r="S3912">
        <f t="shared" si="149"/>
        <v>42254.756909722222</v>
      </c>
    </row>
    <row r="3913" spans="1:19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 s="12">
        <v>1417033777</v>
      </c>
      <c r="J3913" s="12">
        <v>1414438177</v>
      </c>
      <c r="K3913" t="b">
        <v>0</v>
      </c>
      <c r="L3913">
        <v>36</v>
      </c>
      <c r="M3913" t="b">
        <v>0</v>
      </c>
      <c r="N3913" t="s">
        <v>8273</v>
      </c>
      <c r="O3913" t="s">
        <v>8274</v>
      </c>
      <c r="P3913">
        <f t="shared" si="146"/>
        <v>37</v>
      </c>
      <c r="Q3913">
        <f t="shared" si="147"/>
        <v>83.14</v>
      </c>
      <c r="R3913" s="10">
        <f t="shared" si="148"/>
        <v>41939.8122337963</v>
      </c>
      <c r="S3913">
        <f t="shared" si="149"/>
        <v>41969.853900462964</v>
      </c>
    </row>
    <row r="3914" spans="1:19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 s="12">
        <v>1429936500</v>
      </c>
      <c r="J3914" s="12">
        <v>1424759330</v>
      </c>
      <c r="K3914" t="b">
        <v>0</v>
      </c>
      <c r="L3914">
        <v>1</v>
      </c>
      <c r="M3914" t="b">
        <v>0</v>
      </c>
      <c r="N3914" t="s">
        <v>8273</v>
      </c>
      <c r="O3914" t="s">
        <v>8274</v>
      </c>
      <c r="P3914">
        <f t="shared" si="146"/>
        <v>0</v>
      </c>
      <c r="Q3914">
        <f t="shared" si="147"/>
        <v>1</v>
      </c>
      <c r="R3914" s="10">
        <f t="shared" si="148"/>
        <v>42059.270023148143</v>
      </c>
      <c r="S3914">
        <f t="shared" si="149"/>
        <v>42119.190972222219</v>
      </c>
    </row>
    <row r="3915" spans="1:19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 s="12">
        <v>1448863449</v>
      </c>
      <c r="J3915" s="12">
        <v>1446267849</v>
      </c>
      <c r="K3915" t="b">
        <v>0</v>
      </c>
      <c r="L3915">
        <v>7</v>
      </c>
      <c r="M3915" t="b">
        <v>0</v>
      </c>
      <c r="N3915" t="s">
        <v>8273</v>
      </c>
      <c r="O3915" t="s">
        <v>8274</v>
      </c>
      <c r="P3915">
        <f t="shared" si="146"/>
        <v>10</v>
      </c>
      <c r="Q3915">
        <f t="shared" si="147"/>
        <v>142.86000000000001</v>
      </c>
      <c r="R3915" s="10">
        <f t="shared" si="148"/>
        <v>42308.211215277777</v>
      </c>
      <c r="S3915">
        <f t="shared" si="149"/>
        <v>42338.252881944441</v>
      </c>
    </row>
    <row r="3916" spans="1:19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 s="12">
        <v>1431298740</v>
      </c>
      <c r="J3916" s="12">
        <v>1429558756</v>
      </c>
      <c r="K3916" t="b">
        <v>0</v>
      </c>
      <c r="L3916">
        <v>27</v>
      </c>
      <c r="M3916" t="b">
        <v>0</v>
      </c>
      <c r="N3916" t="s">
        <v>8273</v>
      </c>
      <c r="O3916" t="s">
        <v>8274</v>
      </c>
      <c r="P3916">
        <f t="shared" si="146"/>
        <v>36</v>
      </c>
      <c r="Q3916">
        <f t="shared" si="147"/>
        <v>33.67</v>
      </c>
      <c r="R3916" s="10">
        <f t="shared" si="148"/>
        <v>42114.818935185183</v>
      </c>
      <c r="S3916">
        <f t="shared" si="149"/>
        <v>42134.957638888889</v>
      </c>
    </row>
    <row r="3917" spans="1:19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 s="12">
        <v>1464824309</v>
      </c>
      <c r="J3917" s="12">
        <v>1462232309</v>
      </c>
      <c r="K3917" t="b">
        <v>0</v>
      </c>
      <c r="L3917">
        <v>1</v>
      </c>
      <c r="M3917" t="b">
        <v>0</v>
      </c>
      <c r="N3917" t="s">
        <v>8273</v>
      </c>
      <c r="O3917" t="s">
        <v>8274</v>
      </c>
      <c r="P3917">
        <f t="shared" si="146"/>
        <v>0</v>
      </c>
      <c r="Q3917">
        <f t="shared" si="147"/>
        <v>5</v>
      </c>
      <c r="R3917" s="10">
        <f t="shared" si="148"/>
        <v>42492.98505787037</v>
      </c>
      <c r="S3917">
        <f t="shared" si="149"/>
        <v>42522.98505787037</v>
      </c>
    </row>
    <row r="3918" spans="1:19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 s="12">
        <v>1464952752</v>
      </c>
      <c r="J3918" s="12">
        <v>1462360752</v>
      </c>
      <c r="K3918" t="b">
        <v>0</v>
      </c>
      <c r="L3918">
        <v>0</v>
      </c>
      <c r="M3918" t="b">
        <v>0</v>
      </c>
      <c r="N3918" t="s">
        <v>8273</v>
      </c>
      <c r="O3918" t="s">
        <v>8274</v>
      </c>
      <c r="P3918">
        <f t="shared" si="146"/>
        <v>0</v>
      </c>
      <c r="Q3918">
        <f t="shared" si="147"/>
        <v>0</v>
      </c>
      <c r="R3918" s="10">
        <f t="shared" si="148"/>
        <v>42494.471666666665</v>
      </c>
      <c r="S3918">
        <f t="shared" si="149"/>
        <v>42524.471666666665</v>
      </c>
    </row>
    <row r="3919" spans="1:19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 s="12">
        <v>1410439161</v>
      </c>
      <c r="J3919" s="12">
        <v>1407847161</v>
      </c>
      <c r="K3919" t="b">
        <v>0</v>
      </c>
      <c r="L3919">
        <v>1</v>
      </c>
      <c r="M3919" t="b">
        <v>0</v>
      </c>
      <c r="N3919" t="s">
        <v>8273</v>
      </c>
      <c r="O3919" t="s">
        <v>8274</v>
      </c>
      <c r="P3919">
        <f t="shared" si="146"/>
        <v>0</v>
      </c>
      <c r="Q3919">
        <f t="shared" si="147"/>
        <v>10</v>
      </c>
      <c r="R3919" s="10">
        <f t="shared" si="148"/>
        <v>41863.527326388888</v>
      </c>
      <c r="S3919">
        <f t="shared" si="149"/>
        <v>41893.527326388888</v>
      </c>
    </row>
    <row r="3920" spans="1:19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 s="12">
        <v>1407168000</v>
      </c>
      <c r="J3920" s="12">
        <v>1406131023</v>
      </c>
      <c r="K3920" t="b">
        <v>0</v>
      </c>
      <c r="L3920">
        <v>3</v>
      </c>
      <c r="M3920" t="b">
        <v>0</v>
      </c>
      <c r="N3920" t="s">
        <v>8273</v>
      </c>
      <c r="O3920" t="s">
        <v>8274</v>
      </c>
      <c r="P3920">
        <f t="shared" si="146"/>
        <v>0</v>
      </c>
      <c r="Q3920">
        <f t="shared" si="147"/>
        <v>40</v>
      </c>
      <c r="R3920" s="10">
        <f t="shared" si="148"/>
        <v>41843.664618055554</v>
      </c>
      <c r="S3920">
        <f t="shared" si="149"/>
        <v>41855.666666666664</v>
      </c>
    </row>
    <row r="3921" spans="1:19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 s="12">
        <v>1453075200</v>
      </c>
      <c r="J3921" s="12">
        <v>1450628773</v>
      </c>
      <c r="K3921" t="b">
        <v>0</v>
      </c>
      <c r="L3921">
        <v>3</v>
      </c>
      <c r="M3921" t="b">
        <v>0</v>
      </c>
      <c r="N3921" t="s">
        <v>8273</v>
      </c>
      <c r="O3921" t="s">
        <v>8274</v>
      </c>
      <c r="P3921">
        <f t="shared" si="146"/>
        <v>2</v>
      </c>
      <c r="Q3921">
        <f t="shared" si="147"/>
        <v>30</v>
      </c>
      <c r="R3921" s="10">
        <f t="shared" si="148"/>
        <v>42358.684872685189</v>
      </c>
      <c r="S3921">
        <f t="shared" si="149"/>
        <v>42387</v>
      </c>
    </row>
    <row r="3922" spans="1:19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 s="12">
        <v>1479032260</v>
      </c>
      <c r="J3922" s="12">
        <v>1476436660</v>
      </c>
      <c r="K3922" t="b">
        <v>0</v>
      </c>
      <c r="L3922">
        <v>3</v>
      </c>
      <c r="M3922" t="b">
        <v>0</v>
      </c>
      <c r="N3922" t="s">
        <v>8273</v>
      </c>
      <c r="O3922" t="s">
        <v>8274</v>
      </c>
      <c r="P3922">
        <f t="shared" si="146"/>
        <v>5</v>
      </c>
      <c r="Q3922">
        <f t="shared" si="147"/>
        <v>45</v>
      </c>
      <c r="R3922" s="10">
        <f t="shared" si="148"/>
        <v>42657.38726851852</v>
      </c>
      <c r="S3922">
        <f t="shared" si="149"/>
        <v>42687.428935185191</v>
      </c>
    </row>
    <row r="3923" spans="1:19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 s="12">
        <v>1414346400</v>
      </c>
      <c r="J3923" s="12">
        <v>1413291655</v>
      </c>
      <c r="K3923" t="b">
        <v>0</v>
      </c>
      <c r="L3923">
        <v>0</v>
      </c>
      <c r="M3923" t="b">
        <v>0</v>
      </c>
      <c r="N3923" t="s">
        <v>8273</v>
      </c>
      <c r="O3923" t="s">
        <v>8274</v>
      </c>
      <c r="P3923">
        <f t="shared" si="146"/>
        <v>0</v>
      </c>
      <c r="Q3923">
        <f t="shared" si="147"/>
        <v>0</v>
      </c>
      <c r="R3923" s="10">
        <f t="shared" si="148"/>
        <v>41926.542303240742</v>
      </c>
      <c r="S3923">
        <f t="shared" si="149"/>
        <v>41938.75</v>
      </c>
    </row>
    <row r="3924" spans="1:19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 s="12">
        <v>1425337200</v>
      </c>
      <c r="J3924" s="12">
        <v>1421432810</v>
      </c>
      <c r="K3924" t="b">
        <v>0</v>
      </c>
      <c r="L3924">
        <v>6</v>
      </c>
      <c r="M3924" t="b">
        <v>0</v>
      </c>
      <c r="N3924" t="s">
        <v>8273</v>
      </c>
      <c r="O3924" t="s">
        <v>8274</v>
      </c>
      <c r="P3924">
        <f t="shared" si="146"/>
        <v>8</v>
      </c>
      <c r="Q3924">
        <f t="shared" si="147"/>
        <v>10.17</v>
      </c>
      <c r="R3924" s="10">
        <f t="shared" si="148"/>
        <v>42020.768634259264</v>
      </c>
      <c r="S3924">
        <f t="shared" si="149"/>
        <v>42065.958333333328</v>
      </c>
    </row>
    <row r="3925" spans="1:19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 s="12">
        <v>1428622271</v>
      </c>
      <c r="J3925" s="12">
        <v>1426203071</v>
      </c>
      <c r="K3925" t="b">
        <v>0</v>
      </c>
      <c r="L3925">
        <v>17</v>
      </c>
      <c r="M3925" t="b">
        <v>0</v>
      </c>
      <c r="N3925" t="s">
        <v>8273</v>
      </c>
      <c r="O3925" t="s">
        <v>8274</v>
      </c>
      <c r="P3925">
        <f t="shared" si="146"/>
        <v>12</v>
      </c>
      <c r="Q3925">
        <f t="shared" si="147"/>
        <v>81.41</v>
      </c>
      <c r="R3925" s="10">
        <f t="shared" si="148"/>
        <v>42075.979988425926</v>
      </c>
      <c r="S3925">
        <f t="shared" si="149"/>
        <v>42103.979988425926</v>
      </c>
    </row>
    <row r="3926" spans="1:19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 s="12">
        <v>1403823722</v>
      </c>
      <c r="J3926" s="12">
        <v>1401231722</v>
      </c>
      <c r="K3926" t="b">
        <v>0</v>
      </c>
      <c r="L3926">
        <v>40</v>
      </c>
      <c r="M3926" t="b">
        <v>0</v>
      </c>
      <c r="N3926" t="s">
        <v>8273</v>
      </c>
      <c r="O3926" t="s">
        <v>8274</v>
      </c>
      <c r="P3926">
        <f t="shared" si="146"/>
        <v>15</v>
      </c>
      <c r="Q3926">
        <f t="shared" si="147"/>
        <v>57.25</v>
      </c>
      <c r="R3926" s="10">
        <f t="shared" si="148"/>
        <v>41786.959745370368</v>
      </c>
      <c r="S3926">
        <f t="shared" si="149"/>
        <v>41816.959745370368</v>
      </c>
    </row>
    <row r="3927" spans="1:19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 s="12">
        <v>1406753639</v>
      </c>
      <c r="J3927" s="12">
        <v>1404161639</v>
      </c>
      <c r="K3927" t="b">
        <v>0</v>
      </c>
      <c r="L3927">
        <v>3</v>
      </c>
      <c r="M3927" t="b">
        <v>0</v>
      </c>
      <c r="N3927" t="s">
        <v>8273</v>
      </c>
      <c r="O3927" t="s">
        <v>8274</v>
      </c>
      <c r="P3927">
        <f t="shared" si="146"/>
        <v>10</v>
      </c>
      <c r="Q3927">
        <f t="shared" si="147"/>
        <v>5</v>
      </c>
      <c r="R3927" s="10">
        <f t="shared" si="148"/>
        <v>41820.870821759258</v>
      </c>
      <c r="S3927">
        <f t="shared" si="149"/>
        <v>41850.870821759258</v>
      </c>
    </row>
    <row r="3928" spans="1:19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 s="12">
        <v>1419645748</v>
      </c>
      <c r="J3928" s="12">
        <v>1417053748</v>
      </c>
      <c r="K3928" t="b">
        <v>0</v>
      </c>
      <c r="L3928">
        <v>1</v>
      </c>
      <c r="M3928" t="b">
        <v>0</v>
      </c>
      <c r="N3928" t="s">
        <v>8273</v>
      </c>
      <c r="O3928" t="s">
        <v>8274</v>
      </c>
      <c r="P3928">
        <f t="shared" si="146"/>
        <v>0</v>
      </c>
      <c r="Q3928">
        <f t="shared" si="147"/>
        <v>15</v>
      </c>
      <c r="R3928" s="10">
        <f t="shared" si="148"/>
        <v>41970.085046296299</v>
      </c>
      <c r="S3928">
        <f t="shared" si="149"/>
        <v>42000.085046296299</v>
      </c>
    </row>
    <row r="3929" spans="1:19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 s="12">
        <v>1407565504</v>
      </c>
      <c r="J3929" s="12">
        <v>1404973504</v>
      </c>
      <c r="K3929" t="b">
        <v>0</v>
      </c>
      <c r="L3929">
        <v>2</v>
      </c>
      <c r="M3929" t="b">
        <v>0</v>
      </c>
      <c r="N3929" t="s">
        <v>8273</v>
      </c>
      <c r="O3929" t="s">
        <v>8274</v>
      </c>
      <c r="P3929">
        <f t="shared" si="146"/>
        <v>1</v>
      </c>
      <c r="Q3929">
        <f t="shared" si="147"/>
        <v>12.5</v>
      </c>
      <c r="R3929" s="10">
        <f t="shared" si="148"/>
        <v>41830.267407407409</v>
      </c>
      <c r="S3929">
        <f t="shared" si="149"/>
        <v>41860.267407407409</v>
      </c>
    </row>
    <row r="3930" spans="1:19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 s="12">
        <v>1444971540</v>
      </c>
      <c r="J3930" s="12">
        <v>1442593427</v>
      </c>
      <c r="K3930" t="b">
        <v>0</v>
      </c>
      <c r="L3930">
        <v>7</v>
      </c>
      <c r="M3930" t="b">
        <v>0</v>
      </c>
      <c r="N3930" t="s">
        <v>8273</v>
      </c>
      <c r="O3930" t="s">
        <v>8274</v>
      </c>
      <c r="P3930">
        <f t="shared" si="146"/>
        <v>13</v>
      </c>
      <c r="Q3930">
        <f t="shared" si="147"/>
        <v>93</v>
      </c>
      <c r="R3930" s="10">
        <f t="shared" si="148"/>
        <v>42265.683182870373</v>
      </c>
      <c r="S3930">
        <f t="shared" si="149"/>
        <v>42293.207638888889</v>
      </c>
    </row>
    <row r="3931" spans="1:19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 s="12">
        <v>1474228265</v>
      </c>
      <c r="J3931" s="12">
        <v>1471636265</v>
      </c>
      <c r="K3931" t="b">
        <v>0</v>
      </c>
      <c r="L3931">
        <v>14</v>
      </c>
      <c r="M3931" t="b">
        <v>0</v>
      </c>
      <c r="N3931" t="s">
        <v>8273</v>
      </c>
      <c r="O3931" t="s">
        <v>8274</v>
      </c>
      <c r="P3931">
        <f t="shared" si="146"/>
        <v>2</v>
      </c>
      <c r="Q3931">
        <f t="shared" si="147"/>
        <v>32.36</v>
      </c>
      <c r="R3931" s="10">
        <f t="shared" si="148"/>
        <v>42601.827141203699</v>
      </c>
      <c r="S3931">
        <f t="shared" si="149"/>
        <v>42631.827141203699</v>
      </c>
    </row>
    <row r="3932" spans="1:19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 s="12">
        <v>1459490400</v>
      </c>
      <c r="J3932" s="12">
        <v>1457078868</v>
      </c>
      <c r="K3932" t="b">
        <v>0</v>
      </c>
      <c r="L3932">
        <v>0</v>
      </c>
      <c r="M3932" t="b">
        <v>0</v>
      </c>
      <c r="N3932" t="s">
        <v>8273</v>
      </c>
      <c r="O3932" t="s">
        <v>8274</v>
      </c>
      <c r="P3932">
        <f t="shared" si="146"/>
        <v>0</v>
      </c>
      <c r="Q3932">
        <f t="shared" si="147"/>
        <v>0</v>
      </c>
      <c r="R3932" s="10">
        <f t="shared" si="148"/>
        <v>42433.338749999995</v>
      </c>
      <c r="S3932">
        <f t="shared" si="149"/>
        <v>42461.25</v>
      </c>
    </row>
    <row r="3933" spans="1:19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s="12">
        <v>1441510707</v>
      </c>
      <c r="J3933" s="12">
        <v>1439350707</v>
      </c>
      <c r="K3933" t="b">
        <v>0</v>
      </c>
      <c r="L3933">
        <v>0</v>
      </c>
      <c r="M3933" t="b">
        <v>0</v>
      </c>
      <c r="N3933" t="s">
        <v>8273</v>
      </c>
      <c r="O3933" t="s">
        <v>8274</v>
      </c>
      <c r="P3933">
        <f t="shared" si="146"/>
        <v>0</v>
      </c>
      <c r="Q3933">
        <f t="shared" si="147"/>
        <v>0</v>
      </c>
      <c r="R3933" s="10">
        <f t="shared" si="148"/>
        <v>42228.151701388888</v>
      </c>
      <c r="S3933">
        <f t="shared" si="149"/>
        <v>42253.151701388888</v>
      </c>
    </row>
    <row r="3934" spans="1:19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 s="12">
        <v>1458097364</v>
      </c>
      <c r="J3934" s="12">
        <v>1455508964</v>
      </c>
      <c r="K3934" t="b">
        <v>0</v>
      </c>
      <c r="L3934">
        <v>1</v>
      </c>
      <c r="M3934" t="b">
        <v>0</v>
      </c>
      <c r="N3934" t="s">
        <v>8273</v>
      </c>
      <c r="O3934" t="s">
        <v>8274</v>
      </c>
      <c r="P3934">
        <f t="shared" si="146"/>
        <v>0</v>
      </c>
      <c r="Q3934">
        <f t="shared" si="147"/>
        <v>1</v>
      </c>
      <c r="R3934" s="10">
        <f t="shared" si="148"/>
        <v>42415.168564814812</v>
      </c>
      <c r="S3934">
        <f t="shared" si="149"/>
        <v>42445.126898148148</v>
      </c>
    </row>
    <row r="3935" spans="1:19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 s="12">
        <v>1468716180</v>
      </c>
      <c r="J3935" s="12">
        <v>1466205262</v>
      </c>
      <c r="K3935" t="b">
        <v>0</v>
      </c>
      <c r="L3935">
        <v>12</v>
      </c>
      <c r="M3935" t="b">
        <v>0</v>
      </c>
      <c r="N3935" t="s">
        <v>8273</v>
      </c>
      <c r="O3935" t="s">
        <v>8274</v>
      </c>
      <c r="P3935">
        <f t="shared" si="146"/>
        <v>16</v>
      </c>
      <c r="Q3935">
        <f t="shared" si="147"/>
        <v>91.83</v>
      </c>
      <c r="R3935" s="10">
        <f t="shared" si="148"/>
        <v>42538.968310185184</v>
      </c>
      <c r="S3935">
        <f t="shared" si="149"/>
        <v>42568.029861111107</v>
      </c>
    </row>
    <row r="3936" spans="1:19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 s="12">
        <v>1443704400</v>
      </c>
      <c r="J3936" s="12">
        <v>1439827639</v>
      </c>
      <c r="K3936" t="b">
        <v>0</v>
      </c>
      <c r="L3936">
        <v>12</v>
      </c>
      <c r="M3936" t="b">
        <v>0</v>
      </c>
      <c r="N3936" t="s">
        <v>8273</v>
      </c>
      <c r="O3936" t="s">
        <v>8274</v>
      </c>
      <c r="P3936">
        <f t="shared" si="146"/>
        <v>11</v>
      </c>
      <c r="Q3936">
        <f t="shared" si="147"/>
        <v>45.83</v>
      </c>
      <c r="R3936" s="10">
        <f t="shared" si="148"/>
        <v>42233.671747685185</v>
      </c>
      <c r="S3936">
        <f t="shared" si="149"/>
        <v>42278.541666666672</v>
      </c>
    </row>
    <row r="3937" spans="1:19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 s="12">
        <v>1443973546</v>
      </c>
      <c r="J3937" s="12">
        <v>1438789546</v>
      </c>
      <c r="K3937" t="b">
        <v>0</v>
      </c>
      <c r="L3937">
        <v>23</v>
      </c>
      <c r="M3937" t="b">
        <v>0</v>
      </c>
      <c r="N3937" t="s">
        <v>8273</v>
      </c>
      <c r="O3937" t="s">
        <v>8274</v>
      </c>
      <c r="P3937">
        <f t="shared" si="146"/>
        <v>44</v>
      </c>
      <c r="Q3937">
        <f t="shared" si="147"/>
        <v>57.17</v>
      </c>
      <c r="R3937" s="10">
        <f t="shared" si="148"/>
        <v>42221.656782407401</v>
      </c>
      <c r="S3937">
        <f t="shared" si="149"/>
        <v>42281.656782407401</v>
      </c>
    </row>
    <row r="3938" spans="1:19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 s="12">
        <v>1480576720</v>
      </c>
      <c r="J3938" s="12">
        <v>1477981120</v>
      </c>
      <c r="K3938" t="b">
        <v>0</v>
      </c>
      <c r="L3938">
        <v>0</v>
      </c>
      <c r="M3938" t="b">
        <v>0</v>
      </c>
      <c r="N3938" t="s">
        <v>8273</v>
      </c>
      <c r="O3938" t="s">
        <v>8274</v>
      </c>
      <c r="P3938">
        <f t="shared" si="146"/>
        <v>0</v>
      </c>
      <c r="Q3938">
        <f t="shared" si="147"/>
        <v>0</v>
      </c>
      <c r="R3938" s="10">
        <f t="shared" si="148"/>
        <v>42675.262962962966</v>
      </c>
      <c r="S3938">
        <f t="shared" si="149"/>
        <v>42705.304629629631</v>
      </c>
    </row>
    <row r="3939" spans="1:19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 s="12">
        <v>1468249760</v>
      </c>
      <c r="J3939" s="12">
        <v>1465830560</v>
      </c>
      <c r="K3939" t="b">
        <v>0</v>
      </c>
      <c r="L3939">
        <v>10</v>
      </c>
      <c r="M3939" t="b">
        <v>0</v>
      </c>
      <c r="N3939" t="s">
        <v>8273</v>
      </c>
      <c r="O3939" t="s">
        <v>8274</v>
      </c>
      <c r="P3939">
        <f t="shared" si="146"/>
        <v>86</v>
      </c>
      <c r="Q3939">
        <f t="shared" si="147"/>
        <v>248.5</v>
      </c>
      <c r="R3939" s="10">
        <f t="shared" si="148"/>
        <v>42534.631481481483</v>
      </c>
      <c r="S3939">
        <f t="shared" si="149"/>
        <v>42562.631481481483</v>
      </c>
    </row>
    <row r="3940" spans="1:19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 s="12">
        <v>1435441454</v>
      </c>
      <c r="J3940" s="12">
        <v>1432763054</v>
      </c>
      <c r="K3940" t="b">
        <v>0</v>
      </c>
      <c r="L3940">
        <v>5</v>
      </c>
      <c r="M3940" t="b">
        <v>0</v>
      </c>
      <c r="N3940" t="s">
        <v>8273</v>
      </c>
      <c r="O3940" t="s">
        <v>8274</v>
      </c>
      <c r="P3940">
        <f t="shared" si="146"/>
        <v>12</v>
      </c>
      <c r="Q3940">
        <f t="shared" si="147"/>
        <v>79.400000000000006</v>
      </c>
      <c r="R3940" s="10">
        <f t="shared" si="148"/>
        <v>42151.905717592599</v>
      </c>
      <c r="S3940">
        <f t="shared" si="149"/>
        <v>42182.905717592599</v>
      </c>
    </row>
    <row r="3941" spans="1:19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 s="12">
        <v>1412656200</v>
      </c>
      <c r="J3941" s="12">
        <v>1412328979</v>
      </c>
      <c r="K3941" t="b">
        <v>0</v>
      </c>
      <c r="L3941">
        <v>1</v>
      </c>
      <c r="M3941" t="b">
        <v>0</v>
      </c>
      <c r="N3941" t="s">
        <v>8273</v>
      </c>
      <c r="O3941" t="s">
        <v>8274</v>
      </c>
      <c r="P3941">
        <f t="shared" si="146"/>
        <v>0</v>
      </c>
      <c r="Q3941">
        <f t="shared" si="147"/>
        <v>5</v>
      </c>
      <c r="R3941" s="10">
        <f t="shared" si="148"/>
        <v>41915.400219907409</v>
      </c>
      <c r="S3941">
        <f t="shared" si="149"/>
        <v>41919.1875</v>
      </c>
    </row>
    <row r="3942" spans="1:19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 s="12">
        <v>1420199351</v>
      </c>
      <c r="J3942" s="12">
        <v>1416311351</v>
      </c>
      <c r="K3942" t="b">
        <v>0</v>
      </c>
      <c r="L3942">
        <v>2</v>
      </c>
      <c r="M3942" t="b">
        <v>0</v>
      </c>
      <c r="N3942" t="s">
        <v>8273</v>
      </c>
      <c r="O3942" t="s">
        <v>8274</v>
      </c>
      <c r="P3942">
        <f t="shared" si="146"/>
        <v>0</v>
      </c>
      <c r="Q3942">
        <f t="shared" si="147"/>
        <v>5.5</v>
      </c>
      <c r="R3942" s="10">
        <f t="shared" si="148"/>
        <v>41961.492488425924</v>
      </c>
      <c r="S3942">
        <f t="shared" si="149"/>
        <v>42006.492488425924</v>
      </c>
    </row>
    <row r="3943" spans="1:19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 s="12">
        <v>1416877200</v>
      </c>
      <c r="J3943" s="12">
        <v>1414505137</v>
      </c>
      <c r="K3943" t="b">
        <v>0</v>
      </c>
      <c r="L3943">
        <v>2</v>
      </c>
      <c r="M3943" t="b">
        <v>0</v>
      </c>
      <c r="N3943" t="s">
        <v>8273</v>
      </c>
      <c r="O3943" t="s">
        <v>8274</v>
      </c>
      <c r="P3943">
        <f t="shared" si="146"/>
        <v>1</v>
      </c>
      <c r="Q3943">
        <f t="shared" si="147"/>
        <v>25</v>
      </c>
      <c r="R3943" s="10">
        <f t="shared" si="148"/>
        <v>41940.587233796294</v>
      </c>
      <c r="S3943">
        <f t="shared" si="149"/>
        <v>41968.041666666672</v>
      </c>
    </row>
    <row r="3944" spans="1:19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 s="12">
        <v>1434490914</v>
      </c>
      <c r="J3944" s="12">
        <v>1429306914</v>
      </c>
      <c r="K3944" t="b">
        <v>0</v>
      </c>
      <c r="L3944">
        <v>0</v>
      </c>
      <c r="M3944" t="b">
        <v>0</v>
      </c>
      <c r="N3944" t="s">
        <v>8273</v>
      </c>
      <c r="O3944" t="s">
        <v>8274</v>
      </c>
      <c r="P3944">
        <f t="shared" si="146"/>
        <v>0</v>
      </c>
      <c r="Q3944">
        <f t="shared" si="147"/>
        <v>0</v>
      </c>
      <c r="R3944" s="10">
        <f t="shared" si="148"/>
        <v>42111.904097222221</v>
      </c>
      <c r="S3944">
        <f t="shared" si="149"/>
        <v>42171.904097222221</v>
      </c>
    </row>
    <row r="3945" spans="1:19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 s="12">
        <v>1446483000</v>
      </c>
      <c r="J3945" s="12">
        <v>1443811268</v>
      </c>
      <c r="K3945" t="b">
        <v>0</v>
      </c>
      <c r="L3945">
        <v>13</v>
      </c>
      <c r="M3945" t="b">
        <v>0</v>
      </c>
      <c r="N3945" t="s">
        <v>8273</v>
      </c>
      <c r="O3945" t="s">
        <v>8274</v>
      </c>
      <c r="P3945">
        <f t="shared" si="146"/>
        <v>36</v>
      </c>
      <c r="Q3945">
        <f t="shared" si="147"/>
        <v>137.08000000000001</v>
      </c>
      <c r="R3945" s="10">
        <f t="shared" si="148"/>
        <v>42279.778564814813</v>
      </c>
      <c r="S3945">
        <f t="shared" si="149"/>
        <v>42310.701388888891</v>
      </c>
    </row>
    <row r="3946" spans="1:19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 s="12">
        <v>1440690875</v>
      </c>
      <c r="J3946" s="12">
        <v>1438098875</v>
      </c>
      <c r="K3946" t="b">
        <v>0</v>
      </c>
      <c r="L3946">
        <v>0</v>
      </c>
      <c r="M3946" t="b">
        <v>0</v>
      </c>
      <c r="N3946" t="s">
        <v>8273</v>
      </c>
      <c r="O3946" t="s">
        <v>8274</v>
      </c>
      <c r="P3946">
        <f t="shared" si="146"/>
        <v>0</v>
      </c>
      <c r="Q3946">
        <f t="shared" si="147"/>
        <v>0</v>
      </c>
      <c r="R3946" s="10">
        <f t="shared" si="148"/>
        <v>42213.662905092591</v>
      </c>
      <c r="S3946">
        <f t="shared" si="149"/>
        <v>42243.662905092591</v>
      </c>
    </row>
    <row r="3947" spans="1:19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 s="12">
        <v>1431717268</v>
      </c>
      <c r="J3947" s="12">
        <v>1429125268</v>
      </c>
      <c r="K3947" t="b">
        <v>0</v>
      </c>
      <c r="L3947">
        <v>1</v>
      </c>
      <c r="M3947" t="b">
        <v>0</v>
      </c>
      <c r="N3947" t="s">
        <v>8273</v>
      </c>
      <c r="O3947" t="s">
        <v>8274</v>
      </c>
      <c r="P3947">
        <f t="shared" si="146"/>
        <v>0</v>
      </c>
      <c r="Q3947">
        <f t="shared" si="147"/>
        <v>5</v>
      </c>
      <c r="R3947" s="10">
        <f t="shared" si="148"/>
        <v>42109.801712962959</v>
      </c>
      <c r="S3947">
        <f t="shared" si="149"/>
        <v>42139.801712962959</v>
      </c>
    </row>
    <row r="3948" spans="1:19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 s="12">
        <v>1425110400</v>
      </c>
      <c r="J3948" s="12">
        <v>1422388822</v>
      </c>
      <c r="K3948" t="b">
        <v>0</v>
      </c>
      <c r="L3948">
        <v>5</v>
      </c>
      <c r="M3948" t="b">
        <v>0</v>
      </c>
      <c r="N3948" t="s">
        <v>8273</v>
      </c>
      <c r="O3948" t="s">
        <v>8274</v>
      </c>
      <c r="P3948">
        <f t="shared" si="146"/>
        <v>3</v>
      </c>
      <c r="Q3948">
        <f t="shared" si="147"/>
        <v>39</v>
      </c>
      <c r="R3948" s="10">
        <f t="shared" si="148"/>
        <v>42031.833587962959</v>
      </c>
      <c r="S3948">
        <f t="shared" si="149"/>
        <v>42063.333333333328</v>
      </c>
    </row>
    <row r="3949" spans="1:19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 s="12">
        <v>1475378744</v>
      </c>
      <c r="J3949" s="12">
        <v>1472786744</v>
      </c>
      <c r="K3949" t="b">
        <v>0</v>
      </c>
      <c r="L3949">
        <v>2</v>
      </c>
      <c r="M3949" t="b">
        <v>0</v>
      </c>
      <c r="N3949" t="s">
        <v>8273</v>
      </c>
      <c r="O3949" t="s">
        <v>8274</v>
      </c>
      <c r="P3949">
        <f t="shared" si="146"/>
        <v>3</v>
      </c>
      <c r="Q3949">
        <f t="shared" si="147"/>
        <v>50.5</v>
      </c>
      <c r="R3949" s="10">
        <f t="shared" si="148"/>
        <v>42615.142870370371</v>
      </c>
      <c r="S3949">
        <f t="shared" si="149"/>
        <v>42645.142870370371</v>
      </c>
    </row>
    <row r="3950" spans="1:19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 s="12">
        <v>1410076123</v>
      </c>
      <c r="J3950" s="12">
        <v>1404892123</v>
      </c>
      <c r="K3950" t="b">
        <v>0</v>
      </c>
      <c r="L3950">
        <v>0</v>
      </c>
      <c r="M3950" t="b">
        <v>0</v>
      </c>
      <c r="N3950" t="s">
        <v>8273</v>
      </c>
      <c r="O3950" t="s">
        <v>8274</v>
      </c>
      <c r="P3950">
        <f t="shared" si="146"/>
        <v>0</v>
      </c>
      <c r="Q3950">
        <f t="shared" si="147"/>
        <v>0</v>
      </c>
      <c r="R3950" s="10">
        <f t="shared" si="148"/>
        <v>41829.325497685182</v>
      </c>
      <c r="S3950">
        <f t="shared" si="149"/>
        <v>41889.325497685182</v>
      </c>
    </row>
    <row r="3951" spans="1:19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 s="12">
        <v>1423623221</v>
      </c>
      <c r="J3951" s="12">
        <v>1421031221</v>
      </c>
      <c r="K3951" t="b">
        <v>0</v>
      </c>
      <c r="L3951">
        <v>32</v>
      </c>
      <c r="M3951" t="b">
        <v>0</v>
      </c>
      <c r="N3951" t="s">
        <v>8273</v>
      </c>
      <c r="O3951" t="s">
        <v>8274</v>
      </c>
      <c r="P3951">
        <f t="shared" si="146"/>
        <v>16</v>
      </c>
      <c r="Q3951">
        <f t="shared" si="147"/>
        <v>49.28</v>
      </c>
      <c r="R3951" s="10">
        <f t="shared" si="148"/>
        <v>42016.120613425926</v>
      </c>
      <c r="S3951">
        <f t="shared" si="149"/>
        <v>42046.120613425926</v>
      </c>
    </row>
    <row r="3952" spans="1:19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 s="12">
        <v>1460140500</v>
      </c>
      <c r="J3952" s="12">
        <v>1457628680</v>
      </c>
      <c r="K3952" t="b">
        <v>0</v>
      </c>
      <c r="L3952">
        <v>1</v>
      </c>
      <c r="M3952" t="b">
        <v>0</v>
      </c>
      <c r="N3952" t="s">
        <v>8273</v>
      </c>
      <c r="O3952" t="s">
        <v>8274</v>
      </c>
      <c r="P3952">
        <f t="shared" si="146"/>
        <v>1</v>
      </c>
      <c r="Q3952">
        <f t="shared" si="147"/>
        <v>25</v>
      </c>
      <c r="R3952" s="10">
        <f t="shared" si="148"/>
        <v>42439.702314814815</v>
      </c>
      <c r="S3952">
        <f t="shared" si="149"/>
        <v>42468.774305555555</v>
      </c>
    </row>
    <row r="3953" spans="1:19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 s="12">
        <v>1462301342</v>
      </c>
      <c r="J3953" s="12">
        <v>1457120942</v>
      </c>
      <c r="K3953" t="b">
        <v>0</v>
      </c>
      <c r="L3953">
        <v>1</v>
      </c>
      <c r="M3953" t="b">
        <v>0</v>
      </c>
      <c r="N3953" t="s">
        <v>8273</v>
      </c>
      <c r="O3953" t="s">
        <v>8274</v>
      </c>
      <c r="P3953">
        <f t="shared" si="146"/>
        <v>0</v>
      </c>
      <c r="Q3953">
        <f t="shared" si="147"/>
        <v>1</v>
      </c>
      <c r="R3953" s="10">
        <f t="shared" si="148"/>
        <v>42433.825717592597</v>
      </c>
      <c r="S3953">
        <f t="shared" si="149"/>
        <v>42493.784050925926</v>
      </c>
    </row>
    <row r="3954" spans="1:19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 s="12">
        <v>1445885890</v>
      </c>
      <c r="J3954" s="12">
        <v>1440701890</v>
      </c>
      <c r="K3954" t="b">
        <v>0</v>
      </c>
      <c r="L3954">
        <v>1</v>
      </c>
      <c r="M3954" t="b">
        <v>0</v>
      </c>
      <c r="N3954" t="s">
        <v>8273</v>
      </c>
      <c r="O3954" t="s">
        <v>8274</v>
      </c>
      <c r="P3954">
        <f t="shared" si="146"/>
        <v>0</v>
      </c>
      <c r="Q3954">
        <f t="shared" si="147"/>
        <v>25</v>
      </c>
      <c r="R3954" s="10">
        <f t="shared" si="148"/>
        <v>42243.790393518517</v>
      </c>
      <c r="S3954">
        <f t="shared" si="149"/>
        <v>42303.790393518517</v>
      </c>
    </row>
    <row r="3955" spans="1:19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 s="12">
        <v>1469834940</v>
      </c>
      <c r="J3955" s="12">
        <v>1467162586</v>
      </c>
      <c r="K3955" t="b">
        <v>0</v>
      </c>
      <c r="L3955">
        <v>0</v>
      </c>
      <c r="M3955" t="b">
        <v>0</v>
      </c>
      <c r="N3955" t="s">
        <v>8273</v>
      </c>
      <c r="O3955" t="s">
        <v>8274</v>
      </c>
      <c r="P3955">
        <f t="shared" si="146"/>
        <v>0</v>
      </c>
      <c r="Q3955">
        <f t="shared" si="147"/>
        <v>0</v>
      </c>
      <c r="R3955" s="10">
        <f t="shared" si="148"/>
        <v>42550.048449074078</v>
      </c>
      <c r="S3955">
        <f t="shared" si="149"/>
        <v>42580.978472222225</v>
      </c>
    </row>
    <row r="3956" spans="1:19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 s="12">
        <v>1405352264</v>
      </c>
      <c r="J3956" s="12">
        <v>1400168264</v>
      </c>
      <c r="K3956" t="b">
        <v>0</v>
      </c>
      <c r="L3956">
        <v>0</v>
      </c>
      <c r="M3956" t="b">
        <v>0</v>
      </c>
      <c r="N3956" t="s">
        <v>8273</v>
      </c>
      <c r="O3956" t="s">
        <v>8274</v>
      </c>
      <c r="P3956">
        <f t="shared" si="146"/>
        <v>0</v>
      </c>
      <c r="Q3956">
        <f t="shared" si="147"/>
        <v>0</v>
      </c>
      <c r="R3956" s="10">
        <f t="shared" si="148"/>
        <v>41774.651203703703</v>
      </c>
      <c r="S3956">
        <f t="shared" si="149"/>
        <v>41834.651203703703</v>
      </c>
    </row>
    <row r="3957" spans="1:19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 s="12">
        <v>1448745741</v>
      </c>
      <c r="J3957" s="12">
        <v>1446150141</v>
      </c>
      <c r="K3957" t="b">
        <v>0</v>
      </c>
      <c r="L3957">
        <v>8</v>
      </c>
      <c r="M3957" t="b">
        <v>0</v>
      </c>
      <c r="N3957" t="s">
        <v>8273</v>
      </c>
      <c r="O3957" t="s">
        <v>8274</v>
      </c>
      <c r="P3957">
        <f t="shared" si="146"/>
        <v>24</v>
      </c>
      <c r="Q3957">
        <f t="shared" si="147"/>
        <v>53.13</v>
      </c>
      <c r="R3957" s="10">
        <f t="shared" si="148"/>
        <v>42306.848854166667</v>
      </c>
      <c r="S3957">
        <f t="shared" si="149"/>
        <v>42336.890520833331</v>
      </c>
    </row>
    <row r="3958" spans="1:19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 s="12">
        <v>1461543600</v>
      </c>
      <c r="J3958" s="12">
        <v>1459203727</v>
      </c>
      <c r="K3958" t="b">
        <v>0</v>
      </c>
      <c r="L3958">
        <v>0</v>
      </c>
      <c r="M3958" t="b">
        <v>0</v>
      </c>
      <c r="N3958" t="s">
        <v>8273</v>
      </c>
      <c r="O3958" t="s">
        <v>8274</v>
      </c>
      <c r="P3958">
        <f t="shared" si="146"/>
        <v>0</v>
      </c>
      <c r="Q3958">
        <f t="shared" si="147"/>
        <v>0</v>
      </c>
      <c r="R3958" s="10">
        <f t="shared" si="148"/>
        <v>42457.932025462964</v>
      </c>
      <c r="S3958">
        <f t="shared" si="149"/>
        <v>42485.013888888891</v>
      </c>
    </row>
    <row r="3959" spans="1:19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 s="12">
        <v>1468020354</v>
      </c>
      <c r="J3959" s="12">
        <v>1464045954</v>
      </c>
      <c r="K3959" t="b">
        <v>0</v>
      </c>
      <c r="L3959">
        <v>1</v>
      </c>
      <c r="M3959" t="b">
        <v>0</v>
      </c>
      <c r="N3959" t="s">
        <v>8273</v>
      </c>
      <c r="O3959" t="s">
        <v>8274</v>
      </c>
      <c r="P3959">
        <f t="shared" si="146"/>
        <v>0</v>
      </c>
      <c r="Q3959">
        <f t="shared" si="147"/>
        <v>7</v>
      </c>
      <c r="R3959" s="10">
        <f t="shared" si="148"/>
        <v>42513.976319444439</v>
      </c>
      <c r="S3959">
        <f t="shared" si="149"/>
        <v>42559.976319444439</v>
      </c>
    </row>
    <row r="3960" spans="1:19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 s="12">
        <v>1406988000</v>
      </c>
      <c r="J3960" s="12">
        <v>1403822912</v>
      </c>
      <c r="K3960" t="b">
        <v>0</v>
      </c>
      <c r="L3960">
        <v>16</v>
      </c>
      <c r="M3960" t="b">
        <v>0</v>
      </c>
      <c r="N3960" t="s">
        <v>8273</v>
      </c>
      <c r="O3960" t="s">
        <v>8274</v>
      </c>
      <c r="P3960">
        <f t="shared" si="146"/>
        <v>32</v>
      </c>
      <c r="Q3960">
        <f t="shared" si="147"/>
        <v>40.06</v>
      </c>
      <c r="R3960" s="10">
        <f t="shared" si="148"/>
        <v>41816.950370370374</v>
      </c>
      <c r="S3960">
        <f t="shared" si="149"/>
        <v>41853.583333333336</v>
      </c>
    </row>
    <row r="3961" spans="1:19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 s="12">
        <v>1411930556</v>
      </c>
      <c r="J3961" s="12">
        <v>1409338556</v>
      </c>
      <c r="K3961" t="b">
        <v>0</v>
      </c>
      <c r="L3961">
        <v>12</v>
      </c>
      <c r="M3961" t="b">
        <v>0</v>
      </c>
      <c r="N3961" t="s">
        <v>8273</v>
      </c>
      <c r="O3961" t="s">
        <v>8274</v>
      </c>
      <c r="P3961">
        <f t="shared" si="146"/>
        <v>24</v>
      </c>
      <c r="Q3961">
        <f t="shared" si="147"/>
        <v>24.33</v>
      </c>
      <c r="R3961" s="10">
        <f t="shared" si="148"/>
        <v>41880.788842592592</v>
      </c>
      <c r="S3961">
        <f t="shared" si="149"/>
        <v>41910.788842592592</v>
      </c>
    </row>
    <row r="3962" spans="1:19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 s="12">
        <v>1451852256</v>
      </c>
      <c r="J3962" s="12">
        <v>1449260256</v>
      </c>
      <c r="K3962" t="b">
        <v>0</v>
      </c>
      <c r="L3962">
        <v>4</v>
      </c>
      <c r="M3962" t="b">
        <v>0</v>
      </c>
      <c r="N3962" t="s">
        <v>8273</v>
      </c>
      <c r="O3962" t="s">
        <v>8274</v>
      </c>
      <c r="P3962">
        <f t="shared" si="146"/>
        <v>2</v>
      </c>
      <c r="Q3962">
        <f t="shared" si="147"/>
        <v>11.25</v>
      </c>
      <c r="R3962" s="10">
        <f t="shared" si="148"/>
        <v>42342.845555555556</v>
      </c>
      <c r="S3962">
        <f t="shared" si="149"/>
        <v>42372.845555555556</v>
      </c>
    </row>
    <row r="3963" spans="1:19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 s="12">
        <v>1399584210</v>
      </c>
      <c r="J3963" s="12">
        <v>1397683410</v>
      </c>
      <c r="K3963" t="b">
        <v>0</v>
      </c>
      <c r="L3963">
        <v>2</v>
      </c>
      <c r="M3963" t="b">
        <v>0</v>
      </c>
      <c r="N3963" t="s">
        <v>8273</v>
      </c>
      <c r="O3963" t="s">
        <v>8274</v>
      </c>
      <c r="P3963">
        <f t="shared" si="146"/>
        <v>0</v>
      </c>
      <c r="Q3963">
        <f t="shared" si="147"/>
        <v>10.5</v>
      </c>
      <c r="R3963" s="10">
        <f t="shared" si="148"/>
        <v>41745.891319444447</v>
      </c>
      <c r="S3963">
        <f t="shared" si="149"/>
        <v>41767.891319444447</v>
      </c>
    </row>
    <row r="3964" spans="1:19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 s="12">
        <v>1448722494</v>
      </c>
      <c r="J3964" s="12">
        <v>1446562494</v>
      </c>
      <c r="K3964" t="b">
        <v>0</v>
      </c>
      <c r="L3964">
        <v>3</v>
      </c>
      <c r="M3964" t="b">
        <v>0</v>
      </c>
      <c r="N3964" t="s">
        <v>8273</v>
      </c>
      <c r="O3964" t="s">
        <v>8274</v>
      </c>
      <c r="P3964">
        <f t="shared" si="146"/>
        <v>3</v>
      </c>
      <c r="Q3964">
        <f t="shared" si="147"/>
        <v>15</v>
      </c>
      <c r="R3964" s="10">
        <f t="shared" si="148"/>
        <v>42311.621458333335</v>
      </c>
      <c r="S3964">
        <f t="shared" si="149"/>
        <v>42336.621458333335</v>
      </c>
    </row>
    <row r="3965" spans="1:19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 s="12">
        <v>1447821717</v>
      </c>
      <c r="J3965" s="12">
        <v>1445226117</v>
      </c>
      <c r="K3965" t="b">
        <v>0</v>
      </c>
      <c r="L3965">
        <v>0</v>
      </c>
      <c r="M3965" t="b">
        <v>0</v>
      </c>
      <c r="N3965" t="s">
        <v>8273</v>
      </c>
      <c r="O3965" t="s">
        <v>8274</v>
      </c>
      <c r="P3965">
        <f t="shared" si="146"/>
        <v>0</v>
      </c>
      <c r="Q3965">
        <f t="shared" si="147"/>
        <v>0</v>
      </c>
      <c r="R3965" s="10">
        <f t="shared" si="148"/>
        <v>42296.154131944444</v>
      </c>
      <c r="S3965">
        <f t="shared" si="149"/>
        <v>42326.195798611108</v>
      </c>
    </row>
    <row r="3966" spans="1:19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 s="12">
        <v>1429460386</v>
      </c>
      <c r="J3966" s="12">
        <v>1424279986</v>
      </c>
      <c r="K3966" t="b">
        <v>0</v>
      </c>
      <c r="L3966">
        <v>3</v>
      </c>
      <c r="M3966" t="b">
        <v>0</v>
      </c>
      <c r="N3966" t="s">
        <v>8273</v>
      </c>
      <c r="O3966" t="s">
        <v>8274</v>
      </c>
      <c r="P3966">
        <f t="shared" si="146"/>
        <v>6</v>
      </c>
      <c r="Q3966">
        <f t="shared" si="147"/>
        <v>42</v>
      </c>
      <c r="R3966" s="10">
        <f t="shared" si="148"/>
        <v>42053.722060185188</v>
      </c>
      <c r="S3966">
        <f t="shared" si="149"/>
        <v>42113.680393518516</v>
      </c>
    </row>
    <row r="3967" spans="1:19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 s="12">
        <v>1460608780</v>
      </c>
      <c r="J3967" s="12">
        <v>1455428380</v>
      </c>
      <c r="K3967" t="b">
        <v>0</v>
      </c>
      <c r="L3967">
        <v>4</v>
      </c>
      <c r="M3967" t="b">
        <v>0</v>
      </c>
      <c r="N3967" t="s">
        <v>8273</v>
      </c>
      <c r="O3967" t="s">
        <v>8274</v>
      </c>
      <c r="P3967">
        <f t="shared" si="146"/>
        <v>14</v>
      </c>
      <c r="Q3967">
        <f t="shared" si="147"/>
        <v>71.25</v>
      </c>
      <c r="R3967" s="10">
        <f t="shared" si="148"/>
        <v>42414.235879629632</v>
      </c>
      <c r="S3967">
        <f t="shared" si="149"/>
        <v>42474.194212962961</v>
      </c>
    </row>
    <row r="3968" spans="1:19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 s="12">
        <v>1406170740</v>
      </c>
      <c r="J3968" s="12">
        <v>1402506278</v>
      </c>
      <c r="K3968" t="b">
        <v>0</v>
      </c>
      <c r="L3968">
        <v>2</v>
      </c>
      <c r="M3968" t="b">
        <v>0</v>
      </c>
      <c r="N3968" t="s">
        <v>8273</v>
      </c>
      <c r="O3968" t="s">
        <v>8274</v>
      </c>
      <c r="P3968">
        <f t="shared" si="146"/>
        <v>1</v>
      </c>
      <c r="Q3968">
        <f t="shared" si="147"/>
        <v>22.5</v>
      </c>
      <c r="R3968" s="10">
        <f t="shared" si="148"/>
        <v>41801.711550925924</v>
      </c>
      <c r="S3968">
        <f t="shared" si="149"/>
        <v>41844.124305555553</v>
      </c>
    </row>
    <row r="3969" spans="1:19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 s="12">
        <v>1488783507</v>
      </c>
      <c r="J3969" s="12">
        <v>1486191507</v>
      </c>
      <c r="K3969" t="b">
        <v>0</v>
      </c>
      <c r="L3969">
        <v>10</v>
      </c>
      <c r="M3969" t="b">
        <v>0</v>
      </c>
      <c r="N3969" t="s">
        <v>8273</v>
      </c>
      <c r="O3969" t="s">
        <v>8274</v>
      </c>
      <c r="P3969">
        <f t="shared" si="146"/>
        <v>24</v>
      </c>
      <c r="Q3969">
        <f t="shared" si="147"/>
        <v>41</v>
      </c>
      <c r="R3969" s="10">
        <f t="shared" si="148"/>
        <v>42770.290590277778</v>
      </c>
      <c r="S3969">
        <f t="shared" si="149"/>
        <v>42800.290590277778</v>
      </c>
    </row>
    <row r="3970" spans="1:19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 s="12">
        <v>1463945673</v>
      </c>
      <c r="J3970" s="12">
        <v>1458761673</v>
      </c>
      <c r="K3970" t="b">
        <v>0</v>
      </c>
      <c r="L3970">
        <v>11</v>
      </c>
      <c r="M3970" t="b">
        <v>0</v>
      </c>
      <c r="N3970" t="s">
        <v>8273</v>
      </c>
      <c r="O3970" t="s">
        <v>8274</v>
      </c>
      <c r="P3970">
        <f t="shared" ref="P3970:P4033" si="150">ROUND((E3970/D3970)*100,0)</f>
        <v>11</v>
      </c>
      <c r="Q3970">
        <f t="shared" si="147"/>
        <v>47.91</v>
      </c>
      <c r="R3970" s="10">
        <f t="shared" si="148"/>
        <v>42452.815659722226</v>
      </c>
      <c r="S3970">
        <f t="shared" si="149"/>
        <v>42512.815659722226</v>
      </c>
    </row>
    <row r="3971" spans="1:19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 s="12">
        <v>1472442900</v>
      </c>
      <c r="J3971" s="12">
        <v>1471638646</v>
      </c>
      <c r="K3971" t="b">
        <v>0</v>
      </c>
      <c r="L3971">
        <v>6</v>
      </c>
      <c r="M3971" t="b">
        <v>0</v>
      </c>
      <c r="N3971" t="s">
        <v>8273</v>
      </c>
      <c r="O3971" t="s">
        <v>8274</v>
      </c>
      <c r="P3971">
        <f t="shared" si="150"/>
        <v>7</v>
      </c>
      <c r="Q3971">
        <f t="shared" ref="Q3971:Q4034" si="151">IFERROR(ROUND(E3971/L3971,2),0)</f>
        <v>35.17</v>
      </c>
      <c r="R3971" s="10">
        <f t="shared" ref="R3971:R4034" si="152">(((J3971/60)/60)/24)+DATE(1970,1,1)</f>
        <v>42601.854699074072</v>
      </c>
      <c r="S3971">
        <f t="shared" ref="S3971:S4034" si="153">(((I3971/60)/60)/24)+DATE(1970,1,1)</f>
        <v>42611.163194444445</v>
      </c>
    </row>
    <row r="3972" spans="1:19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 s="12">
        <v>1460925811</v>
      </c>
      <c r="J3972" s="12">
        <v>1458333811</v>
      </c>
      <c r="K3972" t="b">
        <v>0</v>
      </c>
      <c r="L3972">
        <v>2</v>
      </c>
      <c r="M3972" t="b">
        <v>0</v>
      </c>
      <c r="N3972" t="s">
        <v>8273</v>
      </c>
      <c r="O3972" t="s">
        <v>8274</v>
      </c>
      <c r="P3972">
        <f t="shared" si="150"/>
        <v>0</v>
      </c>
      <c r="Q3972">
        <f t="shared" si="151"/>
        <v>5.5</v>
      </c>
      <c r="R3972" s="10">
        <f t="shared" si="152"/>
        <v>42447.863553240735</v>
      </c>
      <c r="S3972">
        <f t="shared" si="153"/>
        <v>42477.863553240735</v>
      </c>
    </row>
    <row r="3973" spans="1:19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 s="12">
        <v>1405947126</v>
      </c>
      <c r="J3973" s="12">
        <v>1403355126</v>
      </c>
      <c r="K3973" t="b">
        <v>0</v>
      </c>
      <c r="L3973">
        <v>6</v>
      </c>
      <c r="M3973" t="b">
        <v>0</v>
      </c>
      <c r="N3973" t="s">
        <v>8273</v>
      </c>
      <c r="O3973" t="s">
        <v>8274</v>
      </c>
      <c r="P3973">
        <f t="shared" si="150"/>
        <v>1</v>
      </c>
      <c r="Q3973">
        <f t="shared" si="151"/>
        <v>22.67</v>
      </c>
      <c r="R3973" s="10">
        <f t="shared" si="152"/>
        <v>41811.536180555559</v>
      </c>
      <c r="S3973">
        <f t="shared" si="153"/>
        <v>41841.536180555559</v>
      </c>
    </row>
    <row r="3974" spans="1:19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 s="12">
        <v>1423186634</v>
      </c>
      <c r="J3974" s="12">
        <v>1418002634</v>
      </c>
      <c r="K3974" t="b">
        <v>0</v>
      </c>
      <c r="L3974">
        <v>8</v>
      </c>
      <c r="M3974" t="b">
        <v>0</v>
      </c>
      <c r="N3974" t="s">
        <v>8273</v>
      </c>
      <c r="O3974" t="s">
        <v>8274</v>
      </c>
      <c r="P3974">
        <f t="shared" si="150"/>
        <v>21</v>
      </c>
      <c r="Q3974">
        <f t="shared" si="151"/>
        <v>26.38</v>
      </c>
      <c r="R3974" s="10">
        <f t="shared" si="152"/>
        <v>41981.067523148144</v>
      </c>
      <c r="S3974">
        <f t="shared" si="153"/>
        <v>42041.067523148144</v>
      </c>
    </row>
    <row r="3975" spans="1:19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 s="12">
        <v>1462766400</v>
      </c>
      <c r="J3975" s="12">
        <v>1460219110</v>
      </c>
      <c r="K3975" t="b">
        <v>0</v>
      </c>
      <c r="L3975">
        <v>37</v>
      </c>
      <c r="M3975" t="b">
        <v>0</v>
      </c>
      <c r="N3975" t="s">
        <v>8273</v>
      </c>
      <c r="O3975" t="s">
        <v>8274</v>
      </c>
      <c r="P3975">
        <f t="shared" si="150"/>
        <v>78</v>
      </c>
      <c r="Q3975">
        <f t="shared" si="151"/>
        <v>105.54</v>
      </c>
      <c r="R3975" s="10">
        <f t="shared" si="152"/>
        <v>42469.68414351852</v>
      </c>
      <c r="S3975">
        <f t="shared" si="153"/>
        <v>42499.166666666672</v>
      </c>
    </row>
    <row r="3976" spans="1:19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 s="12">
        <v>1464872848</v>
      </c>
      <c r="J3976" s="12">
        <v>1462280848</v>
      </c>
      <c r="K3976" t="b">
        <v>0</v>
      </c>
      <c r="L3976">
        <v>11</v>
      </c>
      <c r="M3976" t="b">
        <v>0</v>
      </c>
      <c r="N3976" t="s">
        <v>8273</v>
      </c>
      <c r="O3976" t="s">
        <v>8274</v>
      </c>
      <c r="P3976">
        <f t="shared" si="150"/>
        <v>32</v>
      </c>
      <c r="Q3976">
        <f t="shared" si="151"/>
        <v>29.09</v>
      </c>
      <c r="R3976" s="10">
        <f t="shared" si="152"/>
        <v>42493.546851851846</v>
      </c>
      <c r="S3976">
        <f t="shared" si="153"/>
        <v>42523.546851851846</v>
      </c>
    </row>
    <row r="3977" spans="1:19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 s="12">
        <v>1468442898</v>
      </c>
      <c r="J3977" s="12">
        <v>1465850898</v>
      </c>
      <c r="K3977" t="b">
        <v>0</v>
      </c>
      <c r="L3977">
        <v>0</v>
      </c>
      <c r="M3977" t="b">
        <v>0</v>
      </c>
      <c r="N3977" t="s">
        <v>8273</v>
      </c>
      <c r="O3977" t="s">
        <v>8274</v>
      </c>
      <c r="P3977">
        <f t="shared" si="150"/>
        <v>0</v>
      </c>
      <c r="Q3977">
        <f t="shared" si="151"/>
        <v>0</v>
      </c>
      <c r="R3977" s="10">
        <f t="shared" si="152"/>
        <v>42534.866875</v>
      </c>
      <c r="S3977">
        <f t="shared" si="153"/>
        <v>42564.866875</v>
      </c>
    </row>
    <row r="3978" spans="1:19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 s="12">
        <v>1406876400</v>
      </c>
      <c r="J3978" s="12">
        <v>1405024561</v>
      </c>
      <c r="K3978" t="b">
        <v>0</v>
      </c>
      <c r="L3978">
        <v>10</v>
      </c>
      <c r="M3978" t="b">
        <v>0</v>
      </c>
      <c r="N3978" t="s">
        <v>8273</v>
      </c>
      <c r="O3978" t="s">
        <v>8274</v>
      </c>
      <c r="P3978">
        <f t="shared" si="150"/>
        <v>48</v>
      </c>
      <c r="Q3978">
        <f t="shared" si="151"/>
        <v>62</v>
      </c>
      <c r="R3978" s="10">
        <f t="shared" si="152"/>
        <v>41830.858344907407</v>
      </c>
      <c r="S3978">
        <f t="shared" si="153"/>
        <v>41852.291666666664</v>
      </c>
    </row>
    <row r="3979" spans="1:19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 s="12">
        <v>1469213732</v>
      </c>
      <c r="J3979" s="12">
        <v>1466621732</v>
      </c>
      <c r="K3979" t="b">
        <v>0</v>
      </c>
      <c r="L3979">
        <v>6</v>
      </c>
      <c r="M3979" t="b">
        <v>0</v>
      </c>
      <c r="N3979" t="s">
        <v>8273</v>
      </c>
      <c r="O3979" t="s">
        <v>8274</v>
      </c>
      <c r="P3979">
        <f t="shared" si="150"/>
        <v>1</v>
      </c>
      <c r="Q3979">
        <f t="shared" si="151"/>
        <v>217.5</v>
      </c>
      <c r="R3979" s="10">
        <f t="shared" si="152"/>
        <v>42543.788564814815</v>
      </c>
      <c r="S3979">
        <f t="shared" si="153"/>
        <v>42573.788564814815</v>
      </c>
    </row>
    <row r="3980" spans="1:19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 s="12">
        <v>1422717953</v>
      </c>
      <c r="J3980" s="12">
        <v>1417533953</v>
      </c>
      <c r="K3980" t="b">
        <v>0</v>
      </c>
      <c r="L3980">
        <v>8</v>
      </c>
      <c r="M3980" t="b">
        <v>0</v>
      </c>
      <c r="N3980" t="s">
        <v>8273</v>
      </c>
      <c r="O3980" t="s">
        <v>8274</v>
      </c>
      <c r="P3980">
        <f t="shared" si="150"/>
        <v>11</v>
      </c>
      <c r="Q3980">
        <f t="shared" si="151"/>
        <v>26.75</v>
      </c>
      <c r="R3980" s="10">
        <f t="shared" si="152"/>
        <v>41975.642974537041</v>
      </c>
      <c r="S3980">
        <f t="shared" si="153"/>
        <v>42035.642974537041</v>
      </c>
    </row>
    <row r="3981" spans="1:19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 s="12">
        <v>1427659200</v>
      </c>
      <c r="J3981" s="12">
        <v>1425678057</v>
      </c>
      <c r="K3981" t="b">
        <v>0</v>
      </c>
      <c r="L3981">
        <v>6</v>
      </c>
      <c r="M3981" t="b">
        <v>0</v>
      </c>
      <c r="N3981" t="s">
        <v>8273</v>
      </c>
      <c r="O3981" t="s">
        <v>8274</v>
      </c>
      <c r="P3981">
        <f t="shared" si="150"/>
        <v>2</v>
      </c>
      <c r="Q3981">
        <f t="shared" si="151"/>
        <v>18.329999999999998</v>
      </c>
      <c r="R3981" s="10">
        <f t="shared" si="152"/>
        <v>42069.903437500005</v>
      </c>
      <c r="S3981">
        <f t="shared" si="153"/>
        <v>42092.833333333328</v>
      </c>
    </row>
    <row r="3982" spans="1:19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 s="12">
        <v>1404570147</v>
      </c>
      <c r="J3982" s="12">
        <v>1401978147</v>
      </c>
      <c r="K3982" t="b">
        <v>0</v>
      </c>
      <c r="L3982">
        <v>7</v>
      </c>
      <c r="M3982" t="b">
        <v>0</v>
      </c>
      <c r="N3982" t="s">
        <v>8273</v>
      </c>
      <c r="O3982" t="s">
        <v>8274</v>
      </c>
      <c r="P3982">
        <f t="shared" si="150"/>
        <v>18</v>
      </c>
      <c r="Q3982">
        <f t="shared" si="151"/>
        <v>64.290000000000006</v>
      </c>
      <c r="R3982" s="10">
        <f t="shared" si="152"/>
        <v>41795.598923611113</v>
      </c>
      <c r="S3982">
        <f t="shared" si="153"/>
        <v>41825.598923611113</v>
      </c>
    </row>
    <row r="3983" spans="1:19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 s="12">
        <v>1468729149</v>
      </c>
      <c r="J3983" s="12">
        <v>1463545149</v>
      </c>
      <c r="K3983" t="b">
        <v>0</v>
      </c>
      <c r="L3983">
        <v>7</v>
      </c>
      <c r="M3983" t="b">
        <v>0</v>
      </c>
      <c r="N3983" t="s">
        <v>8273</v>
      </c>
      <c r="O3983" t="s">
        <v>8274</v>
      </c>
      <c r="P3983">
        <f t="shared" si="150"/>
        <v>4</v>
      </c>
      <c r="Q3983">
        <f t="shared" si="151"/>
        <v>175</v>
      </c>
      <c r="R3983" s="10">
        <f t="shared" si="152"/>
        <v>42508.179965277777</v>
      </c>
      <c r="S3983">
        <f t="shared" si="153"/>
        <v>42568.179965277777</v>
      </c>
    </row>
    <row r="3984" spans="1:19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 s="12">
        <v>1436297180</v>
      </c>
      <c r="J3984" s="12">
        <v>1431113180</v>
      </c>
      <c r="K3984" t="b">
        <v>0</v>
      </c>
      <c r="L3984">
        <v>5</v>
      </c>
      <c r="M3984" t="b">
        <v>0</v>
      </c>
      <c r="N3984" t="s">
        <v>8273</v>
      </c>
      <c r="O3984" t="s">
        <v>8274</v>
      </c>
      <c r="P3984">
        <f t="shared" si="150"/>
        <v>20</v>
      </c>
      <c r="Q3984">
        <f t="shared" si="151"/>
        <v>34</v>
      </c>
      <c r="R3984" s="10">
        <f t="shared" si="152"/>
        <v>42132.809953703705</v>
      </c>
      <c r="S3984">
        <f t="shared" si="153"/>
        <v>42192.809953703705</v>
      </c>
    </row>
    <row r="3985" spans="1:19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 s="12">
        <v>1400569140</v>
      </c>
      <c r="J3985" s="12">
        <v>1397854356</v>
      </c>
      <c r="K3985" t="b">
        <v>0</v>
      </c>
      <c r="L3985">
        <v>46</v>
      </c>
      <c r="M3985" t="b">
        <v>0</v>
      </c>
      <c r="N3985" t="s">
        <v>8273</v>
      </c>
      <c r="O3985" t="s">
        <v>8274</v>
      </c>
      <c r="P3985">
        <f t="shared" si="150"/>
        <v>35</v>
      </c>
      <c r="Q3985">
        <f t="shared" si="151"/>
        <v>84.28</v>
      </c>
      <c r="R3985" s="10">
        <f t="shared" si="152"/>
        <v>41747.86986111111</v>
      </c>
      <c r="S3985">
        <f t="shared" si="153"/>
        <v>41779.290972222225</v>
      </c>
    </row>
    <row r="3986" spans="1:19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 s="12">
        <v>1415404800</v>
      </c>
      <c r="J3986" s="12">
        <v>1412809644</v>
      </c>
      <c r="K3986" t="b">
        <v>0</v>
      </c>
      <c r="L3986">
        <v>10</v>
      </c>
      <c r="M3986" t="b">
        <v>0</v>
      </c>
      <c r="N3986" t="s">
        <v>8273</v>
      </c>
      <c r="O3986" t="s">
        <v>8274</v>
      </c>
      <c r="P3986">
        <f t="shared" si="150"/>
        <v>6</v>
      </c>
      <c r="Q3986">
        <f t="shared" si="151"/>
        <v>9.5</v>
      </c>
      <c r="R3986" s="10">
        <f t="shared" si="152"/>
        <v>41920.963472222218</v>
      </c>
      <c r="S3986">
        <f t="shared" si="153"/>
        <v>41951</v>
      </c>
    </row>
    <row r="3987" spans="1:19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 s="12">
        <v>1456002300</v>
      </c>
      <c r="J3987" s="12">
        <v>1454173120</v>
      </c>
      <c r="K3987" t="b">
        <v>0</v>
      </c>
      <c r="L3987">
        <v>19</v>
      </c>
      <c r="M3987" t="b">
        <v>0</v>
      </c>
      <c r="N3987" t="s">
        <v>8273</v>
      </c>
      <c r="O3987" t="s">
        <v>8274</v>
      </c>
      <c r="P3987">
        <f t="shared" si="150"/>
        <v>32</v>
      </c>
      <c r="Q3987">
        <f t="shared" si="151"/>
        <v>33.74</v>
      </c>
      <c r="R3987" s="10">
        <f t="shared" si="152"/>
        <v>42399.707407407404</v>
      </c>
      <c r="S3987">
        <f t="shared" si="153"/>
        <v>42420.878472222219</v>
      </c>
    </row>
    <row r="3988" spans="1:19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 s="12">
        <v>1462539840</v>
      </c>
      <c r="J3988" s="12">
        <v>1460034594</v>
      </c>
      <c r="K3988" t="b">
        <v>0</v>
      </c>
      <c r="L3988">
        <v>13</v>
      </c>
      <c r="M3988" t="b">
        <v>0</v>
      </c>
      <c r="N3988" t="s">
        <v>8273</v>
      </c>
      <c r="O3988" t="s">
        <v>8274</v>
      </c>
      <c r="P3988">
        <f t="shared" si="150"/>
        <v>10</v>
      </c>
      <c r="Q3988">
        <f t="shared" si="151"/>
        <v>37.54</v>
      </c>
      <c r="R3988" s="10">
        <f t="shared" si="152"/>
        <v>42467.548541666663</v>
      </c>
      <c r="S3988">
        <f t="shared" si="153"/>
        <v>42496.544444444444</v>
      </c>
    </row>
    <row r="3989" spans="1:19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 s="12">
        <v>1400278290</v>
      </c>
      <c r="J3989" s="12">
        <v>1399414290</v>
      </c>
      <c r="K3989" t="b">
        <v>0</v>
      </c>
      <c r="L3989">
        <v>13</v>
      </c>
      <c r="M3989" t="b">
        <v>0</v>
      </c>
      <c r="N3989" t="s">
        <v>8273</v>
      </c>
      <c r="O3989" t="s">
        <v>8274</v>
      </c>
      <c r="P3989">
        <f t="shared" si="150"/>
        <v>38</v>
      </c>
      <c r="Q3989">
        <f t="shared" si="151"/>
        <v>11.62</v>
      </c>
      <c r="R3989" s="10">
        <f t="shared" si="152"/>
        <v>41765.92465277778</v>
      </c>
      <c r="S3989">
        <f t="shared" si="153"/>
        <v>41775.92465277778</v>
      </c>
    </row>
    <row r="3990" spans="1:19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 s="12">
        <v>1440813413</v>
      </c>
      <c r="J3990" s="12">
        <v>1439517413</v>
      </c>
      <c r="K3990" t="b">
        <v>0</v>
      </c>
      <c r="L3990">
        <v>4</v>
      </c>
      <c r="M3990" t="b">
        <v>0</v>
      </c>
      <c r="N3990" t="s">
        <v>8273</v>
      </c>
      <c r="O3990" t="s">
        <v>8274</v>
      </c>
      <c r="P3990">
        <f t="shared" si="150"/>
        <v>2</v>
      </c>
      <c r="Q3990">
        <f t="shared" si="151"/>
        <v>8</v>
      </c>
      <c r="R3990" s="10">
        <f t="shared" si="152"/>
        <v>42230.08116898148</v>
      </c>
      <c r="S3990">
        <f t="shared" si="153"/>
        <v>42245.08116898148</v>
      </c>
    </row>
    <row r="3991" spans="1:19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12">
        <v>1447009181</v>
      </c>
      <c r="J3991" s="12">
        <v>1444413581</v>
      </c>
      <c r="K3991" t="b">
        <v>0</v>
      </c>
      <c r="L3991">
        <v>0</v>
      </c>
      <c r="M3991" t="b">
        <v>0</v>
      </c>
      <c r="N3991" t="s">
        <v>8273</v>
      </c>
      <c r="O3991" t="s">
        <v>8274</v>
      </c>
      <c r="P3991">
        <f t="shared" si="150"/>
        <v>0</v>
      </c>
      <c r="Q3991">
        <f t="shared" si="151"/>
        <v>0</v>
      </c>
      <c r="R3991" s="10">
        <f t="shared" si="152"/>
        <v>42286.749780092592</v>
      </c>
      <c r="S3991">
        <f t="shared" si="153"/>
        <v>42316.791446759264</v>
      </c>
    </row>
    <row r="3992" spans="1:19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 s="12">
        <v>1456934893</v>
      </c>
      <c r="J3992" s="12">
        <v>1454342893</v>
      </c>
      <c r="K3992" t="b">
        <v>0</v>
      </c>
      <c r="L3992">
        <v>3</v>
      </c>
      <c r="M3992" t="b">
        <v>0</v>
      </c>
      <c r="N3992" t="s">
        <v>8273</v>
      </c>
      <c r="O3992" t="s">
        <v>8274</v>
      </c>
      <c r="P3992">
        <f t="shared" si="150"/>
        <v>4</v>
      </c>
      <c r="Q3992">
        <f t="shared" si="151"/>
        <v>23</v>
      </c>
      <c r="R3992" s="10">
        <f t="shared" si="152"/>
        <v>42401.672372685185</v>
      </c>
      <c r="S3992">
        <f t="shared" si="153"/>
        <v>42431.672372685185</v>
      </c>
    </row>
    <row r="3993" spans="1:19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 s="12">
        <v>1433086082</v>
      </c>
      <c r="J3993" s="12">
        <v>1430494082</v>
      </c>
      <c r="K3993" t="b">
        <v>0</v>
      </c>
      <c r="L3993">
        <v>1</v>
      </c>
      <c r="M3993" t="b">
        <v>0</v>
      </c>
      <c r="N3993" t="s">
        <v>8273</v>
      </c>
      <c r="O3993" t="s">
        <v>8274</v>
      </c>
      <c r="P3993">
        <f t="shared" si="150"/>
        <v>20</v>
      </c>
      <c r="Q3993">
        <f t="shared" si="151"/>
        <v>100</v>
      </c>
      <c r="R3993" s="10">
        <f t="shared" si="152"/>
        <v>42125.644467592589</v>
      </c>
      <c r="S3993">
        <f t="shared" si="153"/>
        <v>42155.644467592589</v>
      </c>
    </row>
    <row r="3994" spans="1:19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 s="12">
        <v>1449876859</v>
      </c>
      <c r="J3994" s="12">
        <v>1444689259</v>
      </c>
      <c r="K3994" t="b">
        <v>0</v>
      </c>
      <c r="L3994">
        <v>9</v>
      </c>
      <c r="M3994" t="b">
        <v>0</v>
      </c>
      <c r="N3994" t="s">
        <v>8273</v>
      </c>
      <c r="O3994" t="s">
        <v>8274</v>
      </c>
      <c r="P3994">
        <f t="shared" si="150"/>
        <v>5</v>
      </c>
      <c r="Q3994">
        <f t="shared" si="151"/>
        <v>60.11</v>
      </c>
      <c r="R3994" s="10">
        <f t="shared" si="152"/>
        <v>42289.94049768518</v>
      </c>
      <c r="S3994">
        <f t="shared" si="153"/>
        <v>42349.982164351852</v>
      </c>
    </row>
    <row r="3995" spans="1:19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 s="12">
        <v>1431549912</v>
      </c>
      <c r="J3995" s="12">
        <v>1428957912</v>
      </c>
      <c r="K3995" t="b">
        <v>0</v>
      </c>
      <c r="L3995">
        <v>1</v>
      </c>
      <c r="M3995" t="b">
        <v>0</v>
      </c>
      <c r="N3995" t="s">
        <v>8273</v>
      </c>
      <c r="O3995" t="s">
        <v>8274</v>
      </c>
      <c r="P3995">
        <f t="shared" si="150"/>
        <v>0</v>
      </c>
      <c r="Q3995">
        <f t="shared" si="151"/>
        <v>3</v>
      </c>
      <c r="R3995" s="10">
        <f t="shared" si="152"/>
        <v>42107.864722222221</v>
      </c>
      <c r="S3995">
        <f t="shared" si="153"/>
        <v>42137.864722222221</v>
      </c>
    </row>
    <row r="3996" spans="1:19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 s="12">
        <v>1405761690</v>
      </c>
      <c r="J3996" s="12">
        <v>1403169690</v>
      </c>
      <c r="K3996" t="b">
        <v>0</v>
      </c>
      <c r="L3996">
        <v>1</v>
      </c>
      <c r="M3996" t="b">
        <v>0</v>
      </c>
      <c r="N3996" t="s">
        <v>8273</v>
      </c>
      <c r="O3996" t="s">
        <v>8274</v>
      </c>
      <c r="P3996">
        <f t="shared" si="150"/>
        <v>0</v>
      </c>
      <c r="Q3996">
        <f t="shared" si="151"/>
        <v>5</v>
      </c>
      <c r="R3996" s="10">
        <f t="shared" si="152"/>
        <v>41809.389930555553</v>
      </c>
      <c r="S3996">
        <f t="shared" si="153"/>
        <v>41839.389930555553</v>
      </c>
    </row>
    <row r="3997" spans="1:19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 s="12">
        <v>1423913220</v>
      </c>
      <c r="J3997" s="12">
        <v>1421339077</v>
      </c>
      <c r="K3997" t="b">
        <v>0</v>
      </c>
      <c r="L3997">
        <v>4</v>
      </c>
      <c r="M3997" t="b">
        <v>0</v>
      </c>
      <c r="N3997" t="s">
        <v>8273</v>
      </c>
      <c r="O3997" t="s">
        <v>8274</v>
      </c>
      <c r="P3997">
        <f t="shared" si="150"/>
        <v>35</v>
      </c>
      <c r="Q3997">
        <f t="shared" si="151"/>
        <v>17.5</v>
      </c>
      <c r="R3997" s="10">
        <f t="shared" si="152"/>
        <v>42019.683761574073</v>
      </c>
      <c r="S3997">
        <f t="shared" si="153"/>
        <v>42049.477083333331</v>
      </c>
    </row>
    <row r="3998" spans="1:19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 s="12">
        <v>1416499440</v>
      </c>
      <c r="J3998" s="12">
        <v>1415341464</v>
      </c>
      <c r="K3998" t="b">
        <v>0</v>
      </c>
      <c r="L3998">
        <v>17</v>
      </c>
      <c r="M3998" t="b">
        <v>0</v>
      </c>
      <c r="N3998" t="s">
        <v>8273</v>
      </c>
      <c r="O3998" t="s">
        <v>8274</v>
      </c>
      <c r="P3998">
        <f t="shared" si="150"/>
        <v>17</v>
      </c>
      <c r="Q3998">
        <f t="shared" si="151"/>
        <v>29.24</v>
      </c>
      <c r="R3998" s="10">
        <f t="shared" si="152"/>
        <v>41950.26694444444</v>
      </c>
      <c r="S3998">
        <f t="shared" si="153"/>
        <v>41963.669444444444</v>
      </c>
    </row>
    <row r="3999" spans="1:19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 s="12">
        <v>1428222221</v>
      </c>
      <c r="J3999" s="12">
        <v>1425633821</v>
      </c>
      <c r="K3999" t="b">
        <v>0</v>
      </c>
      <c r="L3999">
        <v>0</v>
      </c>
      <c r="M3999" t="b">
        <v>0</v>
      </c>
      <c r="N3999" t="s">
        <v>8273</v>
      </c>
      <c r="O3999" t="s">
        <v>8274</v>
      </c>
      <c r="P3999">
        <f t="shared" si="150"/>
        <v>0</v>
      </c>
      <c r="Q3999">
        <f t="shared" si="151"/>
        <v>0</v>
      </c>
      <c r="R3999" s="10">
        <f t="shared" si="152"/>
        <v>42069.391446759255</v>
      </c>
      <c r="S3999">
        <f t="shared" si="153"/>
        <v>42099.349780092598</v>
      </c>
    </row>
    <row r="4000" spans="1:19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 s="12">
        <v>1427580426</v>
      </c>
      <c r="J4000" s="12">
        <v>1424992026</v>
      </c>
      <c r="K4000" t="b">
        <v>0</v>
      </c>
      <c r="L4000">
        <v>12</v>
      </c>
      <c r="M4000" t="b">
        <v>0</v>
      </c>
      <c r="N4000" t="s">
        <v>8273</v>
      </c>
      <c r="O4000" t="s">
        <v>8274</v>
      </c>
      <c r="P4000">
        <f t="shared" si="150"/>
        <v>57</v>
      </c>
      <c r="Q4000">
        <f t="shared" si="151"/>
        <v>59.58</v>
      </c>
      <c r="R4000" s="10">
        <f t="shared" si="152"/>
        <v>42061.963263888887</v>
      </c>
      <c r="S4000">
        <f t="shared" si="153"/>
        <v>42091.921597222223</v>
      </c>
    </row>
    <row r="4001" spans="1:19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 s="12">
        <v>1409514709</v>
      </c>
      <c r="J4001" s="12">
        <v>1406058798</v>
      </c>
      <c r="K4001" t="b">
        <v>0</v>
      </c>
      <c r="L4001">
        <v>14</v>
      </c>
      <c r="M4001" t="b">
        <v>0</v>
      </c>
      <c r="N4001" t="s">
        <v>8273</v>
      </c>
      <c r="O4001" t="s">
        <v>8274</v>
      </c>
      <c r="P4001">
        <f t="shared" si="150"/>
        <v>17</v>
      </c>
      <c r="Q4001">
        <f t="shared" si="151"/>
        <v>82.57</v>
      </c>
      <c r="R4001" s="10">
        <f t="shared" si="152"/>
        <v>41842.828680555554</v>
      </c>
      <c r="S4001">
        <f t="shared" si="153"/>
        <v>41882.827650462961</v>
      </c>
    </row>
    <row r="4002" spans="1:19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 s="12">
        <v>1462631358</v>
      </c>
      <c r="J4002" s="12">
        <v>1457450958</v>
      </c>
      <c r="K4002" t="b">
        <v>0</v>
      </c>
      <c r="L4002">
        <v>1</v>
      </c>
      <c r="M4002" t="b">
        <v>0</v>
      </c>
      <c r="N4002" t="s">
        <v>8273</v>
      </c>
      <c r="O4002" t="s">
        <v>8274</v>
      </c>
      <c r="P4002">
        <f t="shared" si="150"/>
        <v>0</v>
      </c>
      <c r="Q4002">
        <f t="shared" si="151"/>
        <v>10</v>
      </c>
      <c r="R4002" s="10">
        <f t="shared" si="152"/>
        <v>42437.64534722222</v>
      </c>
      <c r="S4002">
        <f t="shared" si="153"/>
        <v>42497.603680555556</v>
      </c>
    </row>
    <row r="4003" spans="1:19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 s="12">
        <v>1488394800</v>
      </c>
      <c r="J4003" s="12">
        <v>1486681708</v>
      </c>
      <c r="K4003" t="b">
        <v>0</v>
      </c>
      <c r="L4003">
        <v>14</v>
      </c>
      <c r="M4003" t="b">
        <v>0</v>
      </c>
      <c r="N4003" t="s">
        <v>8273</v>
      </c>
      <c r="O4003" t="s">
        <v>8274</v>
      </c>
      <c r="P4003">
        <f t="shared" si="150"/>
        <v>38</v>
      </c>
      <c r="Q4003">
        <f t="shared" si="151"/>
        <v>32.36</v>
      </c>
      <c r="R4003" s="10">
        <f t="shared" si="152"/>
        <v>42775.964212962965</v>
      </c>
      <c r="S4003">
        <f t="shared" si="153"/>
        <v>42795.791666666672</v>
      </c>
    </row>
    <row r="4004" spans="1:19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 s="12">
        <v>1411779761</v>
      </c>
      <c r="J4004" s="12">
        <v>1409187761</v>
      </c>
      <c r="K4004" t="b">
        <v>0</v>
      </c>
      <c r="L4004">
        <v>4</v>
      </c>
      <c r="M4004" t="b">
        <v>0</v>
      </c>
      <c r="N4004" t="s">
        <v>8273</v>
      </c>
      <c r="O4004" t="s">
        <v>8274</v>
      </c>
      <c r="P4004">
        <f t="shared" si="150"/>
        <v>2</v>
      </c>
      <c r="Q4004">
        <f t="shared" si="151"/>
        <v>5.75</v>
      </c>
      <c r="R4004" s="10">
        <f t="shared" si="152"/>
        <v>41879.043530092589</v>
      </c>
      <c r="S4004">
        <f t="shared" si="153"/>
        <v>41909.043530092589</v>
      </c>
    </row>
    <row r="4005" spans="1:19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 s="12">
        <v>1424009147</v>
      </c>
      <c r="J4005" s="12">
        <v>1421417147</v>
      </c>
      <c r="K4005" t="b">
        <v>0</v>
      </c>
      <c r="L4005">
        <v>2</v>
      </c>
      <c r="M4005" t="b">
        <v>0</v>
      </c>
      <c r="N4005" t="s">
        <v>8273</v>
      </c>
      <c r="O4005" t="s">
        <v>8274</v>
      </c>
      <c r="P4005">
        <f t="shared" si="150"/>
        <v>10</v>
      </c>
      <c r="Q4005">
        <f t="shared" si="151"/>
        <v>100.5</v>
      </c>
      <c r="R4005" s="10">
        <f t="shared" si="152"/>
        <v>42020.587349537032</v>
      </c>
      <c r="S4005">
        <f t="shared" si="153"/>
        <v>42050.587349537032</v>
      </c>
    </row>
    <row r="4006" spans="1:19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 s="12">
        <v>1412740457</v>
      </c>
      <c r="J4006" s="12">
        <v>1410148457</v>
      </c>
      <c r="K4006" t="b">
        <v>0</v>
      </c>
      <c r="L4006">
        <v>1</v>
      </c>
      <c r="M4006" t="b">
        <v>0</v>
      </c>
      <c r="N4006" t="s">
        <v>8273</v>
      </c>
      <c r="O4006" t="s">
        <v>8274</v>
      </c>
      <c r="P4006">
        <f t="shared" si="150"/>
        <v>0</v>
      </c>
      <c r="Q4006">
        <f t="shared" si="151"/>
        <v>1</v>
      </c>
      <c r="R4006" s="10">
        <f t="shared" si="152"/>
        <v>41890.16269675926</v>
      </c>
      <c r="S4006">
        <f t="shared" si="153"/>
        <v>41920.16269675926</v>
      </c>
    </row>
    <row r="4007" spans="1:19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 s="12">
        <v>1413832985</v>
      </c>
      <c r="J4007" s="12">
        <v>1408648985</v>
      </c>
      <c r="K4007" t="b">
        <v>0</v>
      </c>
      <c r="L4007">
        <v>2</v>
      </c>
      <c r="M4007" t="b">
        <v>0</v>
      </c>
      <c r="N4007" t="s">
        <v>8273</v>
      </c>
      <c r="O4007" t="s">
        <v>8274</v>
      </c>
      <c r="P4007">
        <f t="shared" si="150"/>
        <v>1</v>
      </c>
      <c r="Q4007">
        <f t="shared" si="151"/>
        <v>20</v>
      </c>
      <c r="R4007" s="10">
        <f t="shared" si="152"/>
        <v>41872.807696759257</v>
      </c>
      <c r="S4007">
        <f t="shared" si="153"/>
        <v>41932.807696759257</v>
      </c>
    </row>
    <row r="4008" spans="1:19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 s="12">
        <v>1455647587</v>
      </c>
      <c r="J4008" s="12">
        <v>1453487587</v>
      </c>
      <c r="K4008" t="b">
        <v>0</v>
      </c>
      <c r="L4008">
        <v>1</v>
      </c>
      <c r="M4008" t="b">
        <v>0</v>
      </c>
      <c r="N4008" t="s">
        <v>8273</v>
      </c>
      <c r="O4008" t="s">
        <v>8274</v>
      </c>
      <c r="P4008">
        <f t="shared" si="150"/>
        <v>0</v>
      </c>
      <c r="Q4008">
        <f t="shared" si="151"/>
        <v>2</v>
      </c>
      <c r="R4008" s="10">
        <f t="shared" si="152"/>
        <v>42391.772997685184</v>
      </c>
      <c r="S4008">
        <f t="shared" si="153"/>
        <v>42416.772997685184</v>
      </c>
    </row>
    <row r="4009" spans="1:19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 s="12">
        <v>1409070480</v>
      </c>
      <c r="J4009" s="12">
        <v>1406572381</v>
      </c>
      <c r="K4009" t="b">
        <v>0</v>
      </c>
      <c r="L4009">
        <v>1</v>
      </c>
      <c r="M4009" t="b">
        <v>0</v>
      </c>
      <c r="N4009" t="s">
        <v>8273</v>
      </c>
      <c r="O4009" t="s">
        <v>8274</v>
      </c>
      <c r="P4009">
        <f t="shared" si="150"/>
        <v>0</v>
      </c>
      <c r="Q4009">
        <f t="shared" si="151"/>
        <v>5</v>
      </c>
      <c r="R4009" s="10">
        <f t="shared" si="152"/>
        <v>41848.772928240738</v>
      </c>
      <c r="S4009">
        <f t="shared" si="153"/>
        <v>41877.686111111114</v>
      </c>
    </row>
    <row r="4010" spans="1:19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 s="12">
        <v>1437606507</v>
      </c>
      <c r="J4010" s="12">
        <v>1435014507</v>
      </c>
      <c r="K4010" t="b">
        <v>0</v>
      </c>
      <c r="L4010">
        <v>4</v>
      </c>
      <c r="M4010" t="b">
        <v>0</v>
      </c>
      <c r="N4010" t="s">
        <v>8273</v>
      </c>
      <c r="O4010" t="s">
        <v>8274</v>
      </c>
      <c r="P4010">
        <f t="shared" si="150"/>
        <v>6</v>
      </c>
      <c r="Q4010">
        <f t="shared" si="151"/>
        <v>15</v>
      </c>
      <c r="R4010" s="10">
        <f t="shared" si="152"/>
        <v>42177.964201388888</v>
      </c>
      <c r="S4010">
        <f t="shared" si="153"/>
        <v>42207.964201388888</v>
      </c>
    </row>
    <row r="4011" spans="1:19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 s="12">
        <v>1410281360</v>
      </c>
      <c r="J4011" s="12">
        <v>1406825360</v>
      </c>
      <c r="K4011" t="b">
        <v>0</v>
      </c>
      <c r="L4011">
        <v>3</v>
      </c>
      <c r="M4011" t="b">
        <v>0</v>
      </c>
      <c r="N4011" t="s">
        <v>8273</v>
      </c>
      <c r="O4011" t="s">
        <v>8274</v>
      </c>
      <c r="P4011">
        <f t="shared" si="150"/>
        <v>4</v>
      </c>
      <c r="Q4011">
        <f t="shared" si="151"/>
        <v>25</v>
      </c>
      <c r="R4011" s="10">
        <f t="shared" si="152"/>
        <v>41851.700925925928</v>
      </c>
      <c r="S4011">
        <f t="shared" si="153"/>
        <v>41891.700925925928</v>
      </c>
    </row>
    <row r="4012" spans="1:19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 s="12">
        <v>1414348166</v>
      </c>
      <c r="J4012" s="12">
        <v>1412879366</v>
      </c>
      <c r="K4012" t="b">
        <v>0</v>
      </c>
      <c r="L4012">
        <v>38</v>
      </c>
      <c r="M4012" t="b">
        <v>0</v>
      </c>
      <c r="N4012" t="s">
        <v>8273</v>
      </c>
      <c r="O4012" t="s">
        <v>8274</v>
      </c>
      <c r="P4012">
        <f t="shared" si="150"/>
        <v>24</v>
      </c>
      <c r="Q4012">
        <f t="shared" si="151"/>
        <v>45.84</v>
      </c>
      <c r="R4012" s="10">
        <f t="shared" si="152"/>
        <v>41921.770439814813</v>
      </c>
      <c r="S4012">
        <f t="shared" si="153"/>
        <v>41938.770439814813</v>
      </c>
    </row>
    <row r="4013" spans="1:19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 s="12">
        <v>1422450278</v>
      </c>
      <c r="J4013" s="12">
        <v>1419858278</v>
      </c>
      <c r="K4013" t="b">
        <v>0</v>
      </c>
      <c r="L4013">
        <v>4</v>
      </c>
      <c r="M4013" t="b">
        <v>0</v>
      </c>
      <c r="N4013" t="s">
        <v>8273</v>
      </c>
      <c r="O4013" t="s">
        <v>8274</v>
      </c>
      <c r="P4013">
        <f t="shared" si="150"/>
        <v>8</v>
      </c>
      <c r="Q4013">
        <f t="shared" si="151"/>
        <v>4.75</v>
      </c>
      <c r="R4013" s="10">
        <f t="shared" si="152"/>
        <v>42002.54488425926</v>
      </c>
      <c r="S4013">
        <f t="shared" si="153"/>
        <v>42032.54488425926</v>
      </c>
    </row>
    <row r="4014" spans="1:19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 s="12">
        <v>1430571849</v>
      </c>
      <c r="J4014" s="12">
        <v>1427979849</v>
      </c>
      <c r="K4014" t="b">
        <v>0</v>
      </c>
      <c r="L4014">
        <v>0</v>
      </c>
      <c r="M4014" t="b">
        <v>0</v>
      </c>
      <c r="N4014" t="s">
        <v>8273</v>
      </c>
      <c r="O4014" t="s">
        <v>8274</v>
      </c>
      <c r="P4014">
        <f t="shared" si="150"/>
        <v>0</v>
      </c>
      <c r="Q4014">
        <f t="shared" si="151"/>
        <v>0</v>
      </c>
      <c r="R4014" s="10">
        <f t="shared" si="152"/>
        <v>42096.544548611113</v>
      </c>
      <c r="S4014">
        <f t="shared" si="153"/>
        <v>42126.544548611113</v>
      </c>
    </row>
    <row r="4015" spans="1:19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 s="12">
        <v>1424070823</v>
      </c>
      <c r="J4015" s="12">
        <v>1421478823</v>
      </c>
      <c r="K4015" t="b">
        <v>0</v>
      </c>
      <c r="L4015">
        <v>2</v>
      </c>
      <c r="M4015" t="b">
        <v>0</v>
      </c>
      <c r="N4015" t="s">
        <v>8273</v>
      </c>
      <c r="O4015" t="s">
        <v>8274</v>
      </c>
      <c r="P4015">
        <f t="shared" si="150"/>
        <v>1</v>
      </c>
      <c r="Q4015">
        <f t="shared" si="151"/>
        <v>13</v>
      </c>
      <c r="R4015" s="10">
        <f t="shared" si="152"/>
        <v>42021.301192129627</v>
      </c>
      <c r="S4015">
        <f t="shared" si="153"/>
        <v>42051.301192129627</v>
      </c>
    </row>
    <row r="4016" spans="1:19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 s="12">
        <v>1457157269</v>
      </c>
      <c r="J4016" s="12">
        <v>1455861269</v>
      </c>
      <c r="K4016" t="b">
        <v>0</v>
      </c>
      <c r="L4016">
        <v>0</v>
      </c>
      <c r="M4016" t="b">
        <v>0</v>
      </c>
      <c r="N4016" t="s">
        <v>8273</v>
      </c>
      <c r="O4016" t="s">
        <v>8274</v>
      </c>
      <c r="P4016">
        <f t="shared" si="150"/>
        <v>0</v>
      </c>
      <c r="Q4016">
        <f t="shared" si="151"/>
        <v>0</v>
      </c>
      <c r="R4016" s="10">
        <f t="shared" si="152"/>
        <v>42419.246168981481</v>
      </c>
      <c r="S4016">
        <f t="shared" si="153"/>
        <v>42434.246168981481</v>
      </c>
    </row>
    <row r="4017" spans="1:19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 s="12">
        <v>1437331463</v>
      </c>
      <c r="J4017" s="12">
        <v>1434739463</v>
      </c>
      <c r="K4017" t="b">
        <v>0</v>
      </c>
      <c r="L4017">
        <v>1</v>
      </c>
      <c r="M4017" t="b">
        <v>0</v>
      </c>
      <c r="N4017" t="s">
        <v>8273</v>
      </c>
      <c r="O4017" t="s">
        <v>8274</v>
      </c>
      <c r="P4017">
        <f t="shared" si="150"/>
        <v>0</v>
      </c>
      <c r="Q4017">
        <f t="shared" si="151"/>
        <v>1</v>
      </c>
      <c r="R4017" s="10">
        <f t="shared" si="152"/>
        <v>42174.780821759254</v>
      </c>
      <c r="S4017">
        <f t="shared" si="153"/>
        <v>42204.780821759254</v>
      </c>
    </row>
    <row r="4018" spans="1:19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 s="12">
        <v>1410987400</v>
      </c>
      <c r="J4018" s="12">
        <v>1408395400</v>
      </c>
      <c r="K4018" t="b">
        <v>0</v>
      </c>
      <c r="L4018">
        <v>7</v>
      </c>
      <c r="M4018" t="b">
        <v>0</v>
      </c>
      <c r="N4018" t="s">
        <v>8273</v>
      </c>
      <c r="O4018" t="s">
        <v>8274</v>
      </c>
      <c r="P4018">
        <f t="shared" si="150"/>
        <v>14</v>
      </c>
      <c r="Q4018">
        <f t="shared" si="151"/>
        <v>10</v>
      </c>
      <c r="R4018" s="10">
        <f t="shared" si="152"/>
        <v>41869.872685185182</v>
      </c>
      <c r="S4018">
        <f t="shared" si="153"/>
        <v>41899.872685185182</v>
      </c>
    </row>
    <row r="4019" spans="1:19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 s="12">
        <v>1409846874</v>
      </c>
      <c r="J4019" s="12">
        <v>1407254874</v>
      </c>
      <c r="K4019" t="b">
        <v>0</v>
      </c>
      <c r="L4019">
        <v>2</v>
      </c>
      <c r="M4019" t="b">
        <v>0</v>
      </c>
      <c r="N4019" t="s">
        <v>8273</v>
      </c>
      <c r="O4019" t="s">
        <v>8274</v>
      </c>
      <c r="P4019">
        <f t="shared" si="150"/>
        <v>1</v>
      </c>
      <c r="Q4019">
        <f t="shared" si="151"/>
        <v>52.5</v>
      </c>
      <c r="R4019" s="10">
        <f t="shared" si="152"/>
        <v>41856.672152777777</v>
      </c>
      <c r="S4019">
        <f t="shared" si="153"/>
        <v>41886.672152777777</v>
      </c>
    </row>
    <row r="4020" spans="1:19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 s="12">
        <v>1475877108</v>
      </c>
      <c r="J4020" s="12">
        <v>1473285108</v>
      </c>
      <c r="K4020" t="b">
        <v>0</v>
      </c>
      <c r="L4020">
        <v>4</v>
      </c>
      <c r="M4020" t="b">
        <v>0</v>
      </c>
      <c r="N4020" t="s">
        <v>8273</v>
      </c>
      <c r="O4020" t="s">
        <v>8274</v>
      </c>
      <c r="P4020">
        <f t="shared" si="150"/>
        <v>9</v>
      </c>
      <c r="Q4020">
        <f t="shared" si="151"/>
        <v>32.5</v>
      </c>
      <c r="R4020" s="10">
        <f t="shared" si="152"/>
        <v>42620.91097222222</v>
      </c>
      <c r="S4020">
        <f t="shared" si="153"/>
        <v>42650.91097222222</v>
      </c>
    </row>
    <row r="4021" spans="1:19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 s="12">
        <v>1460737680</v>
      </c>
      <c r="J4021" s="12">
        <v>1455725596</v>
      </c>
      <c r="K4021" t="b">
        <v>0</v>
      </c>
      <c r="L4021">
        <v>4</v>
      </c>
      <c r="M4021" t="b">
        <v>0</v>
      </c>
      <c r="N4021" t="s">
        <v>8273</v>
      </c>
      <c r="O4021" t="s">
        <v>8274</v>
      </c>
      <c r="P4021">
        <f t="shared" si="150"/>
        <v>1</v>
      </c>
      <c r="Q4021">
        <f t="shared" si="151"/>
        <v>7.25</v>
      </c>
      <c r="R4021" s="10">
        <f t="shared" si="152"/>
        <v>42417.675879629634</v>
      </c>
      <c r="S4021">
        <f t="shared" si="153"/>
        <v>42475.686111111107</v>
      </c>
    </row>
    <row r="4022" spans="1:19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 s="12">
        <v>1427168099</v>
      </c>
      <c r="J4022" s="12">
        <v>1424579699</v>
      </c>
      <c r="K4022" t="b">
        <v>0</v>
      </c>
      <c r="L4022">
        <v>3</v>
      </c>
      <c r="M4022" t="b">
        <v>0</v>
      </c>
      <c r="N4022" t="s">
        <v>8273</v>
      </c>
      <c r="O4022" t="s">
        <v>8274</v>
      </c>
      <c r="P4022">
        <f t="shared" si="150"/>
        <v>17</v>
      </c>
      <c r="Q4022">
        <f t="shared" si="151"/>
        <v>33.33</v>
      </c>
      <c r="R4022" s="10">
        <f t="shared" si="152"/>
        <v>42057.190960648149</v>
      </c>
      <c r="S4022">
        <f t="shared" si="153"/>
        <v>42087.149293981478</v>
      </c>
    </row>
    <row r="4023" spans="1:19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 s="12">
        <v>1414360358</v>
      </c>
      <c r="J4023" s="12">
        <v>1409176358</v>
      </c>
      <c r="K4023" t="b">
        <v>0</v>
      </c>
      <c r="L4023">
        <v>2</v>
      </c>
      <c r="M4023" t="b">
        <v>0</v>
      </c>
      <c r="N4023" t="s">
        <v>8273</v>
      </c>
      <c r="O4023" t="s">
        <v>8274</v>
      </c>
      <c r="P4023">
        <f t="shared" si="150"/>
        <v>1</v>
      </c>
      <c r="Q4023">
        <f t="shared" si="151"/>
        <v>62.5</v>
      </c>
      <c r="R4023" s="10">
        <f t="shared" si="152"/>
        <v>41878.911550925928</v>
      </c>
      <c r="S4023">
        <f t="shared" si="153"/>
        <v>41938.911550925928</v>
      </c>
    </row>
    <row r="4024" spans="1:19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 s="12">
        <v>1422759240</v>
      </c>
      <c r="J4024" s="12">
        <v>1418824867</v>
      </c>
      <c r="K4024" t="b">
        <v>0</v>
      </c>
      <c r="L4024">
        <v>197</v>
      </c>
      <c r="M4024" t="b">
        <v>0</v>
      </c>
      <c r="N4024" t="s">
        <v>8273</v>
      </c>
      <c r="O4024" t="s">
        <v>8274</v>
      </c>
      <c r="P4024">
        <f t="shared" si="150"/>
        <v>70</v>
      </c>
      <c r="Q4024">
        <f t="shared" si="151"/>
        <v>63.56</v>
      </c>
      <c r="R4024" s="10">
        <f t="shared" si="152"/>
        <v>41990.584108796291</v>
      </c>
      <c r="S4024">
        <f t="shared" si="153"/>
        <v>42036.120833333334</v>
      </c>
    </row>
    <row r="4025" spans="1:19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 s="12">
        <v>1458860363</v>
      </c>
      <c r="J4025" s="12">
        <v>1454975963</v>
      </c>
      <c r="K4025" t="b">
        <v>0</v>
      </c>
      <c r="L4025">
        <v>0</v>
      </c>
      <c r="M4025" t="b">
        <v>0</v>
      </c>
      <c r="N4025" t="s">
        <v>8273</v>
      </c>
      <c r="O4025" t="s">
        <v>8274</v>
      </c>
      <c r="P4025">
        <f t="shared" si="150"/>
        <v>0</v>
      </c>
      <c r="Q4025">
        <f t="shared" si="151"/>
        <v>0</v>
      </c>
      <c r="R4025" s="10">
        <f t="shared" si="152"/>
        <v>42408.999571759254</v>
      </c>
      <c r="S4025">
        <f t="shared" si="153"/>
        <v>42453.957905092597</v>
      </c>
    </row>
    <row r="4026" spans="1:19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 s="12">
        <v>1441037097</v>
      </c>
      <c r="J4026" s="12">
        <v>1438445097</v>
      </c>
      <c r="K4026" t="b">
        <v>0</v>
      </c>
      <c r="L4026">
        <v>1</v>
      </c>
      <c r="M4026" t="b">
        <v>0</v>
      </c>
      <c r="N4026" t="s">
        <v>8273</v>
      </c>
      <c r="O4026" t="s">
        <v>8274</v>
      </c>
      <c r="P4026">
        <f t="shared" si="150"/>
        <v>1</v>
      </c>
      <c r="Q4026">
        <f t="shared" si="151"/>
        <v>10</v>
      </c>
      <c r="R4026" s="10">
        <f t="shared" si="152"/>
        <v>42217.670104166667</v>
      </c>
      <c r="S4026">
        <f t="shared" si="153"/>
        <v>42247.670104166667</v>
      </c>
    </row>
    <row r="4027" spans="1:19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 s="12">
        <v>1437889336</v>
      </c>
      <c r="J4027" s="12">
        <v>1432705336</v>
      </c>
      <c r="K4027" t="b">
        <v>0</v>
      </c>
      <c r="L4027">
        <v>4</v>
      </c>
      <c r="M4027" t="b">
        <v>0</v>
      </c>
      <c r="N4027" t="s">
        <v>8273</v>
      </c>
      <c r="O4027" t="s">
        <v>8274</v>
      </c>
      <c r="P4027">
        <f t="shared" si="150"/>
        <v>5</v>
      </c>
      <c r="Q4027">
        <f t="shared" si="151"/>
        <v>62.5</v>
      </c>
      <c r="R4027" s="10">
        <f t="shared" si="152"/>
        <v>42151.237685185188</v>
      </c>
      <c r="S4027">
        <f t="shared" si="153"/>
        <v>42211.237685185188</v>
      </c>
    </row>
    <row r="4028" spans="1:19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 s="12">
        <v>1449247439</v>
      </c>
      <c r="J4028" s="12">
        <v>1444059839</v>
      </c>
      <c r="K4028" t="b">
        <v>0</v>
      </c>
      <c r="L4028">
        <v>0</v>
      </c>
      <c r="M4028" t="b">
        <v>0</v>
      </c>
      <c r="N4028" t="s">
        <v>8273</v>
      </c>
      <c r="O4028" t="s">
        <v>8274</v>
      </c>
      <c r="P4028">
        <f t="shared" si="150"/>
        <v>0</v>
      </c>
      <c r="Q4028">
        <f t="shared" si="151"/>
        <v>0</v>
      </c>
      <c r="R4028" s="10">
        <f t="shared" si="152"/>
        <v>42282.655543981484</v>
      </c>
      <c r="S4028">
        <f t="shared" si="153"/>
        <v>42342.697210648148</v>
      </c>
    </row>
    <row r="4029" spans="1:19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 s="12">
        <v>1487811600</v>
      </c>
      <c r="J4029" s="12">
        <v>1486077481</v>
      </c>
      <c r="K4029" t="b">
        <v>0</v>
      </c>
      <c r="L4029">
        <v>7</v>
      </c>
      <c r="M4029" t="b">
        <v>0</v>
      </c>
      <c r="N4029" t="s">
        <v>8273</v>
      </c>
      <c r="O4029" t="s">
        <v>8274</v>
      </c>
      <c r="P4029">
        <f t="shared" si="150"/>
        <v>7</v>
      </c>
      <c r="Q4029">
        <f t="shared" si="151"/>
        <v>30.71</v>
      </c>
      <c r="R4029" s="10">
        <f t="shared" si="152"/>
        <v>42768.97084490741</v>
      </c>
      <c r="S4029">
        <f t="shared" si="153"/>
        <v>42789.041666666672</v>
      </c>
    </row>
    <row r="4030" spans="1:19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 s="12">
        <v>1402007500</v>
      </c>
      <c r="J4030" s="12">
        <v>1399415500</v>
      </c>
      <c r="K4030" t="b">
        <v>0</v>
      </c>
      <c r="L4030">
        <v>11</v>
      </c>
      <c r="M4030" t="b">
        <v>0</v>
      </c>
      <c r="N4030" t="s">
        <v>8273</v>
      </c>
      <c r="O4030" t="s">
        <v>8274</v>
      </c>
      <c r="P4030">
        <f t="shared" si="150"/>
        <v>28</v>
      </c>
      <c r="Q4030">
        <f t="shared" si="151"/>
        <v>51</v>
      </c>
      <c r="R4030" s="10">
        <f t="shared" si="152"/>
        <v>41765.938657407409</v>
      </c>
      <c r="S4030">
        <f t="shared" si="153"/>
        <v>41795.938657407409</v>
      </c>
    </row>
    <row r="4031" spans="1:19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 s="12">
        <v>1450053370</v>
      </c>
      <c r="J4031" s="12">
        <v>1447461370</v>
      </c>
      <c r="K4031" t="b">
        <v>0</v>
      </c>
      <c r="L4031">
        <v>0</v>
      </c>
      <c r="M4031" t="b">
        <v>0</v>
      </c>
      <c r="N4031" t="s">
        <v>8273</v>
      </c>
      <c r="O4031" t="s">
        <v>8274</v>
      </c>
      <c r="P4031">
        <f t="shared" si="150"/>
        <v>0</v>
      </c>
      <c r="Q4031">
        <f t="shared" si="151"/>
        <v>0</v>
      </c>
      <c r="R4031" s="10">
        <f t="shared" si="152"/>
        <v>42322.025115740747</v>
      </c>
      <c r="S4031">
        <f t="shared" si="153"/>
        <v>42352.025115740747</v>
      </c>
    </row>
    <row r="4032" spans="1:19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 s="12">
        <v>1454525340</v>
      </c>
      <c r="J4032" s="12">
        <v>1452008599</v>
      </c>
      <c r="K4032" t="b">
        <v>0</v>
      </c>
      <c r="L4032">
        <v>6</v>
      </c>
      <c r="M4032" t="b">
        <v>0</v>
      </c>
      <c r="N4032" t="s">
        <v>8273</v>
      </c>
      <c r="O4032" t="s">
        <v>8274</v>
      </c>
      <c r="P4032">
        <f t="shared" si="150"/>
        <v>16</v>
      </c>
      <c r="Q4032">
        <f t="shared" si="151"/>
        <v>66.67</v>
      </c>
      <c r="R4032" s="10">
        <f t="shared" si="152"/>
        <v>42374.655081018514</v>
      </c>
      <c r="S4032">
        <f t="shared" si="153"/>
        <v>42403.784027777772</v>
      </c>
    </row>
    <row r="4033" spans="1:19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 s="12">
        <v>1418914964</v>
      </c>
      <c r="J4033" s="12">
        <v>1414591364</v>
      </c>
      <c r="K4033" t="b">
        <v>0</v>
      </c>
      <c r="L4033">
        <v>0</v>
      </c>
      <c r="M4033" t="b">
        <v>0</v>
      </c>
      <c r="N4033" t="s">
        <v>8273</v>
      </c>
      <c r="O4033" t="s">
        <v>8274</v>
      </c>
      <c r="P4033">
        <f t="shared" si="150"/>
        <v>0</v>
      </c>
      <c r="Q4033">
        <f t="shared" si="151"/>
        <v>0</v>
      </c>
      <c r="R4033" s="10">
        <f t="shared" si="152"/>
        <v>41941.585231481484</v>
      </c>
      <c r="S4033">
        <f t="shared" si="153"/>
        <v>41991.626898148148</v>
      </c>
    </row>
    <row r="4034" spans="1:19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 s="12">
        <v>1450211116</v>
      </c>
      <c r="J4034" s="12">
        <v>1445023516</v>
      </c>
      <c r="K4034" t="b">
        <v>0</v>
      </c>
      <c r="L4034">
        <v>7</v>
      </c>
      <c r="M4034" t="b">
        <v>0</v>
      </c>
      <c r="N4034" t="s">
        <v>8273</v>
      </c>
      <c r="O4034" t="s">
        <v>8274</v>
      </c>
      <c r="P4034">
        <f t="shared" ref="P4034:P4097" si="154">ROUND((E4034/D4034)*100,0)</f>
        <v>7</v>
      </c>
      <c r="Q4034">
        <f t="shared" si="151"/>
        <v>59</v>
      </c>
      <c r="R4034" s="10">
        <f t="shared" si="152"/>
        <v>42293.809212962966</v>
      </c>
      <c r="S4034">
        <f t="shared" si="153"/>
        <v>42353.85087962963</v>
      </c>
    </row>
    <row r="4035" spans="1:19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 s="12">
        <v>1475398800</v>
      </c>
      <c r="J4035" s="12">
        <v>1472711224</v>
      </c>
      <c r="K4035" t="b">
        <v>0</v>
      </c>
      <c r="L4035">
        <v>94</v>
      </c>
      <c r="M4035" t="b">
        <v>0</v>
      </c>
      <c r="N4035" t="s">
        <v>8273</v>
      </c>
      <c r="O4035" t="s">
        <v>8274</v>
      </c>
      <c r="P4035">
        <f t="shared" si="154"/>
        <v>26</v>
      </c>
      <c r="Q4035">
        <f t="shared" ref="Q4035:Q4098" si="155">IFERROR(ROUND(E4035/L4035,2),0)</f>
        <v>65.34</v>
      </c>
      <c r="R4035" s="10">
        <f t="shared" ref="R4035:R4098" si="156">(((J4035/60)/60)/24)+DATE(1970,1,1)</f>
        <v>42614.268796296295</v>
      </c>
      <c r="S4035">
        <f t="shared" ref="S4035:S4098" si="157">(((I4035/60)/60)/24)+DATE(1970,1,1)</f>
        <v>42645.375</v>
      </c>
    </row>
    <row r="4036" spans="1:19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 s="12">
        <v>1428097450</v>
      </c>
      <c r="J4036" s="12">
        <v>1425509050</v>
      </c>
      <c r="K4036" t="b">
        <v>0</v>
      </c>
      <c r="L4036">
        <v>2</v>
      </c>
      <c r="M4036" t="b">
        <v>0</v>
      </c>
      <c r="N4036" t="s">
        <v>8273</v>
      </c>
      <c r="O4036" t="s">
        <v>8274</v>
      </c>
      <c r="P4036">
        <f t="shared" si="154"/>
        <v>1</v>
      </c>
      <c r="Q4036">
        <f t="shared" si="155"/>
        <v>100</v>
      </c>
      <c r="R4036" s="10">
        <f t="shared" si="156"/>
        <v>42067.947337962964</v>
      </c>
      <c r="S4036">
        <f t="shared" si="157"/>
        <v>42097.905671296292</v>
      </c>
    </row>
    <row r="4037" spans="1:19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 s="12">
        <v>1413925887</v>
      </c>
      <c r="J4037" s="12">
        <v>1411333887</v>
      </c>
      <c r="K4037" t="b">
        <v>0</v>
      </c>
      <c r="L4037">
        <v>25</v>
      </c>
      <c r="M4037" t="b">
        <v>0</v>
      </c>
      <c r="N4037" t="s">
        <v>8273</v>
      </c>
      <c r="O4037" t="s">
        <v>8274</v>
      </c>
      <c r="P4037">
        <f t="shared" si="154"/>
        <v>37</v>
      </c>
      <c r="Q4037">
        <f t="shared" si="155"/>
        <v>147.4</v>
      </c>
      <c r="R4037" s="10">
        <f t="shared" si="156"/>
        <v>41903.882951388885</v>
      </c>
      <c r="S4037">
        <f t="shared" si="157"/>
        <v>41933.882951388885</v>
      </c>
    </row>
    <row r="4038" spans="1:19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 s="12">
        <v>1404253800</v>
      </c>
      <c r="J4038" s="12">
        <v>1402784964</v>
      </c>
      <c r="K4038" t="b">
        <v>0</v>
      </c>
      <c r="L4038">
        <v>17</v>
      </c>
      <c r="M4038" t="b">
        <v>0</v>
      </c>
      <c r="N4038" t="s">
        <v>8273</v>
      </c>
      <c r="O4038" t="s">
        <v>8274</v>
      </c>
      <c r="P4038">
        <f t="shared" si="154"/>
        <v>47</v>
      </c>
      <c r="Q4038">
        <f t="shared" si="155"/>
        <v>166.06</v>
      </c>
      <c r="R4038" s="10">
        <f t="shared" si="156"/>
        <v>41804.937083333331</v>
      </c>
      <c r="S4038">
        <f t="shared" si="157"/>
        <v>41821.9375</v>
      </c>
    </row>
    <row r="4039" spans="1:19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 s="12">
        <v>1464099900</v>
      </c>
      <c r="J4039" s="12">
        <v>1462585315</v>
      </c>
      <c r="K4039" t="b">
        <v>0</v>
      </c>
      <c r="L4039">
        <v>2</v>
      </c>
      <c r="M4039" t="b">
        <v>0</v>
      </c>
      <c r="N4039" t="s">
        <v>8273</v>
      </c>
      <c r="O4039" t="s">
        <v>8274</v>
      </c>
      <c r="P4039">
        <f t="shared" si="154"/>
        <v>11</v>
      </c>
      <c r="Q4039">
        <f t="shared" si="155"/>
        <v>40</v>
      </c>
      <c r="R4039" s="10">
        <f t="shared" si="156"/>
        <v>42497.070775462969</v>
      </c>
      <c r="S4039">
        <f t="shared" si="157"/>
        <v>42514.600694444445</v>
      </c>
    </row>
    <row r="4040" spans="1:19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 s="12">
        <v>1413573010</v>
      </c>
      <c r="J4040" s="12">
        <v>1408389010</v>
      </c>
      <c r="K4040" t="b">
        <v>0</v>
      </c>
      <c r="L4040">
        <v>4</v>
      </c>
      <c r="M4040" t="b">
        <v>0</v>
      </c>
      <c r="N4040" t="s">
        <v>8273</v>
      </c>
      <c r="O4040" t="s">
        <v>8274</v>
      </c>
      <c r="P4040">
        <f t="shared" si="154"/>
        <v>12</v>
      </c>
      <c r="Q4040">
        <f t="shared" si="155"/>
        <v>75.25</v>
      </c>
      <c r="R4040" s="10">
        <f t="shared" si="156"/>
        <v>41869.798726851855</v>
      </c>
      <c r="S4040">
        <f t="shared" si="157"/>
        <v>41929.798726851855</v>
      </c>
    </row>
    <row r="4041" spans="1:19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 s="12">
        <v>1448949540</v>
      </c>
      <c r="J4041" s="12">
        <v>1446048367</v>
      </c>
      <c r="K4041" t="b">
        <v>0</v>
      </c>
      <c r="L4041">
        <v>5</v>
      </c>
      <c r="M4041" t="b">
        <v>0</v>
      </c>
      <c r="N4041" t="s">
        <v>8273</v>
      </c>
      <c r="O4041" t="s">
        <v>8274</v>
      </c>
      <c r="P4041">
        <f t="shared" si="154"/>
        <v>60</v>
      </c>
      <c r="Q4041">
        <f t="shared" si="155"/>
        <v>60</v>
      </c>
      <c r="R4041" s="10">
        <f t="shared" si="156"/>
        <v>42305.670914351853</v>
      </c>
      <c r="S4041">
        <f t="shared" si="157"/>
        <v>42339.249305555553</v>
      </c>
    </row>
    <row r="4042" spans="1:19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 s="12">
        <v>1437188400</v>
      </c>
      <c r="J4042" s="12">
        <v>1432100004</v>
      </c>
      <c r="K4042" t="b">
        <v>0</v>
      </c>
      <c r="L4042">
        <v>2</v>
      </c>
      <c r="M4042" t="b">
        <v>0</v>
      </c>
      <c r="N4042" t="s">
        <v>8273</v>
      </c>
      <c r="O4042" t="s">
        <v>8274</v>
      </c>
      <c r="P4042">
        <f t="shared" si="154"/>
        <v>31</v>
      </c>
      <c r="Q4042">
        <f t="shared" si="155"/>
        <v>1250</v>
      </c>
      <c r="R4042" s="10">
        <f t="shared" si="156"/>
        <v>42144.231527777782</v>
      </c>
      <c r="S4042">
        <f t="shared" si="157"/>
        <v>42203.125</v>
      </c>
    </row>
    <row r="4043" spans="1:19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 s="12">
        <v>1473160954</v>
      </c>
      <c r="J4043" s="12">
        <v>1467976954</v>
      </c>
      <c r="K4043" t="b">
        <v>0</v>
      </c>
      <c r="L4043">
        <v>2</v>
      </c>
      <c r="M4043" t="b">
        <v>0</v>
      </c>
      <c r="N4043" t="s">
        <v>8273</v>
      </c>
      <c r="O4043" t="s">
        <v>8274</v>
      </c>
      <c r="P4043">
        <f t="shared" si="154"/>
        <v>0</v>
      </c>
      <c r="Q4043">
        <f t="shared" si="155"/>
        <v>10.5</v>
      </c>
      <c r="R4043" s="10">
        <f t="shared" si="156"/>
        <v>42559.474004629628</v>
      </c>
      <c r="S4043">
        <f t="shared" si="157"/>
        <v>42619.474004629628</v>
      </c>
    </row>
    <row r="4044" spans="1:19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 s="12">
        <v>1421781360</v>
      </c>
      <c r="J4044" s="12">
        <v>1419213664</v>
      </c>
      <c r="K4044" t="b">
        <v>0</v>
      </c>
      <c r="L4044">
        <v>3</v>
      </c>
      <c r="M4044" t="b">
        <v>0</v>
      </c>
      <c r="N4044" t="s">
        <v>8273</v>
      </c>
      <c r="O4044" t="s">
        <v>8274</v>
      </c>
      <c r="P4044">
        <f t="shared" si="154"/>
        <v>0</v>
      </c>
      <c r="Q4044">
        <f t="shared" si="155"/>
        <v>7</v>
      </c>
      <c r="R4044" s="10">
        <f t="shared" si="156"/>
        <v>41995.084074074075</v>
      </c>
      <c r="S4044">
        <f t="shared" si="157"/>
        <v>42024.802777777775</v>
      </c>
    </row>
    <row r="4045" spans="1:19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 s="12">
        <v>1416524325</v>
      </c>
      <c r="J4045" s="12">
        <v>1415228325</v>
      </c>
      <c r="K4045" t="b">
        <v>0</v>
      </c>
      <c r="L4045">
        <v>0</v>
      </c>
      <c r="M4045" t="b">
        <v>0</v>
      </c>
      <c r="N4045" t="s">
        <v>8273</v>
      </c>
      <c r="O4045" t="s">
        <v>8274</v>
      </c>
      <c r="P4045">
        <f t="shared" si="154"/>
        <v>0</v>
      </c>
      <c r="Q4045">
        <f t="shared" si="155"/>
        <v>0</v>
      </c>
      <c r="R4045" s="10">
        <f t="shared" si="156"/>
        <v>41948.957465277781</v>
      </c>
      <c r="S4045">
        <f t="shared" si="157"/>
        <v>41963.957465277781</v>
      </c>
    </row>
    <row r="4046" spans="1:19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 s="12">
        <v>1428642000</v>
      </c>
      <c r="J4046" s="12">
        <v>1426050982</v>
      </c>
      <c r="K4046" t="b">
        <v>0</v>
      </c>
      <c r="L4046">
        <v>4</v>
      </c>
      <c r="M4046" t="b">
        <v>0</v>
      </c>
      <c r="N4046" t="s">
        <v>8273</v>
      </c>
      <c r="O4046" t="s">
        <v>8274</v>
      </c>
      <c r="P4046">
        <f t="shared" si="154"/>
        <v>38</v>
      </c>
      <c r="Q4046">
        <f t="shared" si="155"/>
        <v>56.25</v>
      </c>
      <c r="R4046" s="10">
        <f t="shared" si="156"/>
        <v>42074.219699074078</v>
      </c>
      <c r="S4046">
        <f t="shared" si="157"/>
        <v>42104.208333333328</v>
      </c>
    </row>
    <row r="4047" spans="1:19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 s="12">
        <v>1408596589</v>
      </c>
      <c r="J4047" s="12">
        <v>1406004589</v>
      </c>
      <c r="K4047" t="b">
        <v>0</v>
      </c>
      <c r="L4047">
        <v>1</v>
      </c>
      <c r="M4047" t="b">
        <v>0</v>
      </c>
      <c r="N4047" t="s">
        <v>8273</v>
      </c>
      <c r="O4047" t="s">
        <v>8274</v>
      </c>
      <c r="P4047">
        <f t="shared" si="154"/>
        <v>0</v>
      </c>
      <c r="Q4047">
        <f t="shared" si="155"/>
        <v>1</v>
      </c>
      <c r="R4047" s="10">
        <f t="shared" si="156"/>
        <v>41842.201261574075</v>
      </c>
      <c r="S4047">
        <f t="shared" si="157"/>
        <v>41872.201261574075</v>
      </c>
    </row>
    <row r="4048" spans="1:19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 s="12">
        <v>1413992210</v>
      </c>
      <c r="J4048" s="12">
        <v>1411400210</v>
      </c>
      <c r="K4048" t="b">
        <v>0</v>
      </c>
      <c r="L4048">
        <v>12</v>
      </c>
      <c r="M4048" t="b">
        <v>0</v>
      </c>
      <c r="N4048" t="s">
        <v>8273</v>
      </c>
      <c r="O4048" t="s">
        <v>8274</v>
      </c>
      <c r="P4048">
        <f t="shared" si="154"/>
        <v>8</v>
      </c>
      <c r="Q4048">
        <f t="shared" si="155"/>
        <v>38.33</v>
      </c>
      <c r="R4048" s="10">
        <f t="shared" si="156"/>
        <v>41904.650578703702</v>
      </c>
      <c r="S4048">
        <f t="shared" si="157"/>
        <v>41934.650578703702</v>
      </c>
    </row>
    <row r="4049" spans="1:19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 s="12">
        <v>1420938000</v>
      </c>
      <c r="J4049" s="12">
        <v>1418862743</v>
      </c>
      <c r="K4049" t="b">
        <v>0</v>
      </c>
      <c r="L4049">
        <v>4</v>
      </c>
      <c r="M4049" t="b">
        <v>0</v>
      </c>
      <c r="N4049" t="s">
        <v>8273</v>
      </c>
      <c r="O4049" t="s">
        <v>8274</v>
      </c>
      <c r="P4049">
        <f t="shared" si="154"/>
        <v>2</v>
      </c>
      <c r="Q4049">
        <f t="shared" si="155"/>
        <v>27.5</v>
      </c>
      <c r="R4049" s="10">
        <f t="shared" si="156"/>
        <v>41991.022488425922</v>
      </c>
      <c r="S4049">
        <f t="shared" si="157"/>
        <v>42015.041666666672</v>
      </c>
    </row>
    <row r="4050" spans="1:19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 s="12">
        <v>1460373187</v>
      </c>
      <c r="J4050" s="12">
        <v>1457352787</v>
      </c>
      <c r="K4050" t="b">
        <v>0</v>
      </c>
      <c r="L4050">
        <v>91</v>
      </c>
      <c r="M4050" t="b">
        <v>0</v>
      </c>
      <c r="N4050" t="s">
        <v>8273</v>
      </c>
      <c r="O4050" t="s">
        <v>8274</v>
      </c>
      <c r="P4050">
        <f t="shared" si="154"/>
        <v>18</v>
      </c>
      <c r="Q4050">
        <f t="shared" si="155"/>
        <v>32.979999999999997</v>
      </c>
      <c r="R4050" s="10">
        <f t="shared" si="156"/>
        <v>42436.509108796294</v>
      </c>
      <c r="S4050">
        <f t="shared" si="157"/>
        <v>42471.467442129629</v>
      </c>
    </row>
    <row r="4051" spans="1:19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 s="12">
        <v>1436914815</v>
      </c>
      <c r="J4051" s="12">
        <v>1434322815</v>
      </c>
      <c r="K4051" t="b">
        <v>0</v>
      </c>
      <c r="L4051">
        <v>1</v>
      </c>
      <c r="M4051" t="b">
        <v>0</v>
      </c>
      <c r="N4051" t="s">
        <v>8273</v>
      </c>
      <c r="O4051" t="s">
        <v>8274</v>
      </c>
      <c r="P4051">
        <f t="shared" si="154"/>
        <v>0</v>
      </c>
      <c r="Q4051">
        <f t="shared" si="155"/>
        <v>16</v>
      </c>
      <c r="R4051" s="10">
        <f t="shared" si="156"/>
        <v>42169.958506944444</v>
      </c>
      <c r="S4051">
        <f t="shared" si="157"/>
        <v>42199.958506944444</v>
      </c>
    </row>
    <row r="4052" spans="1:19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 s="12">
        <v>1414077391</v>
      </c>
      <c r="J4052" s="12">
        <v>1411485391</v>
      </c>
      <c r="K4052" t="b">
        <v>0</v>
      </c>
      <c r="L4052">
        <v>1</v>
      </c>
      <c r="M4052" t="b">
        <v>0</v>
      </c>
      <c r="N4052" t="s">
        <v>8273</v>
      </c>
      <c r="O4052" t="s">
        <v>8274</v>
      </c>
      <c r="P4052">
        <f t="shared" si="154"/>
        <v>0</v>
      </c>
      <c r="Q4052">
        <f t="shared" si="155"/>
        <v>1</v>
      </c>
      <c r="R4052" s="10">
        <f t="shared" si="156"/>
        <v>41905.636469907404</v>
      </c>
      <c r="S4052">
        <f t="shared" si="157"/>
        <v>41935.636469907404</v>
      </c>
    </row>
    <row r="4053" spans="1:19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 s="12">
        <v>1399618380</v>
      </c>
      <c r="J4053" s="12">
        <v>1399058797</v>
      </c>
      <c r="K4053" t="b">
        <v>0</v>
      </c>
      <c r="L4053">
        <v>0</v>
      </c>
      <c r="M4053" t="b">
        <v>0</v>
      </c>
      <c r="N4053" t="s">
        <v>8273</v>
      </c>
      <c r="O4053" t="s">
        <v>8274</v>
      </c>
      <c r="P4053">
        <f t="shared" si="154"/>
        <v>0</v>
      </c>
      <c r="Q4053">
        <f t="shared" si="155"/>
        <v>0</v>
      </c>
      <c r="R4053" s="10">
        <f t="shared" si="156"/>
        <v>41761.810150462967</v>
      </c>
      <c r="S4053">
        <f t="shared" si="157"/>
        <v>41768.286805555559</v>
      </c>
    </row>
    <row r="4054" spans="1:19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 s="12">
        <v>1413234316</v>
      </c>
      <c r="J4054" s="12">
        <v>1408050316</v>
      </c>
      <c r="K4054" t="b">
        <v>0</v>
      </c>
      <c r="L4054">
        <v>13</v>
      </c>
      <c r="M4054" t="b">
        <v>0</v>
      </c>
      <c r="N4054" t="s">
        <v>8273</v>
      </c>
      <c r="O4054" t="s">
        <v>8274</v>
      </c>
      <c r="P4054">
        <f t="shared" si="154"/>
        <v>38</v>
      </c>
      <c r="Q4054">
        <f t="shared" si="155"/>
        <v>86.62</v>
      </c>
      <c r="R4054" s="10">
        <f t="shared" si="156"/>
        <v>41865.878657407404</v>
      </c>
      <c r="S4054">
        <f t="shared" si="157"/>
        <v>41925.878657407404</v>
      </c>
    </row>
    <row r="4055" spans="1:19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 s="12">
        <v>1416081600</v>
      </c>
      <c r="J4055" s="12">
        <v>1413477228</v>
      </c>
      <c r="K4055" t="b">
        <v>0</v>
      </c>
      <c r="L4055">
        <v>2</v>
      </c>
      <c r="M4055" t="b">
        <v>0</v>
      </c>
      <c r="N4055" t="s">
        <v>8273</v>
      </c>
      <c r="O4055" t="s">
        <v>8274</v>
      </c>
      <c r="P4055">
        <f t="shared" si="154"/>
        <v>22</v>
      </c>
      <c r="Q4055">
        <f t="shared" si="155"/>
        <v>55</v>
      </c>
      <c r="R4055" s="10">
        <f t="shared" si="156"/>
        <v>41928.690138888887</v>
      </c>
      <c r="S4055">
        <f t="shared" si="157"/>
        <v>41958.833333333328</v>
      </c>
    </row>
    <row r="4056" spans="1:19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 s="12">
        <v>1475294400</v>
      </c>
      <c r="J4056" s="12">
        <v>1472674285</v>
      </c>
      <c r="K4056" t="b">
        <v>0</v>
      </c>
      <c r="L4056">
        <v>0</v>
      </c>
      <c r="M4056" t="b">
        <v>0</v>
      </c>
      <c r="N4056" t="s">
        <v>8273</v>
      </c>
      <c r="O4056" t="s">
        <v>8274</v>
      </c>
      <c r="P4056">
        <f t="shared" si="154"/>
        <v>0</v>
      </c>
      <c r="Q4056">
        <f t="shared" si="155"/>
        <v>0</v>
      </c>
      <c r="R4056" s="10">
        <f t="shared" si="156"/>
        <v>42613.841261574074</v>
      </c>
      <c r="S4056">
        <f t="shared" si="157"/>
        <v>42644.166666666672</v>
      </c>
    </row>
    <row r="4057" spans="1:19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 s="12">
        <v>1403192031</v>
      </c>
      <c r="J4057" s="12">
        <v>1400600031</v>
      </c>
      <c r="K4057" t="b">
        <v>0</v>
      </c>
      <c r="L4057">
        <v>21</v>
      </c>
      <c r="M4057" t="b">
        <v>0</v>
      </c>
      <c r="N4057" t="s">
        <v>8273</v>
      </c>
      <c r="O4057" t="s">
        <v>8274</v>
      </c>
      <c r="P4057">
        <f t="shared" si="154"/>
        <v>18</v>
      </c>
      <c r="Q4057">
        <f t="shared" si="155"/>
        <v>41.95</v>
      </c>
      <c r="R4057" s="10">
        <f t="shared" si="156"/>
        <v>41779.648506944446</v>
      </c>
      <c r="S4057">
        <f t="shared" si="157"/>
        <v>41809.648506944446</v>
      </c>
    </row>
    <row r="4058" spans="1:19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 s="12">
        <v>1467575940</v>
      </c>
      <c r="J4058" s="12">
        <v>1465856639</v>
      </c>
      <c r="K4058" t="b">
        <v>0</v>
      </c>
      <c r="L4058">
        <v>9</v>
      </c>
      <c r="M4058" t="b">
        <v>0</v>
      </c>
      <c r="N4058" t="s">
        <v>8273</v>
      </c>
      <c r="O4058" t="s">
        <v>8274</v>
      </c>
      <c r="P4058">
        <f t="shared" si="154"/>
        <v>53</v>
      </c>
      <c r="Q4058">
        <f t="shared" si="155"/>
        <v>88.33</v>
      </c>
      <c r="R4058" s="10">
        <f t="shared" si="156"/>
        <v>42534.933321759265</v>
      </c>
      <c r="S4058">
        <f t="shared" si="157"/>
        <v>42554.832638888889</v>
      </c>
    </row>
    <row r="4059" spans="1:19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 s="12">
        <v>1448492400</v>
      </c>
      <c r="J4059" s="12">
        <v>1446506080</v>
      </c>
      <c r="K4059" t="b">
        <v>0</v>
      </c>
      <c r="L4059">
        <v>6</v>
      </c>
      <c r="M4059" t="b">
        <v>0</v>
      </c>
      <c r="N4059" t="s">
        <v>8273</v>
      </c>
      <c r="O4059" t="s">
        <v>8274</v>
      </c>
      <c r="P4059">
        <f t="shared" si="154"/>
        <v>22</v>
      </c>
      <c r="Q4059">
        <f t="shared" si="155"/>
        <v>129.16999999999999</v>
      </c>
      <c r="R4059" s="10">
        <f t="shared" si="156"/>
        <v>42310.968518518523</v>
      </c>
      <c r="S4059">
        <f t="shared" si="157"/>
        <v>42333.958333333328</v>
      </c>
    </row>
    <row r="4060" spans="1:19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 s="12">
        <v>1459483140</v>
      </c>
      <c r="J4060" s="12">
        <v>1458178044</v>
      </c>
      <c r="K4060" t="b">
        <v>0</v>
      </c>
      <c r="L4060">
        <v>4</v>
      </c>
      <c r="M4060" t="b">
        <v>0</v>
      </c>
      <c r="N4060" t="s">
        <v>8273</v>
      </c>
      <c r="O4060" t="s">
        <v>8274</v>
      </c>
      <c r="P4060">
        <f t="shared" si="154"/>
        <v>3</v>
      </c>
      <c r="Q4060">
        <f t="shared" si="155"/>
        <v>23.75</v>
      </c>
      <c r="R4060" s="10">
        <f t="shared" si="156"/>
        <v>42446.060694444444</v>
      </c>
      <c r="S4060">
        <f t="shared" si="157"/>
        <v>42461.165972222225</v>
      </c>
    </row>
    <row r="4061" spans="1:19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 s="12">
        <v>1410836400</v>
      </c>
      <c r="J4061" s="12">
        <v>1408116152</v>
      </c>
      <c r="K4061" t="b">
        <v>0</v>
      </c>
      <c r="L4061">
        <v>7</v>
      </c>
      <c r="M4061" t="b">
        <v>0</v>
      </c>
      <c r="N4061" t="s">
        <v>8273</v>
      </c>
      <c r="O4061" t="s">
        <v>8274</v>
      </c>
      <c r="P4061">
        <f t="shared" si="154"/>
        <v>3</v>
      </c>
      <c r="Q4061">
        <f t="shared" si="155"/>
        <v>35.71</v>
      </c>
      <c r="R4061" s="10">
        <f t="shared" si="156"/>
        <v>41866.640648148146</v>
      </c>
      <c r="S4061">
        <f t="shared" si="157"/>
        <v>41898.125</v>
      </c>
    </row>
    <row r="4062" spans="1:19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 s="12">
        <v>1403539200</v>
      </c>
      <c r="J4062" s="12">
        <v>1400604056</v>
      </c>
      <c r="K4062" t="b">
        <v>0</v>
      </c>
      <c r="L4062">
        <v>5</v>
      </c>
      <c r="M4062" t="b">
        <v>0</v>
      </c>
      <c r="N4062" t="s">
        <v>8273</v>
      </c>
      <c r="O4062" t="s">
        <v>8274</v>
      </c>
      <c r="P4062">
        <f t="shared" si="154"/>
        <v>3</v>
      </c>
      <c r="Q4062">
        <f t="shared" si="155"/>
        <v>57</v>
      </c>
      <c r="R4062" s="10">
        <f t="shared" si="156"/>
        <v>41779.695092592592</v>
      </c>
      <c r="S4062">
        <f t="shared" si="157"/>
        <v>41813.666666666664</v>
      </c>
    </row>
    <row r="4063" spans="1:19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 s="12">
        <v>1461205423</v>
      </c>
      <c r="J4063" s="12">
        <v>1456025023</v>
      </c>
      <c r="K4063" t="b">
        <v>0</v>
      </c>
      <c r="L4063">
        <v>0</v>
      </c>
      <c r="M4063" t="b">
        <v>0</v>
      </c>
      <c r="N4063" t="s">
        <v>8273</v>
      </c>
      <c r="O4063" t="s">
        <v>8274</v>
      </c>
      <c r="P4063">
        <f t="shared" si="154"/>
        <v>0</v>
      </c>
      <c r="Q4063">
        <f t="shared" si="155"/>
        <v>0</v>
      </c>
      <c r="R4063" s="10">
        <f t="shared" si="156"/>
        <v>42421.141469907408</v>
      </c>
      <c r="S4063">
        <f t="shared" si="157"/>
        <v>42481.099803240737</v>
      </c>
    </row>
    <row r="4064" spans="1:19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 s="12">
        <v>1467481468</v>
      </c>
      <c r="J4064" s="12">
        <v>1464889468</v>
      </c>
      <c r="K4064" t="b">
        <v>0</v>
      </c>
      <c r="L4064">
        <v>3</v>
      </c>
      <c r="M4064" t="b">
        <v>0</v>
      </c>
      <c r="N4064" t="s">
        <v>8273</v>
      </c>
      <c r="O4064" t="s">
        <v>8274</v>
      </c>
      <c r="P4064">
        <f t="shared" si="154"/>
        <v>2</v>
      </c>
      <c r="Q4064">
        <f t="shared" si="155"/>
        <v>163.33000000000001</v>
      </c>
      <c r="R4064" s="10">
        <f t="shared" si="156"/>
        <v>42523.739212962959</v>
      </c>
      <c r="S4064">
        <f t="shared" si="157"/>
        <v>42553.739212962959</v>
      </c>
    </row>
    <row r="4065" spans="1:19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 s="12">
        <v>1403886084</v>
      </c>
      <c r="J4065" s="12">
        <v>1401294084</v>
      </c>
      <c r="K4065" t="b">
        <v>0</v>
      </c>
      <c r="L4065">
        <v>9</v>
      </c>
      <c r="M4065" t="b">
        <v>0</v>
      </c>
      <c r="N4065" t="s">
        <v>8273</v>
      </c>
      <c r="O4065" t="s">
        <v>8274</v>
      </c>
      <c r="P4065">
        <f t="shared" si="154"/>
        <v>1</v>
      </c>
      <c r="Q4065">
        <f t="shared" si="155"/>
        <v>15</v>
      </c>
      <c r="R4065" s="10">
        <f t="shared" si="156"/>
        <v>41787.681527777779</v>
      </c>
      <c r="S4065">
        <f t="shared" si="157"/>
        <v>41817.681527777779</v>
      </c>
    </row>
    <row r="4066" spans="1:19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 s="12">
        <v>1430316426</v>
      </c>
      <c r="J4066" s="12">
        <v>1427724426</v>
      </c>
      <c r="K4066" t="b">
        <v>0</v>
      </c>
      <c r="L4066">
        <v>6</v>
      </c>
      <c r="M4066" t="b">
        <v>0</v>
      </c>
      <c r="N4066" t="s">
        <v>8273</v>
      </c>
      <c r="O4066" t="s">
        <v>8274</v>
      </c>
      <c r="P4066">
        <f t="shared" si="154"/>
        <v>19</v>
      </c>
      <c r="Q4066">
        <f t="shared" si="155"/>
        <v>64.17</v>
      </c>
      <c r="R4066" s="10">
        <f t="shared" si="156"/>
        <v>42093.588263888887</v>
      </c>
      <c r="S4066">
        <f t="shared" si="157"/>
        <v>42123.588263888887</v>
      </c>
    </row>
    <row r="4067" spans="1:19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 s="12">
        <v>1407883811</v>
      </c>
      <c r="J4067" s="12">
        <v>1405291811</v>
      </c>
      <c r="K4067" t="b">
        <v>0</v>
      </c>
      <c r="L4067">
        <v>4</v>
      </c>
      <c r="M4067" t="b">
        <v>0</v>
      </c>
      <c r="N4067" t="s">
        <v>8273</v>
      </c>
      <c r="O4067" t="s">
        <v>8274</v>
      </c>
      <c r="P4067">
        <f t="shared" si="154"/>
        <v>1</v>
      </c>
      <c r="Q4067">
        <f t="shared" si="155"/>
        <v>6.75</v>
      </c>
      <c r="R4067" s="10">
        <f t="shared" si="156"/>
        <v>41833.951516203706</v>
      </c>
      <c r="S4067">
        <f t="shared" si="157"/>
        <v>41863.951516203706</v>
      </c>
    </row>
    <row r="4068" spans="1:19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 s="12">
        <v>1463619388</v>
      </c>
      <c r="J4068" s="12">
        <v>1461027388</v>
      </c>
      <c r="K4068" t="b">
        <v>0</v>
      </c>
      <c r="L4068">
        <v>1</v>
      </c>
      <c r="M4068" t="b">
        <v>0</v>
      </c>
      <c r="N4068" t="s">
        <v>8273</v>
      </c>
      <c r="O4068" t="s">
        <v>8274</v>
      </c>
      <c r="P4068">
        <f t="shared" si="154"/>
        <v>0</v>
      </c>
      <c r="Q4068">
        <f t="shared" si="155"/>
        <v>25</v>
      </c>
      <c r="R4068" s="10">
        <f t="shared" si="156"/>
        <v>42479.039212962962</v>
      </c>
      <c r="S4068">
        <f t="shared" si="157"/>
        <v>42509.039212962962</v>
      </c>
    </row>
    <row r="4069" spans="1:19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 s="12">
        <v>1443408550</v>
      </c>
      <c r="J4069" s="12">
        <v>1439952550</v>
      </c>
      <c r="K4069" t="b">
        <v>0</v>
      </c>
      <c r="L4069">
        <v>17</v>
      </c>
      <c r="M4069" t="b">
        <v>0</v>
      </c>
      <c r="N4069" t="s">
        <v>8273</v>
      </c>
      <c r="O4069" t="s">
        <v>8274</v>
      </c>
      <c r="P4069">
        <f t="shared" si="154"/>
        <v>61</v>
      </c>
      <c r="Q4069">
        <f t="shared" si="155"/>
        <v>179.12</v>
      </c>
      <c r="R4069" s="10">
        <f t="shared" si="156"/>
        <v>42235.117476851854</v>
      </c>
      <c r="S4069">
        <f t="shared" si="157"/>
        <v>42275.117476851854</v>
      </c>
    </row>
    <row r="4070" spans="1:19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 s="12">
        <v>1484348700</v>
      </c>
      <c r="J4070" s="12">
        <v>1481756855</v>
      </c>
      <c r="K4070" t="b">
        <v>0</v>
      </c>
      <c r="L4070">
        <v>1</v>
      </c>
      <c r="M4070" t="b">
        <v>0</v>
      </c>
      <c r="N4070" t="s">
        <v>8273</v>
      </c>
      <c r="O4070" t="s">
        <v>8274</v>
      </c>
      <c r="P4070">
        <f t="shared" si="154"/>
        <v>1</v>
      </c>
      <c r="Q4070">
        <f t="shared" si="155"/>
        <v>34.950000000000003</v>
      </c>
      <c r="R4070" s="10">
        <f t="shared" si="156"/>
        <v>42718.963599537034</v>
      </c>
      <c r="S4070">
        <f t="shared" si="157"/>
        <v>42748.961805555555</v>
      </c>
    </row>
    <row r="4071" spans="1:19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 s="12">
        <v>1425124800</v>
      </c>
      <c r="J4071" s="12">
        <v>1421596356</v>
      </c>
      <c r="K4071" t="b">
        <v>0</v>
      </c>
      <c r="L4071">
        <v>13</v>
      </c>
      <c r="M4071" t="b">
        <v>0</v>
      </c>
      <c r="N4071" t="s">
        <v>8273</v>
      </c>
      <c r="O4071" t="s">
        <v>8274</v>
      </c>
      <c r="P4071">
        <f t="shared" si="154"/>
        <v>34</v>
      </c>
      <c r="Q4071">
        <f t="shared" si="155"/>
        <v>33.08</v>
      </c>
      <c r="R4071" s="10">
        <f t="shared" si="156"/>
        <v>42022.661527777775</v>
      </c>
      <c r="S4071">
        <f t="shared" si="157"/>
        <v>42063.5</v>
      </c>
    </row>
    <row r="4072" spans="1:19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 s="12">
        <v>1425178800</v>
      </c>
      <c r="J4072" s="12">
        <v>1422374420</v>
      </c>
      <c r="K4072" t="b">
        <v>0</v>
      </c>
      <c r="L4072">
        <v>6</v>
      </c>
      <c r="M4072" t="b">
        <v>0</v>
      </c>
      <c r="N4072" t="s">
        <v>8273</v>
      </c>
      <c r="O4072" t="s">
        <v>8274</v>
      </c>
      <c r="P4072">
        <f t="shared" si="154"/>
        <v>17</v>
      </c>
      <c r="Q4072">
        <f t="shared" si="155"/>
        <v>27.5</v>
      </c>
      <c r="R4072" s="10">
        <f t="shared" si="156"/>
        <v>42031.666898148149</v>
      </c>
      <c r="S4072">
        <f t="shared" si="157"/>
        <v>42064.125</v>
      </c>
    </row>
    <row r="4073" spans="1:19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 s="12">
        <v>1482779931</v>
      </c>
      <c r="J4073" s="12">
        <v>1480187931</v>
      </c>
      <c r="K4073" t="b">
        <v>0</v>
      </c>
      <c r="L4073">
        <v>0</v>
      </c>
      <c r="M4073" t="b">
        <v>0</v>
      </c>
      <c r="N4073" t="s">
        <v>8273</v>
      </c>
      <c r="O4073" t="s">
        <v>8274</v>
      </c>
      <c r="P4073">
        <f t="shared" si="154"/>
        <v>0</v>
      </c>
      <c r="Q4073">
        <f t="shared" si="155"/>
        <v>0</v>
      </c>
      <c r="R4073" s="10">
        <f t="shared" si="156"/>
        <v>42700.804756944446</v>
      </c>
      <c r="S4073">
        <f t="shared" si="157"/>
        <v>42730.804756944446</v>
      </c>
    </row>
    <row r="4074" spans="1:19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 s="12">
        <v>1408646111</v>
      </c>
      <c r="J4074" s="12">
        <v>1403462111</v>
      </c>
      <c r="K4074" t="b">
        <v>0</v>
      </c>
      <c r="L4074">
        <v>2</v>
      </c>
      <c r="M4074" t="b">
        <v>0</v>
      </c>
      <c r="N4074" t="s">
        <v>8273</v>
      </c>
      <c r="O4074" t="s">
        <v>8274</v>
      </c>
      <c r="P4074">
        <f t="shared" si="154"/>
        <v>0</v>
      </c>
      <c r="Q4074">
        <f t="shared" si="155"/>
        <v>2</v>
      </c>
      <c r="R4074" s="10">
        <f t="shared" si="156"/>
        <v>41812.77443287037</v>
      </c>
      <c r="S4074">
        <f t="shared" si="157"/>
        <v>41872.77443287037</v>
      </c>
    </row>
    <row r="4075" spans="1:19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 s="12">
        <v>1431144000</v>
      </c>
      <c r="J4075" s="12">
        <v>1426407426</v>
      </c>
      <c r="K4075" t="b">
        <v>0</v>
      </c>
      <c r="L4075">
        <v>2</v>
      </c>
      <c r="M4075" t="b">
        <v>0</v>
      </c>
      <c r="N4075" t="s">
        <v>8273</v>
      </c>
      <c r="O4075" t="s">
        <v>8274</v>
      </c>
      <c r="P4075">
        <f t="shared" si="154"/>
        <v>1</v>
      </c>
      <c r="Q4075">
        <f t="shared" si="155"/>
        <v>18.5</v>
      </c>
      <c r="R4075" s="10">
        <f t="shared" si="156"/>
        <v>42078.34520833334</v>
      </c>
      <c r="S4075">
        <f t="shared" si="157"/>
        <v>42133.166666666672</v>
      </c>
    </row>
    <row r="4076" spans="1:19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 s="12">
        <v>1446732975</v>
      </c>
      <c r="J4076" s="12">
        <v>1444137375</v>
      </c>
      <c r="K4076" t="b">
        <v>0</v>
      </c>
      <c r="L4076">
        <v>21</v>
      </c>
      <c r="M4076" t="b">
        <v>0</v>
      </c>
      <c r="N4076" t="s">
        <v>8273</v>
      </c>
      <c r="O4076" t="s">
        <v>8274</v>
      </c>
      <c r="P4076">
        <f t="shared" si="154"/>
        <v>27</v>
      </c>
      <c r="Q4076">
        <f t="shared" si="155"/>
        <v>35</v>
      </c>
      <c r="R4076" s="10">
        <f t="shared" si="156"/>
        <v>42283.552951388891</v>
      </c>
      <c r="S4076">
        <f t="shared" si="157"/>
        <v>42313.594618055555</v>
      </c>
    </row>
    <row r="4077" spans="1:19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 s="12">
        <v>1404149280</v>
      </c>
      <c r="J4077" s="12">
        <v>1400547969</v>
      </c>
      <c r="K4077" t="b">
        <v>0</v>
      </c>
      <c r="L4077">
        <v>13</v>
      </c>
      <c r="M4077" t="b">
        <v>0</v>
      </c>
      <c r="N4077" t="s">
        <v>8273</v>
      </c>
      <c r="O4077" t="s">
        <v>8274</v>
      </c>
      <c r="P4077">
        <f t="shared" si="154"/>
        <v>29</v>
      </c>
      <c r="Q4077">
        <f t="shared" si="155"/>
        <v>44.31</v>
      </c>
      <c r="R4077" s="10">
        <f t="shared" si="156"/>
        <v>41779.045937499999</v>
      </c>
      <c r="S4077">
        <f t="shared" si="157"/>
        <v>41820.727777777778</v>
      </c>
    </row>
    <row r="4078" spans="1:19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12">
        <v>1413921060</v>
      </c>
      <c r="J4078" s="12">
        <v>1411499149</v>
      </c>
      <c r="K4078" t="b">
        <v>0</v>
      </c>
      <c r="L4078">
        <v>0</v>
      </c>
      <c r="M4078" t="b">
        <v>0</v>
      </c>
      <c r="N4078" t="s">
        <v>8273</v>
      </c>
      <c r="O4078" t="s">
        <v>8274</v>
      </c>
      <c r="P4078">
        <f t="shared" si="154"/>
        <v>0</v>
      </c>
      <c r="Q4078">
        <f t="shared" si="155"/>
        <v>0</v>
      </c>
      <c r="R4078" s="10">
        <f t="shared" si="156"/>
        <v>41905.795706018522</v>
      </c>
      <c r="S4078">
        <f t="shared" si="157"/>
        <v>41933.82708333333</v>
      </c>
    </row>
    <row r="4079" spans="1:19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 s="12">
        <v>1482339794</v>
      </c>
      <c r="J4079" s="12">
        <v>1479747794</v>
      </c>
      <c r="K4079" t="b">
        <v>0</v>
      </c>
      <c r="L4079">
        <v>6</v>
      </c>
      <c r="M4079" t="b">
        <v>0</v>
      </c>
      <c r="N4079" t="s">
        <v>8273</v>
      </c>
      <c r="O4079" t="s">
        <v>8274</v>
      </c>
      <c r="P4079">
        <f t="shared" si="154"/>
        <v>9</v>
      </c>
      <c r="Q4079">
        <f t="shared" si="155"/>
        <v>222.5</v>
      </c>
      <c r="R4079" s="10">
        <f t="shared" si="156"/>
        <v>42695.7105787037</v>
      </c>
      <c r="S4079">
        <f t="shared" si="157"/>
        <v>42725.7105787037</v>
      </c>
    </row>
    <row r="4080" spans="1:19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 s="12">
        <v>1485543242</v>
      </c>
      <c r="J4080" s="12">
        <v>1482951242</v>
      </c>
      <c r="K4080" t="b">
        <v>0</v>
      </c>
      <c r="L4080">
        <v>0</v>
      </c>
      <c r="M4080" t="b">
        <v>0</v>
      </c>
      <c r="N4080" t="s">
        <v>8273</v>
      </c>
      <c r="O4080" t="s">
        <v>8274</v>
      </c>
      <c r="P4080">
        <f t="shared" si="154"/>
        <v>0</v>
      </c>
      <c r="Q4080">
        <f t="shared" si="155"/>
        <v>0</v>
      </c>
      <c r="R4080" s="10">
        <f t="shared" si="156"/>
        <v>42732.787523148145</v>
      </c>
      <c r="S4080">
        <f t="shared" si="157"/>
        <v>42762.787523148145</v>
      </c>
    </row>
    <row r="4081" spans="1:19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 s="12">
        <v>1466375521</v>
      </c>
      <c r="J4081" s="12">
        <v>1463783521</v>
      </c>
      <c r="K4081" t="b">
        <v>0</v>
      </c>
      <c r="L4081">
        <v>1</v>
      </c>
      <c r="M4081" t="b">
        <v>0</v>
      </c>
      <c r="N4081" t="s">
        <v>8273</v>
      </c>
      <c r="O4081" t="s">
        <v>8274</v>
      </c>
      <c r="P4081">
        <f t="shared" si="154"/>
        <v>0</v>
      </c>
      <c r="Q4081">
        <f t="shared" si="155"/>
        <v>5</v>
      </c>
      <c r="R4081" s="10">
        <f t="shared" si="156"/>
        <v>42510.938900462963</v>
      </c>
      <c r="S4081">
        <f t="shared" si="157"/>
        <v>42540.938900462963</v>
      </c>
    </row>
    <row r="4082" spans="1:19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 s="12">
        <v>1465930440</v>
      </c>
      <c r="J4082" s="12">
        <v>1463849116</v>
      </c>
      <c r="K4082" t="b">
        <v>0</v>
      </c>
      <c r="L4082">
        <v>0</v>
      </c>
      <c r="M4082" t="b">
        <v>0</v>
      </c>
      <c r="N4082" t="s">
        <v>8273</v>
      </c>
      <c r="O4082" t="s">
        <v>8274</v>
      </c>
      <c r="P4082">
        <f t="shared" si="154"/>
        <v>0</v>
      </c>
      <c r="Q4082">
        <f t="shared" si="155"/>
        <v>0</v>
      </c>
      <c r="R4082" s="10">
        <f t="shared" si="156"/>
        <v>42511.698101851856</v>
      </c>
      <c r="S4082">
        <f t="shared" si="157"/>
        <v>42535.787500000006</v>
      </c>
    </row>
    <row r="4083" spans="1:19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 s="12">
        <v>1425819425</v>
      </c>
      <c r="J4083" s="12">
        <v>1423231025</v>
      </c>
      <c r="K4083" t="b">
        <v>0</v>
      </c>
      <c r="L4083">
        <v>12</v>
      </c>
      <c r="M4083" t="b">
        <v>0</v>
      </c>
      <c r="N4083" t="s">
        <v>8273</v>
      </c>
      <c r="O4083" t="s">
        <v>8274</v>
      </c>
      <c r="P4083">
        <f t="shared" si="154"/>
        <v>16</v>
      </c>
      <c r="Q4083">
        <f t="shared" si="155"/>
        <v>29.17</v>
      </c>
      <c r="R4083" s="10">
        <f t="shared" si="156"/>
        <v>42041.581307870365</v>
      </c>
      <c r="S4083">
        <f t="shared" si="157"/>
        <v>42071.539641203708</v>
      </c>
    </row>
    <row r="4084" spans="1:19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 s="12">
        <v>1447542000</v>
      </c>
      <c r="J4084" s="12">
        <v>1446179553</v>
      </c>
      <c r="K4084" t="b">
        <v>0</v>
      </c>
      <c r="L4084">
        <v>2</v>
      </c>
      <c r="M4084" t="b">
        <v>0</v>
      </c>
      <c r="N4084" t="s">
        <v>8273</v>
      </c>
      <c r="O4084" t="s">
        <v>8274</v>
      </c>
      <c r="P4084">
        <f t="shared" si="154"/>
        <v>2</v>
      </c>
      <c r="Q4084">
        <f t="shared" si="155"/>
        <v>1.5</v>
      </c>
      <c r="R4084" s="10">
        <f t="shared" si="156"/>
        <v>42307.189270833333</v>
      </c>
      <c r="S4084">
        <f t="shared" si="157"/>
        <v>42322.958333333328</v>
      </c>
    </row>
    <row r="4085" spans="1:19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 s="12">
        <v>1452795416</v>
      </c>
      <c r="J4085" s="12">
        <v>1450203416</v>
      </c>
      <c r="K4085" t="b">
        <v>0</v>
      </c>
      <c r="L4085">
        <v>6</v>
      </c>
      <c r="M4085" t="b">
        <v>0</v>
      </c>
      <c r="N4085" t="s">
        <v>8273</v>
      </c>
      <c r="O4085" t="s">
        <v>8274</v>
      </c>
      <c r="P4085">
        <f t="shared" si="154"/>
        <v>22</v>
      </c>
      <c r="Q4085">
        <f t="shared" si="155"/>
        <v>126.5</v>
      </c>
      <c r="R4085" s="10">
        <f t="shared" si="156"/>
        <v>42353.761759259258</v>
      </c>
      <c r="S4085">
        <f t="shared" si="157"/>
        <v>42383.761759259258</v>
      </c>
    </row>
    <row r="4086" spans="1:19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 s="12">
        <v>1476008906</v>
      </c>
      <c r="J4086" s="12">
        <v>1473416906</v>
      </c>
      <c r="K4086" t="b">
        <v>0</v>
      </c>
      <c r="L4086">
        <v>1</v>
      </c>
      <c r="M4086" t="b">
        <v>0</v>
      </c>
      <c r="N4086" t="s">
        <v>8273</v>
      </c>
      <c r="O4086" t="s">
        <v>8274</v>
      </c>
      <c r="P4086">
        <f t="shared" si="154"/>
        <v>0</v>
      </c>
      <c r="Q4086">
        <f t="shared" si="155"/>
        <v>10</v>
      </c>
      <c r="R4086" s="10">
        <f t="shared" si="156"/>
        <v>42622.436412037037</v>
      </c>
      <c r="S4086">
        <f t="shared" si="157"/>
        <v>42652.436412037037</v>
      </c>
    </row>
    <row r="4087" spans="1:19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 s="12">
        <v>1427169540</v>
      </c>
      <c r="J4087" s="12">
        <v>1424701775</v>
      </c>
      <c r="K4087" t="b">
        <v>0</v>
      </c>
      <c r="L4087">
        <v>1</v>
      </c>
      <c r="M4087" t="b">
        <v>0</v>
      </c>
      <c r="N4087" t="s">
        <v>8273</v>
      </c>
      <c r="O4087" t="s">
        <v>8274</v>
      </c>
      <c r="P4087">
        <f t="shared" si="154"/>
        <v>0</v>
      </c>
      <c r="Q4087">
        <f t="shared" si="155"/>
        <v>10</v>
      </c>
      <c r="R4087" s="10">
        <f t="shared" si="156"/>
        <v>42058.603877314818</v>
      </c>
      <c r="S4087">
        <f t="shared" si="157"/>
        <v>42087.165972222225</v>
      </c>
    </row>
    <row r="4088" spans="1:19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 s="12">
        <v>1448078400</v>
      </c>
      <c r="J4088" s="12">
        <v>1445985299</v>
      </c>
      <c r="K4088" t="b">
        <v>0</v>
      </c>
      <c r="L4088">
        <v>5</v>
      </c>
      <c r="M4088" t="b">
        <v>0</v>
      </c>
      <c r="N4088" t="s">
        <v>8273</v>
      </c>
      <c r="O4088" t="s">
        <v>8274</v>
      </c>
      <c r="P4088">
        <f t="shared" si="154"/>
        <v>5</v>
      </c>
      <c r="Q4088">
        <f t="shared" si="155"/>
        <v>9.4</v>
      </c>
      <c r="R4088" s="10">
        <f t="shared" si="156"/>
        <v>42304.940960648149</v>
      </c>
      <c r="S4088">
        <f t="shared" si="157"/>
        <v>42329.166666666672</v>
      </c>
    </row>
    <row r="4089" spans="1:19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 s="12">
        <v>1468777786</v>
      </c>
      <c r="J4089" s="12">
        <v>1466185786</v>
      </c>
      <c r="K4089" t="b">
        <v>0</v>
      </c>
      <c r="L4089">
        <v>0</v>
      </c>
      <c r="M4089" t="b">
        <v>0</v>
      </c>
      <c r="N4089" t="s">
        <v>8273</v>
      </c>
      <c r="O4089" t="s">
        <v>8274</v>
      </c>
      <c r="P4089">
        <f t="shared" si="154"/>
        <v>0</v>
      </c>
      <c r="Q4089">
        <f t="shared" si="155"/>
        <v>0</v>
      </c>
      <c r="R4089" s="10">
        <f t="shared" si="156"/>
        <v>42538.742893518516</v>
      </c>
      <c r="S4089">
        <f t="shared" si="157"/>
        <v>42568.742893518516</v>
      </c>
    </row>
    <row r="4090" spans="1:19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 s="12">
        <v>1421403960</v>
      </c>
      <c r="J4090" s="12">
        <v>1418827324</v>
      </c>
      <c r="K4090" t="b">
        <v>0</v>
      </c>
      <c r="L4090">
        <v>3</v>
      </c>
      <c r="M4090" t="b">
        <v>0</v>
      </c>
      <c r="N4090" t="s">
        <v>8273</v>
      </c>
      <c r="O4090" t="s">
        <v>8274</v>
      </c>
      <c r="P4090">
        <f t="shared" si="154"/>
        <v>11</v>
      </c>
      <c r="Q4090">
        <f t="shared" si="155"/>
        <v>72</v>
      </c>
      <c r="R4090" s="10">
        <f t="shared" si="156"/>
        <v>41990.612546296295</v>
      </c>
      <c r="S4090">
        <f t="shared" si="157"/>
        <v>42020.434722222228</v>
      </c>
    </row>
    <row r="4091" spans="1:19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 s="12">
        <v>1433093700</v>
      </c>
      <c r="J4091" s="12">
        <v>1430242488</v>
      </c>
      <c r="K4091" t="b">
        <v>0</v>
      </c>
      <c r="L4091">
        <v>8</v>
      </c>
      <c r="M4091" t="b">
        <v>0</v>
      </c>
      <c r="N4091" t="s">
        <v>8273</v>
      </c>
      <c r="O4091" t="s">
        <v>8274</v>
      </c>
      <c r="P4091">
        <f t="shared" si="154"/>
        <v>5</v>
      </c>
      <c r="Q4091">
        <f t="shared" si="155"/>
        <v>30</v>
      </c>
      <c r="R4091" s="10">
        <f t="shared" si="156"/>
        <v>42122.732499999998</v>
      </c>
      <c r="S4091">
        <f t="shared" si="157"/>
        <v>42155.732638888891</v>
      </c>
    </row>
    <row r="4092" spans="1:19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 s="12">
        <v>1438959600</v>
      </c>
      <c r="J4092" s="12">
        <v>1437754137</v>
      </c>
      <c r="K4092" t="b">
        <v>0</v>
      </c>
      <c r="L4092">
        <v>3</v>
      </c>
      <c r="M4092" t="b">
        <v>0</v>
      </c>
      <c r="N4092" t="s">
        <v>8273</v>
      </c>
      <c r="O4092" t="s">
        <v>8274</v>
      </c>
      <c r="P4092">
        <f t="shared" si="154"/>
        <v>3</v>
      </c>
      <c r="Q4092">
        <f t="shared" si="155"/>
        <v>10.67</v>
      </c>
      <c r="R4092" s="10">
        <f t="shared" si="156"/>
        <v>42209.67288194444</v>
      </c>
      <c r="S4092">
        <f t="shared" si="157"/>
        <v>42223.625</v>
      </c>
    </row>
    <row r="4093" spans="1:19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 s="12">
        <v>1421410151</v>
      </c>
      <c r="J4093" s="12">
        <v>1418818151</v>
      </c>
      <c r="K4093" t="b">
        <v>0</v>
      </c>
      <c r="L4093">
        <v>8</v>
      </c>
      <c r="M4093" t="b">
        <v>0</v>
      </c>
      <c r="N4093" t="s">
        <v>8273</v>
      </c>
      <c r="O4093" t="s">
        <v>8274</v>
      </c>
      <c r="P4093">
        <f t="shared" si="154"/>
        <v>13</v>
      </c>
      <c r="Q4093">
        <f t="shared" si="155"/>
        <v>25.5</v>
      </c>
      <c r="R4093" s="10">
        <f t="shared" si="156"/>
        <v>41990.506377314814</v>
      </c>
      <c r="S4093">
        <f t="shared" si="157"/>
        <v>42020.506377314814</v>
      </c>
    </row>
    <row r="4094" spans="1:19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 s="12">
        <v>1428205247</v>
      </c>
      <c r="J4094" s="12">
        <v>1423024847</v>
      </c>
      <c r="K4094" t="b">
        <v>0</v>
      </c>
      <c r="L4094">
        <v>1</v>
      </c>
      <c r="M4094" t="b">
        <v>0</v>
      </c>
      <c r="N4094" t="s">
        <v>8273</v>
      </c>
      <c r="O4094" t="s">
        <v>8274</v>
      </c>
      <c r="P4094">
        <f t="shared" si="154"/>
        <v>0</v>
      </c>
      <c r="Q4094">
        <f t="shared" si="155"/>
        <v>20</v>
      </c>
      <c r="R4094" s="10">
        <f t="shared" si="156"/>
        <v>42039.194988425923</v>
      </c>
      <c r="S4094">
        <f t="shared" si="157"/>
        <v>42099.153321759266</v>
      </c>
    </row>
    <row r="4095" spans="1:19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 s="12">
        <v>1440272093</v>
      </c>
      <c r="J4095" s="12">
        <v>1435088093</v>
      </c>
      <c r="K4095" t="b">
        <v>0</v>
      </c>
      <c r="L4095">
        <v>4</v>
      </c>
      <c r="M4095" t="b">
        <v>0</v>
      </c>
      <c r="N4095" t="s">
        <v>8273</v>
      </c>
      <c r="O4095" t="s">
        <v>8274</v>
      </c>
      <c r="P4095">
        <f t="shared" si="154"/>
        <v>2</v>
      </c>
      <c r="Q4095">
        <f t="shared" si="155"/>
        <v>15</v>
      </c>
      <c r="R4095" s="10">
        <f t="shared" si="156"/>
        <v>42178.815891203703</v>
      </c>
      <c r="S4095">
        <f t="shared" si="157"/>
        <v>42238.815891203703</v>
      </c>
    </row>
    <row r="4096" spans="1:19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 s="12">
        <v>1413953940</v>
      </c>
      <c r="J4096" s="12">
        <v>1410141900</v>
      </c>
      <c r="K4096" t="b">
        <v>0</v>
      </c>
      <c r="L4096">
        <v>8</v>
      </c>
      <c r="M4096" t="b">
        <v>0</v>
      </c>
      <c r="N4096" t="s">
        <v>8273</v>
      </c>
      <c r="O4096" t="s">
        <v>8274</v>
      </c>
      <c r="P4096">
        <f t="shared" si="154"/>
        <v>37</v>
      </c>
      <c r="Q4096">
        <f t="shared" si="155"/>
        <v>91.25</v>
      </c>
      <c r="R4096" s="10">
        <f t="shared" si="156"/>
        <v>41890.086805555555</v>
      </c>
      <c r="S4096">
        <f t="shared" si="157"/>
        <v>41934.207638888889</v>
      </c>
    </row>
    <row r="4097" spans="1:19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 s="12">
        <v>1482108350</v>
      </c>
      <c r="J4097" s="12">
        <v>1479516350</v>
      </c>
      <c r="K4097" t="b">
        <v>0</v>
      </c>
      <c r="L4097">
        <v>1</v>
      </c>
      <c r="M4097" t="b">
        <v>0</v>
      </c>
      <c r="N4097" t="s">
        <v>8273</v>
      </c>
      <c r="O4097" t="s">
        <v>8274</v>
      </c>
      <c r="P4097">
        <f t="shared" si="154"/>
        <v>3</v>
      </c>
      <c r="Q4097">
        <f t="shared" si="155"/>
        <v>800</v>
      </c>
      <c r="R4097" s="10">
        <f t="shared" si="156"/>
        <v>42693.031828703708</v>
      </c>
      <c r="S4097">
        <f t="shared" si="157"/>
        <v>42723.031828703708</v>
      </c>
    </row>
    <row r="4098" spans="1:19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 s="12">
        <v>1488271860</v>
      </c>
      <c r="J4098" s="12">
        <v>1484484219</v>
      </c>
      <c r="K4098" t="b">
        <v>0</v>
      </c>
      <c r="L4098">
        <v>5</v>
      </c>
      <c r="M4098" t="b">
        <v>0</v>
      </c>
      <c r="N4098" t="s">
        <v>8273</v>
      </c>
      <c r="O4098" t="s">
        <v>8274</v>
      </c>
      <c r="P4098">
        <f t="shared" ref="P4098:P4115" si="158">ROUND((E4098/D4098)*100,0)</f>
        <v>11</v>
      </c>
      <c r="Q4098">
        <f t="shared" si="155"/>
        <v>80</v>
      </c>
      <c r="R4098" s="10">
        <f t="shared" si="156"/>
        <v>42750.530312499999</v>
      </c>
      <c r="S4098">
        <f t="shared" si="157"/>
        <v>42794.368749999994</v>
      </c>
    </row>
    <row r="4099" spans="1:19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 s="12">
        <v>1454284500</v>
      </c>
      <c r="J4099" s="12">
        <v>1449431237</v>
      </c>
      <c r="K4099" t="b">
        <v>0</v>
      </c>
      <c r="L4099">
        <v>0</v>
      </c>
      <c r="M4099" t="b">
        <v>0</v>
      </c>
      <c r="N4099" t="s">
        <v>8273</v>
      </c>
      <c r="O4099" t="s">
        <v>8274</v>
      </c>
      <c r="P4099">
        <f t="shared" si="158"/>
        <v>0</v>
      </c>
      <c r="Q4099">
        <f t="shared" ref="Q4099:Q4115" si="159">IFERROR(ROUND(E4099/L4099,2),0)</f>
        <v>0</v>
      </c>
      <c r="R4099" s="10">
        <f t="shared" ref="R4099:R4115" si="160">(((J4099/60)/60)/24)+DATE(1970,1,1)</f>
        <v>42344.824502314819</v>
      </c>
      <c r="S4099">
        <f t="shared" ref="S4099:S4115" si="161">(((I4099/60)/60)/24)+DATE(1970,1,1)</f>
        <v>42400.996527777781</v>
      </c>
    </row>
    <row r="4100" spans="1:19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 s="12">
        <v>1465060797</v>
      </c>
      <c r="J4100" s="12">
        <v>1462468797</v>
      </c>
      <c r="K4100" t="b">
        <v>0</v>
      </c>
      <c r="L4100">
        <v>0</v>
      </c>
      <c r="M4100" t="b">
        <v>0</v>
      </c>
      <c r="N4100" t="s">
        <v>8273</v>
      </c>
      <c r="O4100" t="s">
        <v>8274</v>
      </c>
      <c r="P4100">
        <f t="shared" si="158"/>
        <v>0</v>
      </c>
      <c r="Q4100">
        <f t="shared" si="159"/>
        <v>0</v>
      </c>
      <c r="R4100" s="10">
        <f t="shared" si="160"/>
        <v>42495.722187499996</v>
      </c>
      <c r="S4100">
        <f t="shared" si="161"/>
        <v>42525.722187499996</v>
      </c>
    </row>
    <row r="4101" spans="1:19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 s="12">
        <v>1472847873</v>
      </c>
      <c r="J4101" s="12">
        <v>1468959873</v>
      </c>
      <c r="K4101" t="b">
        <v>0</v>
      </c>
      <c r="L4101">
        <v>1</v>
      </c>
      <c r="M4101" t="b">
        <v>0</v>
      </c>
      <c r="N4101" t="s">
        <v>8273</v>
      </c>
      <c r="O4101" t="s">
        <v>8274</v>
      </c>
      <c r="P4101">
        <f t="shared" si="158"/>
        <v>1</v>
      </c>
      <c r="Q4101">
        <f t="shared" si="159"/>
        <v>50</v>
      </c>
      <c r="R4101" s="10">
        <f t="shared" si="160"/>
        <v>42570.850381944445</v>
      </c>
      <c r="S4101">
        <f t="shared" si="161"/>
        <v>42615.850381944445</v>
      </c>
    </row>
    <row r="4102" spans="1:19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 s="12">
        <v>1414205990</v>
      </c>
      <c r="J4102" s="12">
        <v>1413341990</v>
      </c>
      <c r="K4102" t="b">
        <v>0</v>
      </c>
      <c r="L4102">
        <v>0</v>
      </c>
      <c r="M4102" t="b">
        <v>0</v>
      </c>
      <c r="N4102" t="s">
        <v>8273</v>
      </c>
      <c r="O4102" t="s">
        <v>8274</v>
      </c>
      <c r="P4102">
        <f t="shared" si="158"/>
        <v>0</v>
      </c>
      <c r="Q4102">
        <f t="shared" si="159"/>
        <v>0</v>
      </c>
      <c r="R4102" s="10">
        <f t="shared" si="160"/>
        <v>41927.124884259261</v>
      </c>
      <c r="S4102">
        <f t="shared" si="161"/>
        <v>41937.124884259261</v>
      </c>
    </row>
    <row r="4103" spans="1:19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 s="12">
        <v>1485380482</v>
      </c>
      <c r="J4103" s="12">
        <v>1482788482</v>
      </c>
      <c r="K4103" t="b">
        <v>0</v>
      </c>
      <c r="L4103">
        <v>0</v>
      </c>
      <c r="M4103" t="b">
        <v>0</v>
      </c>
      <c r="N4103" t="s">
        <v>8273</v>
      </c>
      <c r="O4103" t="s">
        <v>8274</v>
      </c>
      <c r="P4103">
        <f t="shared" si="158"/>
        <v>0</v>
      </c>
      <c r="Q4103">
        <f t="shared" si="159"/>
        <v>0</v>
      </c>
      <c r="R4103" s="10">
        <f t="shared" si="160"/>
        <v>42730.903726851851</v>
      </c>
      <c r="S4103">
        <f t="shared" si="161"/>
        <v>42760.903726851851</v>
      </c>
    </row>
    <row r="4104" spans="1:19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 s="12">
        <v>1463343673</v>
      </c>
      <c r="J4104" s="12">
        <v>1460751673</v>
      </c>
      <c r="K4104" t="b">
        <v>0</v>
      </c>
      <c r="L4104">
        <v>6</v>
      </c>
      <c r="M4104" t="b">
        <v>0</v>
      </c>
      <c r="N4104" t="s">
        <v>8273</v>
      </c>
      <c r="O4104" t="s">
        <v>8274</v>
      </c>
      <c r="P4104">
        <f t="shared" si="158"/>
        <v>27</v>
      </c>
      <c r="Q4104">
        <f t="shared" si="159"/>
        <v>22.83</v>
      </c>
      <c r="R4104" s="10">
        <f t="shared" si="160"/>
        <v>42475.848067129627</v>
      </c>
      <c r="S4104">
        <f t="shared" si="161"/>
        <v>42505.848067129627</v>
      </c>
    </row>
    <row r="4105" spans="1:19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 s="12">
        <v>1440613920</v>
      </c>
      <c r="J4105" s="12">
        <v>1435953566</v>
      </c>
      <c r="K4105" t="b">
        <v>0</v>
      </c>
      <c r="L4105">
        <v>6</v>
      </c>
      <c r="M4105" t="b">
        <v>0</v>
      </c>
      <c r="N4105" t="s">
        <v>8273</v>
      </c>
      <c r="O4105" t="s">
        <v>8274</v>
      </c>
      <c r="P4105">
        <f t="shared" si="158"/>
        <v>10</v>
      </c>
      <c r="Q4105">
        <f t="shared" si="159"/>
        <v>16.670000000000002</v>
      </c>
      <c r="R4105" s="10">
        <f t="shared" si="160"/>
        <v>42188.83293981482</v>
      </c>
      <c r="S4105">
        <f t="shared" si="161"/>
        <v>42242.772222222222</v>
      </c>
    </row>
    <row r="4106" spans="1:19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 s="12">
        <v>1477550434</v>
      </c>
      <c r="J4106" s="12">
        <v>1474958434</v>
      </c>
      <c r="K4106" t="b">
        <v>0</v>
      </c>
      <c r="L4106">
        <v>14</v>
      </c>
      <c r="M4106" t="b">
        <v>0</v>
      </c>
      <c r="N4106" t="s">
        <v>8273</v>
      </c>
      <c r="O4106" t="s">
        <v>8274</v>
      </c>
      <c r="P4106">
        <f t="shared" si="158"/>
        <v>21</v>
      </c>
      <c r="Q4106">
        <f t="shared" si="159"/>
        <v>45.79</v>
      </c>
      <c r="R4106" s="10">
        <f t="shared" si="160"/>
        <v>42640.278171296297</v>
      </c>
      <c r="S4106">
        <f t="shared" si="161"/>
        <v>42670.278171296297</v>
      </c>
    </row>
    <row r="4107" spans="1:19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 s="12">
        <v>1482711309</v>
      </c>
      <c r="J4107" s="12">
        <v>1479860109</v>
      </c>
      <c r="K4107" t="b">
        <v>0</v>
      </c>
      <c r="L4107">
        <v>6</v>
      </c>
      <c r="M4107" t="b">
        <v>0</v>
      </c>
      <c r="N4107" t="s">
        <v>8273</v>
      </c>
      <c r="O4107" t="s">
        <v>8274</v>
      </c>
      <c r="P4107">
        <f t="shared" si="158"/>
        <v>7</v>
      </c>
      <c r="Q4107">
        <f t="shared" si="159"/>
        <v>383.33</v>
      </c>
      <c r="R4107" s="10">
        <f t="shared" si="160"/>
        <v>42697.010520833333</v>
      </c>
      <c r="S4107">
        <f t="shared" si="161"/>
        <v>42730.010520833333</v>
      </c>
    </row>
    <row r="4108" spans="1:19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 s="12">
        <v>1427936400</v>
      </c>
      <c r="J4108" s="12">
        <v>1424221866</v>
      </c>
      <c r="K4108" t="b">
        <v>0</v>
      </c>
      <c r="L4108">
        <v>33</v>
      </c>
      <c r="M4108" t="b">
        <v>0</v>
      </c>
      <c r="N4108" t="s">
        <v>8273</v>
      </c>
      <c r="O4108" t="s">
        <v>8274</v>
      </c>
      <c r="P4108">
        <f t="shared" si="158"/>
        <v>71</v>
      </c>
      <c r="Q4108">
        <f t="shared" si="159"/>
        <v>106.97</v>
      </c>
      <c r="R4108" s="10">
        <f t="shared" si="160"/>
        <v>42053.049375000002</v>
      </c>
      <c r="S4108">
        <f t="shared" si="161"/>
        <v>42096.041666666672</v>
      </c>
    </row>
    <row r="4109" spans="1:19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 s="12">
        <v>1411596001</v>
      </c>
      <c r="J4109" s="12">
        <v>1409608801</v>
      </c>
      <c r="K4109" t="b">
        <v>0</v>
      </c>
      <c r="L4109">
        <v>4</v>
      </c>
      <c r="M4109" t="b">
        <v>0</v>
      </c>
      <c r="N4109" t="s">
        <v>8273</v>
      </c>
      <c r="O4109" t="s">
        <v>8274</v>
      </c>
      <c r="P4109">
        <f t="shared" si="158"/>
        <v>2</v>
      </c>
      <c r="Q4109">
        <f t="shared" si="159"/>
        <v>10.25</v>
      </c>
      <c r="R4109" s="10">
        <f t="shared" si="160"/>
        <v>41883.916678240741</v>
      </c>
      <c r="S4109">
        <f t="shared" si="161"/>
        <v>41906.916678240741</v>
      </c>
    </row>
    <row r="4110" spans="1:19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 s="12">
        <v>1488517200</v>
      </c>
      <c r="J4110" s="12">
        <v>1485909937</v>
      </c>
      <c r="K4110" t="b">
        <v>0</v>
      </c>
      <c r="L4110">
        <v>1</v>
      </c>
      <c r="M4110" t="b">
        <v>0</v>
      </c>
      <c r="N4110" t="s">
        <v>8273</v>
      </c>
      <c r="O4110" t="s">
        <v>8274</v>
      </c>
      <c r="P4110">
        <f t="shared" si="158"/>
        <v>2</v>
      </c>
      <c r="Q4110">
        <f t="shared" si="159"/>
        <v>59</v>
      </c>
      <c r="R4110" s="10">
        <f t="shared" si="160"/>
        <v>42767.031678240746</v>
      </c>
      <c r="S4110">
        <f t="shared" si="161"/>
        <v>42797.208333333328</v>
      </c>
    </row>
    <row r="4111" spans="1:19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 s="12">
        <v>1448805404</v>
      </c>
      <c r="J4111" s="12">
        <v>1446209804</v>
      </c>
      <c r="K4111" t="b">
        <v>0</v>
      </c>
      <c r="L4111">
        <v>0</v>
      </c>
      <c r="M4111" t="b">
        <v>0</v>
      </c>
      <c r="N4111" t="s">
        <v>8273</v>
      </c>
      <c r="O4111" t="s">
        <v>8274</v>
      </c>
      <c r="P4111">
        <f t="shared" si="158"/>
        <v>0</v>
      </c>
      <c r="Q4111">
        <f t="shared" si="159"/>
        <v>0</v>
      </c>
      <c r="R4111" s="10">
        <f t="shared" si="160"/>
        <v>42307.539398148147</v>
      </c>
      <c r="S4111">
        <f t="shared" si="161"/>
        <v>42337.581064814818</v>
      </c>
    </row>
    <row r="4112" spans="1:19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 s="12">
        <v>1469113351</v>
      </c>
      <c r="J4112" s="12">
        <v>1463929351</v>
      </c>
      <c r="K4112" t="b">
        <v>0</v>
      </c>
      <c r="L4112">
        <v>6</v>
      </c>
      <c r="M4112" t="b">
        <v>0</v>
      </c>
      <c r="N4112" t="s">
        <v>8273</v>
      </c>
      <c r="O4112" t="s">
        <v>8274</v>
      </c>
      <c r="P4112">
        <f t="shared" si="158"/>
        <v>29</v>
      </c>
      <c r="Q4112">
        <f t="shared" si="159"/>
        <v>14.33</v>
      </c>
      <c r="R4112" s="10">
        <f t="shared" si="160"/>
        <v>42512.626747685179</v>
      </c>
      <c r="S4112">
        <f t="shared" si="161"/>
        <v>42572.626747685179</v>
      </c>
    </row>
    <row r="4113" spans="1:19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 s="12">
        <v>1424747740</v>
      </c>
      <c r="J4113" s="12">
        <v>1422155740</v>
      </c>
      <c r="K4113" t="b">
        <v>0</v>
      </c>
      <c r="L4113">
        <v>6</v>
      </c>
      <c r="M4113" t="b">
        <v>0</v>
      </c>
      <c r="N4113" t="s">
        <v>8273</v>
      </c>
      <c r="O4113" t="s">
        <v>8274</v>
      </c>
      <c r="P4113">
        <f t="shared" si="158"/>
        <v>3</v>
      </c>
      <c r="Q4113">
        <f t="shared" si="159"/>
        <v>15.67</v>
      </c>
      <c r="R4113" s="10">
        <f t="shared" si="160"/>
        <v>42029.135879629626</v>
      </c>
      <c r="S4113">
        <f t="shared" si="161"/>
        <v>42059.135879629626</v>
      </c>
    </row>
    <row r="4114" spans="1:19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 s="12">
        <v>1456617600</v>
      </c>
      <c r="J4114" s="12">
        <v>1454280186</v>
      </c>
      <c r="K4114" t="b">
        <v>0</v>
      </c>
      <c r="L4114">
        <v>1</v>
      </c>
      <c r="M4114" t="b">
        <v>0</v>
      </c>
      <c r="N4114" t="s">
        <v>8273</v>
      </c>
      <c r="O4114" t="s">
        <v>8274</v>
      </c>
      <c r="P4114">
        <f t="shared" si="158"/>
        <v>0</v>
      </c>
      <c r="Q4114">
        <f t="shared" si="159"/>
        <v>1</v>
      </c>
      <c r="R4114" s="10">
        <f t="shared" si="160"/>
        <v>42400.946597222224</v>
      </c>
      <c r="S4114">
        <f t="shared" si="161"/>
        <v>42428</v>
      </c>
    </row>
    <row r="4115" spans="1:19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 s="12">
        <v>1452234840</v>
      </c>
      <c r="J4115" s="12">
        <v>1450619123</v>
      </c>
      <c r="K4115" t="b">
        <v>0</v>
      </c>
      <c r="L4115">
        <v>3</v>
      </c>
      <c r="M4115" t="b">
        <v>0</v>
      </c>
      <c r="N4115" t="s">
        <v>8273</v>
      </c>
      <c r="O4115" t="s">
        <v>8274</v>
      </c>
      <c r="P4115">
        <f t="shared" si="158"/>
        <v>0</v>
      </c>
      <c r="Q4115">
        <f t="shared" si="159"/>
        <v>1</v>
      </c>
      <c r="R4115" s="10">
        <f t="shared" si="160"/>
        <v>42358.573182870372</v>
      </c>
      <c r="S4115">
        <f t="shared" si="161"/>
        <v>42377.273611111115</v>
      </c>
    </row>
  </sheetData>
  <autoFilter ref="A1:Q4115" xr:uid="{00000000-0001-0000-0000-000000000000}"/>
  <conditionalFormatting sqref="F1:F1048576">
    <cfRule type="containsText" dxfId="5" priority="4" operator="containsText" text="failed">
      <formula>NOT(ISERROR(SEARCH("failed",F1)))</formula>
    </cfRule>
    <cfRule type="containsText" dxfId="4" priority="5" operator="containsText" text="canceled">
      <formula>NOT(ISERROR(SEARCH("canceled",F1)))</formula>
    </cfRule>
    <cfRule type="containsText" dxfId="3" priority="6" operator="containsText" text="canceled">
      <formula>NOT(ISERROR(SEARCH("canceled",F1)))</formula>
    </cfRule>
    <cfRule type="containsText" dxfId="2" priority="7" operator="containsText" text="successful">
      <formula>NOT(ISERROR(SEARCH("successful",F1)))</formula>
    </cfRule>
    <cfRule type="beginsWith" dxfId="1" priority="8" operator="beginsWith" text="live">
      <formula>LEFT(F1,LEN("live"))="live"</formula>
    </cfRule>
    <cfRule type="containsText" dxfId="0" priority="9" operator="containsText" text="live">
      <formula>NOT(ISERROR(SEARCH("live",F1)))</formula>
    </cfRule>
  </conditionalFormatting>
  <conditionalFormatting sqref="P1:P1048576 Q1:T1">
    <cfRule type="colorScale" priority="1">
      <colorScale>
        <cfvo type="min"/>
        <cfvo type="percentile" val="90"/>
        <color rgb="FFFF7128"/>
        <color theme="4" tint="0.39997558519241921"/>
      </colorScale>
    </cfRule>
    <cfRule type="colorScale" priority="2">
      <colorScale>
        <cfvo type="min"/>
        <cfvo type="max"/>
        <color rgb="FFFF7128"/>
        <color theme="4" tint="0.39997558519241921"/>
      </colorScale>
    </cfRule>
    <cfRule type="colorScale" priority="3">
      <colorScale>
        <cfvo type="min"/>
        <cfvo type="max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A9636-9E7F-364B-B97D-9302E89DBF8C}">
  <dimension ref="A1:E18"/>
  <sheetViews>
    <sheetView tabSelected="1" workbookViewId="0">
      <selection activeCell="B6" sqref="B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3" t="s">
        <v>8355</v>
      </c>
      <c r="B1" t="s">
        <v>8273</v>
      </c>
    </row>
    <row r="2" spans="1:5" x14ac:dyDescent="0.2">
      <c r="A2" s="13" t="s">
        <v>8354</v>
      </c>
      <c r="B2" t="s">
        <v>8321</v>
      </c>
    </row>
    <row r="4" spans="1:5" x14ac:dyDescent="0.2">
      <c r="A4" s="13" t="s">
        <v>8322</v>
      </c>
      <c r="B4" s="13" t="s">
        <v>8320</v>
      </c>
    </row>
    <row r="5" spans="1:5" x14ac:dyDescent="0.2">
      <c r="A5" s="13" t="s">
        <v>8318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2">
      <c r="A6" s="15" t="s">
        <v>8331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5" t="s">
        <v>8332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5" t="s">
        <v>8333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5" t="s">
        <v>8334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5" t="s">
        <v>8325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5" t="s">
        <v>8335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5" t="s">
        <v>8326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5" t="s">
        <v>8327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5" t="s">
        <v>8328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5" t="s">
        <v>8329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5" t="s">
        <v>8330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5" t="s">
        <v>8336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5" t="s">
        <v>8319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66A2F-CAED-9F41-8BC0-D31072BB225C}">
  <dimension ref="A1:H13"/>
  <sheetViews>
    <sheetView topLeftCell="A4" workbookViewId="0">
      <selection activeCell="L34" sqref="L34"/>
    </sheetView>
  </sheetViews>
  <sheetFormatPr baseColWidth="10" defaultRowHeight="15" x14ac:dyDescent="0.2"/>
  <cols>
    <col min="1" max="1" width="17.5" customWidth="1"/>
    <col min="2" max="2" width="18.5" customWidth="1"/>
    <col min="3" max="4" width="15.5" customWidth="1"/>
    <col min="5" max="5" width="14" customWidth="1"/>
    <col min="6" max="6" width="18.33203125" customWidth="1"/>
    <col min="7" max="7" width="15.5" customWidth="1"/>
    <col min="8" max="8" width="17.33203125" customWidth="1"/>
  </cols>
  <sheetData>
    <row r="1" spans="1:8" x14ac:dyDescent="0.2">
      <c r="A1" s="20" t="s">
        <v>8356</v>
      </c>
      <c r="B1" s="20" t="s">
        <v>8357</v>
      </c>
      <c r="C1" s="20" t="s">
        <v>8358</v>
      </c>
      <c r="D1" s="20" t="s">
        <v>8359</v>
      </c>
      <c r="E1" s="20" t="s">
        <v>8360</v>
      </c>
      <c r="F1" s="20" t="s">
        <v>8361</v>
      </c>
      <c r="G1" s="20" t="s">
        <v>8362</v>
      </c>
      <c r="H1" s="20" t="s">
        <v>8363</v>
      </c>
    </row>
    <row r="2" spans="1:8" x14ac:dyDescent="0.2">
      <c r="A2" t="s">
        <v>8364</v>
      </c>
      <c r="B2">
        <f>COUNTIFS(Kickstarter!$F:$F,"successful",Kickstarter!$O:$O,"plays",Kickstarter!$D:$D,"&lt;1000")</f>
        <v>141</v>
      </c>
      <c r="C2">
        <f>COUNTIFS(Kickstarter!$F:$F,"failed",Kickstarter!$O:$O,"plays",Kickstarter!$D:$D,"&lt;1000")</f>
        <v>45</v>
      </c>
      <c r="D2">
        <f>COUNTIFS(Kickstarter!$F:$F,"canceled",Kickstarter!$O:$O,"plays",Kickstarter!$D:$D,"&lt;1000")</f>
        <v>0</v>
      </c>
      <c r="E2">
        <f>SUM(B2:D2)</f>
        <v>186</v>
      </c>
      <c r="F2" s="21">
        <f>IFERROR((B2/E2)*100,0)</f>
        <v>75.806451612903231</v>
      </c>
      <c r="G2" s="21">
        <f>IFERROR((C2/E2)*100,0)</f>
        <v>24.193548387096776</v>
      </c>
      <c r="H2" s="21">
        <f>IFERROR(D2/E2*100,0)</f>
        <v>0</v>
      </c>
    </row>
    <row r="3" spans="1:8" x14ac:dyDescent="0.2">
      <c r="A3" t="s">
        <v>8365</v>
      </c>
      <c r="B3">
        <f>COUNTIFS(Kickstarter!$F:$F,"successful",Kickstarter!$O:$O,"plays",Kickstarter!$D:$D,"&gt;=1000",Kickstarter!$D:$D, "&lt;=4999")</f>
        <v>388</v>
      </c>
      <c r="C3">
        <f>COUNTIFS(Kickstarter!$F:$F,"failed",Kickstarter!$O:$O,"plays",Kickstarter!$D:$D,"&gt;=1000",Kickstarter!$D:$D, "&lt;=4999")</f>
        <v>146</v>
      </c>
      <c r="D3">
        <f>COUNTIFS(Kickstarter!$F:$F,"canceled",Kickstarter!$O:$O,"plays",Kickstarter!$D:$D,"&gt;=1000",Kickstarter!$D:$D, "&lt;=4999")</f>
        <v>0</v>
      </c>
      <c r="E3">
        <f t="shared" ref="E3:E13" si="0">SUM(B3:D3)</f>
        <v>534</v>
      </c>
      <c r="F3" s="21">
        <f t="shared" ref="F3:F13" si="1">IFERROR((B3/E3)*100,0)</f>
        <v>72.659176029962552</v>
      </c>
      <c r="G3" s="21">
        <f t="shared" ref="G3:G13" si="2">IFERROR((C3/E3)*100,0)</f>
        <v>27.340823970037455</v>
      </c>
      <c r="H3" s="21">
        <f t="shared" ref="H3:H13" si="3">IFERROR(D3/E3*100,0)</f>
        <v>0</v>
      </c>
    </row>
    <row r="4" spans="1:8" x14ac:dyDescent="0.2">
      <c r="A4" t="s">
        <v>8366</v>
      </c>
      <c r="B4">
        <f>COUNTIFS(Kickstarter!$F:$F,"successful",Kickstarter!$O:$O,"plays",Kickstarter!$D:$D,"&gt;=5000",Kickstarter!$D:$D, "&lt;=9999")</f>
        <v>93</v>
      </c>
      <c r="C4">
        <f>COUNTIFS(Kickstarter!$F:$F,"failed",Kickstarter!$O:$O,"plays",Kickstarter!$D:$D,"&gt;=5000",Kickstarter!$D:$D, "&lt;=9999")</f>
        <v>76</v>
      </c>
      <c r="D4">
        <f>COUNTIFS(Kickstarter!$F:$F,"canceled",Kickstarter!$O:$O,"plays",Kickstarter!$D:$D,"&gt;=5000",Kickstarter!$D:$D, "&lt;=9999")</f>
        <v>0</v>
      </c>
      <c r="E4">
        <f t="shared" si="0"/>
        <v>169</v>
      </c>
      <c r="F4" s="21">
        <f t="shared" si="1"/>
        <v>55.029585798816569</v>
      </c>
      <c r="G4" s="21">
        <f t="shared" si="2"/>
        <v>44.970414201183431</v>
      </c>
      <c r="H4" s="21">
        <f t="shared" si="3"/>
        <v>0</v>
      </c>
    </row>
    <row r="5" spans="1:8" x14ac:dyDescent="0.2">
      <c r="A5" t="s">
        <v>8367</v>
      </c>
      <c r="B5">
        <f>COUNTIFS(Kickstarter!$F:$F,"successful",Kickstarter!$O:$O,"plays",Kickstarter!$D:$D,"&gt;=10000",Kickstarter!$D:$D, "&lt;=14999")</f>
        <v>39</v>
      </c>
      <c r="C5">
        <f>COUNTIFS(Kickstarter!$F:$F,"failed",Kickstarter!$O:$O,"plays",Kickstarter!$D:$D,"&gt;=10000",Kickstarter!$D:$D, "&lt;=14999")</f>
        <v>33</v>
      </c>
      <c r="D5">
        <f>COUNTIFS(Kickstarter!$F:$F,"canceled",Kickstarter!$O:$O,"plays",Kickstarter!$D:$D,"&gt;=10000",Kickstarter!$D:$D, "&lt;=14999")</f>
        <v>0</v>
      </c>
      <c r="E5">
        <f t="shared" si="0"/>
        <v>72</v>
      </c>
      <c r="F5" s="21">
        <f t="shared" si="1"/>
        <v>54.166666666666664</v>
      </c>
      <c r="G5" s="21">
        <f t="shared" si="2"/>
        <v>45.833333333333329</v>
      </c>
      <c r="H5" s="21">
        <f t="shared" si="3"/>
        <v>0</v>
      </c>
    </row>
    <row r="6" spans="1:8" x14ac:dyDescent="0.2">
      <c r="A6" t="s">
        <v>8368</v>
      </c>
      <c r="B6">
        <f>COUNTIFS(Kickstarter!$F:$F,"successful",Kickstarter!$O:$O,"plays",Kickstarter!$D:$D,"&gt;=15000",Kickstarter!$D:$D, "&lt;=19999")</f>
        <v>12</v>
      </c>
      <c r="C6">
        <f>COUNTIFS(Kickstarter!$F:$F,"failed",Kickstarter!$O:$O,"plays",Kickstarter!$D:$D,"&gt;=15000",Kickstarter!$D:$D, "&lt;=19999")</f>
        <v>12</v>
      </c>
      <c r="D6">
        <f>COUNTIFS(Kickstarter!$F:$F,"canceled",Kickstarter!$O:$O,"plays",Kickstarter!$D:$D,"&gt;=15000",Kickstarter!$D:$D, "&lt;=19999")</f>
        <v>0</v>
      </c>
      <c r="E6">
        <f t="shared" si="0"/>
        <v>24</v>
      </c>
      <c r="F6" s="21">
        <f t="shared" si="1"/>
        <v>50</v>
      </c>
      <c r="G6" s="21">
        <f t="shared" si="2"/>
        <v>50</v>
      </c>
      <c r="H6" s="21">
        <f t="shared" si="3"/>
        <v>0</v>
      </c>
    </row>
    <row r="7" spans="1:8" x14ac:dyDescent="0.2">
      <c r="A7" t="s">
        <v>8369</v>
      </c>
      <c r="B7">
        <f>COUNTIFS(Kickstarter!$F:$F,"successful",Kickstarter!$O:$O,"plays",Kickstarter!$D:$D,"&gt;=20000",Kickstarter!$D:$D, "&lt;=24999")</f>
        <v>9</v>
      </c>
      <c r="C7">
        <f>COUNTIFS(Kickstarter!$F:$F,"failed",Kickstarter!$O:$O,"plays",Kickstarter!$D:$D,"&gt;=20000",Kickstarter!$D:$D, "&lt;=24999")</f>
        <v>11</v>
      </c>
      <c r="D7">
        <f>COUNTIFS(Kickstarter!$F:$F,"canceled",Kickstarter!$O:$O,"plays",Kickstarter!$D:$D,"&gt;=20000",Kickstarter!$D:$D, "&lt;=24999")</f>
        <v>0</v>
      </c>
      <c r="E7">
        <f t="shared" si="0"/>
        <v>20</v>
      </c>
      <c r="F7" s="21">
        <f t="shared" si="1"/>
        <v>45</v>
      </c>
      <c r="G7" s="21">
        <f t="shared" si="2"/>
        <v>55.000000000000007</v>
      </c>
      <c r="H7" s="21">
        <f t="shared" si="3"/>
        <v>0</v>
      </c>
    </row>
    <row r="8" spans="1:8" x14ac:dyDescent="0.2">
      <c r="A8" t="s">
        <v>8370</v>
      </c>
      <c r="B8">
        <f>COUNTIFS(Kickstarter!$F:$F,"successful",Kickstarter!$O:$O,"plays",Kickstarter!$D:$D,"&gt;=25000",Kickstarter!$D:$D, "&lt;=29999")</f>
        <v>1</v>
      </c>
      <c r="C8">
        <f>COUNTIFS(Kickstarter!$F:$F,"failed",Kickstarter!$O:$O,"plays",Kickstarter!$D:$D,"&gt;=25000",Kickstarter!$D:$D, "&lt;=29999")</f>
        <v>4</v>
      </c>
      <c r="D8">
        <f>COUNTIFS(Kickstarter!$F:$F,"canceled",Kickstarter!$O:$O,"plays",Kickstarter!$D:$D,"&gt;=25000",Kickstarter!$D:$D, "&lt;=29999")</f>
        <v>0</v>
      </c>
      <c r="E8">
        <f t="shared" si="0"/>
        <v>5</v>
      </c>
      <c r="F8" s="21">
        <f t="shared" si="1"/>
        <v>20</v>
      </c>
      <c r="G8" s="21">
        <f t="shared" si="2"/>
        <v>80</v>
      </c>
      <c r="H8" s="21">
        <f t="shared" si="3"/>
        <v>0</v>
      </c>
    </row>
    <row r="9" spans="1:8" x14ac:dyDescent="0.2">
      <c r="A9" t="s">
        <v>8371</v>
      </c>
      <c r="B9">
        <f>COUNTIFS(Kickstarter!$F:$F,"successful",Kickstarter!$O:$O,"plays",Kickstarter!$D:$D,"&gt;=30000",Kickstarter!$D:$D, "&lt;=34999")</f>
        <v>3</v>
      </c>
      <c r="C9">
        <f>COUNTIFS(Kickstarter!$F:$F,"failed",Kickstarter!$O:$O,"plays",Kickstarter!$D:$D,"&gt;=30000",Kickstarter!$D:$D, "&lt;=34999")</f>
        <v>8</v>
      </c>
      <c r="D9">
        <f>COUNTIFS(Kickstarter!$F:$F,"canceled",Kickstarter!$O:$O,"plays",Kickstarter!$D:$D,"&gt;=30000",Kickstarter!$D:$D, "&lt;=34999")</f>
        <v>0</v>
      </c>
      <c r="E9">
        <f t="shared" si="0"/>
        <v>11</v>
      </c>
      <c r="F9" s="21">
        <f t="shared" si="1"/>
        <v>27.27272727272727</v>
      </c>
      <c r="G9" s="21">
        <f t="shared" si="2"/>
        <v>72.727272727272734</v>
      </c>
      <c r="H9" s="21">
        <f t="shared" si="3"/>
        <v>0</v>
      </c>
    </row>
    <row r="10" spans="1:8" x14ac:dyDescent="0.2">
      <c r="A10" t="s">
        <v>8372</v>
      </c>
      <c r="B10">
        <f>COUNTIFS(Kickstarter!$F:$F,"successful",Kickstarter!$O:$O,"plays",Kickstarter!$D:$D,"&gt;=35000",Kickstarter!$D:$D, "&lt;=39999")</f>
        <v>4</v>
      </c>
      <c r="C10">
        <f>COUNTIFS(Kickstarter!$F:$F,"failed",Kickstarter!$O:$O,"plays",Kickstarter!$D:$D,"&gt;=35000",Kickstarter!$D:$D, "&lt;=39999")</f>
        <v>2</v>
      </c>
      <c r="D10">
        <f>COUNTIFS(Kickstarter!$F:$F,"canceled",Kickstarter!$O:$O,"plays",Kickstarter!$D:$D,"&gt;=35000",Kickstarter!$D:$D, "&lt;=39999")</f>
        <v>0</v>
      </c>
      <c r="E10">
        <f t="shared" si="0"/>
        <v>6</v>
      </c>
      <c r="F10" s="21">
        <f t="shared" si="1"/>
        <v>66.666666666666657</v>
      </c>
      <c r="G10" s="21">
        <f t="shared" si="2"/>
        <v>33.333333333333329</v>
      </c>
      <c r="H10" s="21">
        <f t="shared" si="3"/>
        <v>0</v>
      </c>
    </row>
    <row r="11" spans="1:8" x14ac:dyDescent="0.2">
      <c r="A11" t="s">
        <v>8373</v>
      </c>
      <c r="B11">
        <f>COUNTIFS(Kickstarter!$F:$F,"successful",Kickstarter!$O:$O,"plays",Kickstarter!$D:$D,"&gt;=40000",Kickstarter!$D:$D, "&lt;=44999")</f>
        <v>2</v>
      </c>
      <c r="C11">
        <f>COUNTIFS(Kickstarter!$F:$F,"failed",Kickstarter!$O:$O,"plays",Kickstarter!$D:$D,"&gt;=40000",Kickstarter!$D:$D, "&lt;=44999")</f>
        <v>1</v>
      </c>
      <c r="D11">
        <f>COUNTIFS(Kickstarter!$F:$F,"canceled",Kickstarter!$O:$O,"plays",Kickstarter!$D:$D,"&gt;=40000",Kickstarter!$D:$D, "&lt;=44999")</f>
        <v>0</v>
      </c>
      <c r="E11">
        <f t="shared" si="0"/>
        <v>3</v>
      </c>
      <c r="F11" s="21">
        <f t="shared" si="1"/>
        <v>66.666666666666657</v>
      </c>
      <c r="G11" s="21">
        <f t="shared" si="2"/>
        <v>33.333333333333329</v>
      </c>
      <c r="H11" s="21">
        <f t="shared" si="3"/>
        <v>0</v>
      </c>
    </row>
    <row r="12" spans="1:8" x14ac:dyDescent="0.2">
      <c r="A12" t="s">
        <v>8374</v>
      </c>
      <c r="B12">
        <f>COUNTIFS(Kickstarter!$F:$F,"successful",Kickstarter!$O:$O,"plays",Kickstarter!$D:$D,"&gt;=45000",Kickstarter!$D:$D, "&lt;=49999")</f>
        <v>0</v>
      </c>
      <c r="C12">
        <f>COUNTIFS(Kickstarter!$F:$F,"failed",Kickstarter!$O:$O,"plays",Kickstarter!$D:$D,"&gt;=45000",Kickstarter!$D:$D, "&lt;=49999")</f>
        <v>1</v>
      </c>
      <c r="D12">
        <f>COUNTIFS(Kickstarter!$F:$F,"canceled",Kickstarter!$O:$O,"plays",Kickstarter!$D:$D,"&gt;=45000",Kickstarter!$D:$D, "&lt;=49999")</f>
        <v>0</v>
      </c>
      <c r="E12">
        <f t="shared" si="0"/>
        <v>1</v>
      </c>
      <c r="F12" s="21">
        <f t="shared" si="1"/>
        <v>0</v>
      </c>
      <c r="G12" s="21">
        <f t="shared" si="2"/>
        <v>100</v>
      </c>
      <c r="H12" s="21">
        <f t="shared" si="3"/>
        <v>0</v>
      </c>
    </row>
    <row r="13" spans="1:8" x14ac:dyDescent="0.2">
      <c r="A13" t="s">
        <v>8375</v>
      </c>
      <c r="B13">
        <f>COUNTIFS(Kickstarter!$F:$F,"successful",Kickstarter!$O:$O,"plays",Kickstarter!$D:$D,"&gt;=50000")</f>
        <v>2</v>
      </c>
      <c r="C13">
        <f>COUNTIFS(Kickstarter!$F:$F,"failed",Kickstarter!$O:$O,"plays",Kickstarter!$D:$D,"&gt;=50000")</f>
        <v>14</v>
      </c>
      <c r="D13">
        <f>COUNTIFS(Kickstarter!$F:$F,"canceled",Kickstarter!$O:$O,"plays",Kickstarter!$D:$D,"&gt;=50000")</f>
        <v>0</v>
      </c>
      <c r="E13">
        <f t="shared" si="0"/>
        <v>16</v>
      </c>
      <c r="F13" s="21">
        <f t="shared" si="1"/>
        <v>12.5</v>
      </c>
      <c r="G13" s="21">
        <f t="shared" si="2"/>
        <v>87.5</v>
      </c>
      <c r="H13" s="21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D1C26-6708-9646-B1F6-1E33463F544B}">
  <dimension ref="A1:F6"/>
  <sheetViews>
    <sheetView topLeftCell="B1" workbookViewId="0">
      <selection activeCell="F2" sqref="F2:F6"/>
    </sheetView>
  </sheetViews>
  <sheetFormatPr baseColWidth="10" defaultRowHeight="15" x14ac:dyDescent="0.2"/>
  <cols>
    <col min="1" max="1" width="29" customWidth="1"/>
    <col min="2" max="2" width="37.33203125" customWidth="1"/>
    <col min="3" max="3" width="28.33203125" customWidth="1"/>
    <col min="4" max="4" width="44.83203125" customWidth="1"/>
    <col min="5" max="5" width="32.83203125" customWidth="1"/>
    <col min="6" max="6" width="37.1640625" customWidth="1"/>
  </cols>
  <sheetData>
    <row r="1" spans="1:6" x14ac:dyDescent="0.2">
      <c r="A1" s="16" t="s">
        <v>8339</v>
      </c>
      <c r="B1" s="16" t="s">
        <v>8338</v>
      </c>
      <c r="C1" s="16" t="s">
        <v>8340</v>
      </c>
      <c r="D1" s="16" t="s">
        <v>8341</v>
      </c>
      <c r="E1" s="16" t="s">
        <v>8342</v>
      </c>
      <c r="F1" s="16" t="s">
        <v>8343</v>
      </c>
    </row>
    <row r="2" spans="1:6" x14ac:dyDescent="0.2">
      <c r="A2" s="17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VLOOKUP(A2,Kickstarter!B:S,16,FALSE)</f>
        <v>51.79</v>
      </c>
      <c r="F2">
        <f>VLOOKUP(A2,Kickstarter!B:S,11,FALSE)</f>
        <v>39</v>
      </c>
    </row>
    <row r="3" spans="1:6" x14ac:dyDescent="0.2">
      <c r="A3" s="17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VLOOKUP(A3,Kickstarter!B:S,16,FALSE)</f>
        <v>36.07</v>
      </c>
      <c r="F3">
        <f>VLOOKUP(A3,Kickstarter!B:S,11,FALSE)</f>
        <v>56</v>
      </c>
    </row>
    <row r="4" spans="1:6" x14ac:dyDescent="0.2">
      <c r="A4" s="17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VLOOKUP(A4,Kickstarter!B:S,16,FALSE)</f>
        <v>33.03</v>
      </c>
      <c r="F4">
        <f>VLOOKUP(A4,Kickstarter!B:S,11,FALSE)</f>
        <v>78</v>
      </c>
    </row>
    <row r="5" spans="1:6" x14ac:dyDescent="0.2">
      <c r="A5" s="17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VLOOKUP(A5,Kickstarter!B:S,16,FALSE)</f>
        <v>44.92</v>
      </c>
      <c r="F5">
        <f>VLOOKUP(A5,Kickstarter!B:S,11,FALSE)</f>
        <v>26</v>
      </c>
    </row>
    <row r="6" spans="1:6" x14ac:dyDescent="0.2">
      <c r="A6" s="17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VLOOKUP(A6,Kickstarter!B:S,16,FALSE)</f>
        <v>36.61</v>
      </c>
      <c r="F6">
        <f>VLOOKUP(A6,Kickstarter!B:S,11,FALSE)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79081-B4F1-5846-9A9A-48147EEA3536}">
  <dimension ref="A1:F6"/>
  <sheetViews>
    <sheetView workbookViewId="0">
      <selection activeCell="N27" sqref="N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11" width="8.83203125" bestFit="1" customWidth="1"/>
    <col min="12" max="12" width="10.1640625" bestFit="1" customWidth="1"/>
    <col min="13" max="13" width="11" bestFit="1" customWidth="1"/>
    <col min="14" max="14" width="13.5" bestFit="1" customWidth="1"/>
    <col min="15" max="18" width="8.83203125" bestFit="1" customWidth="1"/>
    <col min="19" max="19" width="9.83203125" bestFit="1" customWidth="1"/>
    <col min="20" max="21" width="12.6640625" bestFit="1" customWidth="1"/>
    <col min="22" max="22" width="15.1640625" bestFit="1" customWidth="1"/>
    <col min="26" max="26" width="13.33203125" bestFit="1" customWidth="1"/>
    <col min="27" max="29" width="11.5" bestFit="1" customWidth="1"/>
    <col min="30" max="30" width="14" bestFit="1" customWidth="1"/>
    <col min="31" max="34" width="8.83203125" bestFit="1" customWidth="1"/>
    <col min="35" max="35" width="11.1640625" bestFit="1" customWidth="1"/>
    <col min="36" max="36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8322</v>
      </c>
      <c r="B3" s="13" t="s">
        <v>8320</v>
      </c>
    </row>
    <row r="4" spans="1:6" x14ac:dyDescent="0.2">
      <c r="A4" s="13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">
      <c r="A5" s="14" t="s">
        <v>8273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4" t="s">
        <v>8319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D14CB-B334-8042-8DB4-91A85CF8B455}">
  <dimension ref="A1:E7"/>
  <sheetViews>
    <sheetView workbookViewId="0">
      <selection activeCell="B15" sqref="B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8223</v>
      </c>
    </row>
    <row r="2" spans="1:5" x14ac:dyDescent="0.2">
      <c r="A2" s="13" t="s">
        <v>8316</v>
      </c>
      <c r="B2" t="s">
        <v>8273</v>
      </c>
    </row>
    <row r="4" spans="1:5" x14ac:dyDescent="0.2">
      <c r="A4" s="13" t="s">
        <v>8322</v>
      </c>
      <c r="B4" s="13" t="s">
        <v>8320</v>
      </c>
    </row>
    <row r="5" spans="1:5" x14ac:dyDescent="0.2">
      <c r="A5" s="13" t="s">
        <v>8318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">
      <c r="A6" s="14" t="s">
        <v>8274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">
      <c r="A7" s="14" t="s">
        <v>8319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BA5CB-524E-5644-A35C-988E4561329C}">
  <dimension ref="A1:F18"/>
  <sheetViews>
    <sheetView workbookViewId="0">
      <selection activeCell="E24" sqref="E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8316</v>
      </c>
      <c r="B1" t="s">
        <v>8273</v>
      </c>
    </row>
    <row r="2" spans="1:6" x14ac:dyDescent="0.2">
      <c r="A2" s="13" t="s">
        <v>8337</v>
      </c>
      <c r="B2" t="s">
        <v>8321</v>
      </c>
    </row>
    <row r="4" spans="1:6" x14ac:dyDescent="0.2">
      <c r="A4" s="13" t="s">
        <v>8322</v>
      </c>
      <c r="B4" s="13" t="s">
        <v>8320</v>
      </c>
    </row>
    <row r="5" spans="1:6" x14ac:dyDescent="0.2">
      <c r="A5" s="13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15" t="s">
        <v>8331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5" t="s">
        <v>8332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5" t="s">
        <v>8333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5" t="s">
        <v>8334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5" t="s">
        <v>8325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5" t="s">
        <v>8335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5" t="s">
        <v>8326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5" t="s">
        <v>8327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5" t="s">
        <v>8328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5" t="s">
        <v>8329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5" t="s">
        <v>8330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5" t="s">
        <v>8336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5" t="s">
        <v>8319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0F557-B3D5-7340-85C4-0E6C34E47C63}">
  <dimension ref="A1:C10"/>
  <sheetViews>
    <sheetView workbookViewId="0">
      <selection activeCell="I26" sqref="I26"/>
    </sheetView>
  </sheetViews>
  <sheetFormatPr baseColWidth="10" defaultRowHeight="15" x14ac:dyDescent="0.2"/>
  <cols>
    <col min="1" max="1" width="19.5" customWidth="1"/>
    <col min="2" max="2" width="16.83203125" style="19" customWidth="1"/>
    <col min="3" max="3" width="16.6640625" style="19" customWidth="1"/>
  </cols>
  <sheetData>
    <row r="1" spans="1:3" x14ac:dyDescent="0.2">
      <c r="B1" s="18" t="s">
        <v>8344</v>
      </c>
      <c r="C1" s="18" t="s">
        <v>8345</v>
      </c>
    </row>
    <row r="2" spans="1:3" x14ac:dyDescent="0.2">
      <c r="A2" t="s">
        <v>8346</v>
      </c>
      <c r="B2" s="19" t="e">
        <f>AVERAGE(#REF!)</f>
        <v>#REF!</v>
      </c>
      <c r="C2" s="19" t="e">
        <f>AVERAGE(#REF!)</f>
        <v>#REF!</v>
      </c>
    </row>
    <row r="3" spans="1:3" x14ac:dyDescent="0.2">
      <c r="A3" t="s">
        <v>8347</v>
      </c>
      <c r="B3" s="19" t="e">
        <f>MEDIAN(#REF!)</f>
        <v>#REF!</v>
      </c>
      <c r="C3" s="19" t="e">
        <f>MEDIAN(#REF!)</f>
        <v>#REF!</v>
      </c>
    </row>
    <row r="5" spans="1:3" x14ac:dyDescent="0.2">
      <c r="A5" t="s">
        <v>8348</v>
      </c>
      <c r="B5" s="19" t="e">
        <f>AVERAGE(#REF!)</f>
        <v>#REF!</v>
      </c>
      <c r="C5" s="19" t="e">
        <f>AVERAGE(#REF!)</f>
        <v>#REF!</v>
      </c>
    </row>
    <row r="6" spans="1:3" x14ac:dyDescent="0.2">
      <c r="A6" t="s">
        <v>8349</v>
      </c>
      <c r="B6" s="19" t="e">
        <f>MEDIAN(#REF!)</f>
        <v>#REF!</v>
      </c>
      <c r="C6" s="19" t="e">
        <f>MEDIAN(#REF!)</f>
        <v>#REF!</v>
      </c>
    </row>
    <row r="7" spans="1:3" x14ac:dyDescent="0.2">
      <c r="A7" t="s">
        <v>8350</v>
      </c>
      <c r="B7" s="19" t="e">
        <f>_xlfn.STDEV.P(#REF!)</f>
        <v>#REF!</v>
      </c>
      <c r="C7" s="19" t="e">
        <f>_xlfn.STDEV.P(#REF!)</f>
        <v>#REF!</v>
      </c>
    </row>
    <row r="8" spans="1:3" x14ac:dyDescent="0.2">
      <c r="A8" t="s">
        <v>8351</v>
      </c>
      <c r="B8" s="19" t="e">
        <f>_xlfn.QUARTILE.EXC(#REF!,3)</f>
        <v>#REF!</v>
      </c>
      <c r="C8" s="19" t="e">
        <f>_xlfn.QUARTILE.EXC(#REF!,3)</f>
        <v>#REF!</v>
      </c>
    </row>
    <row r="9" spans="1:3" x14ac:dyDescent="0.2">
      <c r="A9" t="s">
        <v>8352</v>
      </c>
      <c r="B9" s="19" t="e">
        <f>_xlfn.QUARTILE.EXC(#REF!,1)</f>
        <v>#REF!</v>
      </c>
      <c r="C9" s="19" t="e">
        <f>_xlfn.QUARTILE.EXC(#REF!,1)</f>
        <v>#REF!</v>
      </c>
    </row>
    <row r="10" spans="1:3" x14ac:dyDescent="0.2">
      <c r="A10" t="s">
        <v>8353</v>
      </c>
      <c r="B10" s="19" t="e">
        <f>B8-B9</f>
        <v>#REF!</v>
      </c>
      <c r="C10" s="19" t="e">
        <f>C8-C9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Theatre Outcomes by Launch Date</vt:lpstr>
      <vt:lpstr>Outcomes Based on Goals</vt:lpstr>
      <vt:lpstr>VLOOKUP EXERCISES</vt:lpstr>
      <vt:lpstr>CATEGORY STATISTICS</vt:lpstr>
      <vt:lpstr>SUBCATEGORY STATISTICS</vt:lpstr>
      <vt:lpstr>Outcomes Based on Date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Farwa Ali</cp:lastModifiedBy>
  <dcterms:created xsi:type="dcterms:W3CDTF">2017-04-20T15:17:24Z</dcterms:created>
  <dcterms:modified xsi:type="dcterms:W3CDTF">2021-08-29T01:14:16Z</dcterms:modified>
</cp:coreProperties>
</file>