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u\Downloads\"/>
    </mc:Choice>
  </mc:AlternateContent>
  <xr:revisionPtr revIDLastSave="0" documentId="13_ncr:1_{0A2C470C-FDD1-4A21-822A-9CBB2DD7941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count" sheetId="1" r:id="rId1"/>
    <sheet name="function" sheetId="6" r:id="rId2"/>
    <sheet name="Sheet3" sheetId="4" r:id="rId3"/>
    <sheet name="if" sheetId="5" r:id="rId4"/>
    <sheet name="text" sheetId="2" r:id="rId5"/>
    <sheet name="AND OR" sheetId="7" r:id="rId6"/>
    <sheet name="Left Righ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8" l="1"/>
  <c r="C14" i="8"/>
  <c r="E15" i="8"/>
  <c r="E16" i="8"/>
  <c r="E17" i="8"/>
  <c r="E18" i="8"/>
  <c r="E14" i="8"/>
  <c r="D16" i="8"/>
  <c r="D15" i="8"/>
  <c r="D17" i="8"/>
  <c r="D18" i="8"/>
  <c r="C15" i="8"/>
  <c r="C16" i="8"/>
  <c r="C17" i="8"/>
  <c r="C18" i="8"/>
  <c r="E13" i="2"/>
  <c r="E12" i="2"/>
  <c r="E10" i="2"/>
  <c r="B22" i="2"/>
  <c r="B20" i="2"/>
  <c r="E10" i="7"/>
  <c r="E25" i="7"/>
  <c r="L13" i="1"/>
  <c r="B17" i="1"/>
  <c r="B16" i="1"/>
  <c r="B12" i="1"/>
  <c r="R12" i="6"/>
  <c r="R11" i="6"/>
  <c r="C21" i="6"/>
  <c r="R16" i="6"/>
  <c r="F20" i="6"/>
  <c r="C20" i="6"/>
  <c r="R15" i="6"/>
  <c r="C19" i="6"/>
  <c r="L18" i="6"/>
  <c r="C18" i="6"/>
  <c r="I17" i="6"/>
  <c r="F17" i="6"/>
  <c r="C17" i="6"/>
  <c r="O16" i="6"/>
  <c r="C16" i="6"/>
  <c r="O15" i="6"/>
  <c r="L15" i="6"/>
  <c r="I14" i="6"/>
  <c r="F14" i="6"/>
  <c r="C13" i="6"/>
  <c r="O12" i="6"/>
  <c r="L12" i="6"/>
  <c r="C12" i="6"/>
  <c r="O11" i="6"/>
  <c r="L11" i="6"/>
  <c r="I11" i="6"/>
  <c r="F11" i="6"/>
  <c r="C11" i="6"/>
  <c r="C4" i="6"/>
  <c r="G4" i="6"/>
  <c r="K4" i="6"/>
  <c r="C5" i="6"/>
  <c r="G5" i="6"/>
  <c r="K5" i="6"/>
  <c r="C6" i="6"/>
  <c r="G6" i="6"/>
  <c r="K6" i="6"/>
  <c r="C7" i="6"/>
  <c r="G7" i="6"/>
  <c r="K7" i="6"/>
  <c r="H13" i="1"/>
  <c r="B15" i="2"/>
  <c r="B3" i="2"/>
  <c r="J18" i="2"/>
  <c r="I18" i="2"/>
  <c r="H18" i="2"/>
  <c r="F17" i="5"/>
  <c r="K29" i="5"/>
  <c r="N17" i="4" l="1" a="1"/>
  <c r="N17" i="4" s="1"/>
  <c r="I17" i="4"/>
  <c r="M5" i="4"/>
  <c r="I8" i="4"/>
  <c r="I16" i="4"/>
  <c r="I15" i="4"/>
  <c r="I14" i="4"/>
  <c r="N16" i="4"/>
  <c r="N15" i="4"/>
  <c r="N14" i="4"/>
  <c r="D16" i="4"/>
  <c r="D17" i="4" s="1"/>
  <c r="D15" i="4"/>
  <c r="I7" i="4"/>
  <c r="I6" i="4"/>
  <c r="I5" i="4"/>
  <c r="D5" i="4"/>
  <c r="D8" i="4" s="1"/>
  <c r="D6" i="4"/>
  <c r="D7" i="4"/>
  <c r="I6" i="2"/>
  <c r="H7" i="2"/>
  <c r="I20" i="2"/>
  <c r="J20" i="2" s="1"/>
  <c r="I19" i="2"/>
  <c r="J19" i="2" s="1"/>
  <c r="H19" i="2"/>
  <c r="H20" i="2"/>
  <c r="E18" i="2"/>
  <c r="E17" i="2"/>
  <c r="E14" i="2"/>
  <c r="E11" i="2"/>
  <c r="I4" i="2"/>
  <c r="I5" i="2"/>
  <c r="I3" i="2"/>
  <c r="E3" i="2"/>
  <c r="B16" i="2"/>
  <c r="B12" i="2"/>
  <c r="B11" i="2"/>
  <c r="B8" i="2"/>
  <c r="B7" i="2"/>
  <c r="E4" i="2"/>
  <c r="B4" i="2"/>
  <c r="E13" i="1"/>
  <c r="G8" i="1"/>
  <c r="G5" i="1"/>
  <c r="G4" i="1"/>
  <c r="C5" i="1"/>
  <c r="C8" i="1"/>
  <c r="C4" i="1"/>
  <c r="C9" i="1" l="1"/>
  <c r="G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<sst xmlns="http://schemas.openxmlformats.org/spreadsheetml/2006/main" count="234" uniqueCount="165">
  <si>
    <t>sales</t>
  </si>
  <si>
    <t>sum</t>
  </si>
  <si>
    <t>avrage</t>
  </si>
  <si>
    <t>sumproduct</t>
  </si>
  <si>
    <t>iseven</t>
  </si>
  <si>
    <t>isodd</t>
  </si>
  <si>
    <t>islogical</t>
  </si>
  <si>
    <t>isnumber</t>
  </si>
  <si>
    <t>jk1lk</t>
  </si>
  <si>
    <t>Round</t>
  </si>
  <si>
    <t>Round Down</t>
  </si>
  <si>
    <t>Round up</t>
  </si>
  <si>
    <t>INT</t>
  </si>
  <si>
    <t>Trunc</t>
  </si>
  <si>
    <t>ceiling</t>
  </si>
  <si>
    <t>floor</t>
  </si>
  <si>
    <t>Subtotal</t>
  </si>
  <si>
    <t>avarage of sales</t>
  </si>
  <si>
    <t>count_qubty</t>
  </si>
  <si>
    <t>factorial</t>
  </si>
  <si>
    <t>max</t>
  </si>
  <si>
    <t>min</t>
  </si>
  <si>
    <t>sales_mx</t>
  </si>
  <si>
    <t>sales_min</t>
  </si>
  <si>
    <t>Randbetween</t>
  </si>
  <si>
    <t>absulute</t>
  </si>
  <si>
    <t>power</t>
  </si>
  <si>
    <t>modulus</t>
  </si>
  <si>
    <t>square Root</t>
  </si>
  <si>
    <t>count</t>
  </si>
  <si>
    <t>counta</t>
  </si>
  <si>
    <t>countblank</t>
  </si>
  <si>
    <t>cunt_qty</t>
  </si>
  <si>
    <t>skipp the null cells</t>
  </si>
  <si>
    <t>istext</t>
  </si>
  <si>
    <t>safa</t>
  </si>
  <si>
    <t>Length</t>
  </si>
  <si>
    <t>india</t>
  </si>
  <si>
    <t>text</t>
  </si>
  <si>
    <t>30/02/2022</t>
  </si>
  <si>
    <t>Replace</t>
  </si>
  <si>
    <t>A101</t>
  </si>
  <si>
    <t>Safa</t>
  </si>
  <si>
    <t>Substitute</t>
  </si>
  <si>
    <t>I work at whytal</t>
  </si>
  <si>
    <t>safa 2009, hisu 2013</t>
  </si>
  <si>
    <t>hello</t>
  </si>
  <si>
    <t>World</t>
  </si>
  <si>
    <t>hisu</t>
  </si>
  <si>
    <t>Aymu</t>
  </si>
  <si>
    <t>Repeat- create a sequence of repeated strings or numbers</t>
  </si>
  <si>
    <t>women</t>
  </si>
  <si>
    <t>Respondants</t>
  </si>
  <si>
    <t>histogram</t>
  </si>
  <si>
    <t>18-34</t>
  </si>
  <si>
    <t>35-45</t>
  </si>
  <si>
    <t>45-55</t>
  </si>
  <si>
    <t>55-70</t>
  </si>
  <si>
    <t>repeat"#@" 10 times</t>
  </si>
  <si>
    <t>Type function, if a value is a</t>
  </si>
  <si>
    <t>Type returns</t>
  </si>
  <si>
    <t>Number/blank</t>
  </si>
  <si>
    <t>Logical value</t>
  </si>
  <si>
    <t>Error</t>
  </si>
  <si>
    <t>array</t>
  </si>
  <si>
    <t>type</t>
  </si>
  <si>
    <t>Data</t>
  </si>
  <si>
    <t>I am text</t>
  </si>
  <si>
    <t>isblank</t>
  </si>
  <si>
    <t>Trim- Remove unnecessary spaces</t>
  </si>
  <si>
    <t>lllllllllloooooooooommmmm   p</t>
  </si>
  <si>
    <t>yes we are need no ones</t>
  </si>
  <si>
    <t>Words</t>
  </si>
  <si>
    <t>Trim</t>
  </si>
  <si>
    <t>Ssafa   aymu          hisu</t>
  </si>
  <si>
    <t>Price</t>
  </si>
  <si>
    <t>Average</t>
  </si>
  <si>
    <t>Count()</t>
  </si>
  <si>
    <t>CountA()</t>
  </si>
  <si>
    <t>Count</t>
  </si>
  <si>
    <t>Max</t>
  </si>
  <si>
    <t>Min</t>
  </si>
  <si>
    <t>len</t>
  </si>
  <si>
    <t>Len</t>
  </si>
  <si>
    <t>"Hello"</t>
  </si>
  <si>
    <t>""</t>
  </si>
  <si>
    <t xml:space="preserve"> TRUE</t>
  </si>
  <si>
    <t>quantity</t>
  </si>
  <si>
    <t>COUNTA still considered non-empty. Cell L8 is truly blank, so it is not counted</t>
  </si>
  <si>
    <t>Apple</t>
  </si>
  <si>
    <t>Banana</t>
  </si>
  <si>
    <t>Orange</t>
  </si>
  <si>
    <t>Sales</t>
  </si>
  <si>
    <t>Product</t>
  </si>
  <si>
    <t>SUMIF</t>
  </si>
  <si>
    <t>The SUMIF() function sums the values in a specified range that meet a single condition.</t>
  </si>
  <si>
    <r>
      <t xml:space="preserve">SYNTAX </t>
    </r>
    <r>
      <rPr>
        <b/>
        <sz val="11"/>
        <color theme="1"/>
        <rFont val="Calibri"/>
        <family val="2"/>
        <scheme val="minor"/>
      </rPr>
      <t>SUMIF(range, criteria, [sum_range])</t>
    </r>
  </si>
  <si>
    <r>
      <t xml:space="preserve">sum the sales for </t>
    </r>
    <r>
      <rPr>
        <b/>
        <sz val="11"/>
        <color theme="1"/>
        <rFont val="Calibri"/>
        <family val="2"/>
        <scheme val="minor"/>
      </rPr>
      <t>Apple</t>
    </r>
  </si>
  <si>
    <t>SUMIFs</t>
  </si>
  <si>
    <t>The SUMIFS() function sums the values based on multiple criteria.</t>
  </si>
  <si>
    <t>syntax ,SUMIFS(sum_range, criteria_range1, criteria1, [criteria_range2, criteria2], ...)</t>
  </si>
  <si>
    <t>North</t>
  </si>
  <si>
    <t>South</t>
  </si>
  <si>
    <t>East</t>
  </si>
  <si>
    <t xml:space="preserve"> Product</t>
  </si>
  <si>
    <t>Region</t>
  </si>
  <si>
    <t>sum the sales for "Apple" in the "North" region.</t>
  </si>
  <si>
    <t>countIF</t>
  </si>
  <si>
    <t>Laptop</t>
  </si>
  <si>
    <t>SmartWatch</t>
  </si>
  <si>
    <t>Tv</t>
  </si>
  <si>
    <t>Phone</t>
  </si>
  <si>
    <t>I want to find how many laptop in product column</t>
  </si>
  <si>
    <t xml:space="preserve">Laptop </t>
  </si>
  <si>
    <t>countIFs</t>
  </si>
  <si>
    <t>John</t>
  </si>
  <si>
    <t>Excellent</t>
  </si>
  <si>
    <t>Yes</t>
  </si>
  <si>
    <t>Jane</t>
  </si>
  <si>
    <t>Marketing</t>
  </si>
  <si>
    <t>Good</t>
  </si>
  <si>
    <t>No</t>
  </si>
  <si>
    <t>Alice</t>
  </si>
  <si>
    <t>Bob</t>
  </si>
  <si>
    <t>Carol</t>
  </si>
  <si>
    <t>Name</t>
  </si>
  <si>
    <t>Department</t>
  </si>
  <si>
    <t>Performance Rating</t>
  </si>
  <si>
    <t xml:space="preserve">Sales Target Met </t>
  </si>
  <si>
    <t>Goal:</t>
  </si>
  <si>
    <r>
      <t xml:space="preserve">A </t>
    </r>
    <r>
      <rPr>
        <b/>
        <sz val="11"/>
        <color theme="1"/>
        <rFont val="Calibri"/>
        <family val="2"/>
        <scheme val="minor"/>
      </rPr>
      <t>Performance Rating</t>
    </r>
    <r>
      <rPr>
        <sz val="11"/>
        <color theme="1"/>
        <rFont val="Calibri"/>
        <family val="2"/>
        <scheme val="minor"/>
      </rPr>
      <t xml:space="preserve"> of "Excellent"</t>
    </r>
  </si>
  <si>
    <r>
      <t xml:space="preserve">Have </t>
    </r>
    <r>
      <rPr>
        <b/>
        <sz val="11"/>
        <color theme="1"/>
        <rFont val="Calibri"/>
        <family val="2"/>
        <scheme val="minor"/>
      </rPr>
      <t>Met the Sales Target</t>
    </r>
    <r>
      <rPr>
        <sz val="11"/>
        <color theme="1"/>
        <rFont val="Calibri"/>
        <family val="2"/>
        <scheme val="minor"/>
      </rPr>
      <t xml:space="preserve"> ("Yes")</t>
    </r>
  </si>
  <si>
    <t xml:space="preserve"> count how many employees in the Sales Department</t>
  </si>
  <si>
    <t>Quantity</t>
  </si>
  <si>
    <t>Quantit</t>
  </si>
  <si>
    <t>AND Function</t>
  </si>
  <si>
    <r>
      <t xml:space="preserve">The </t>
    </r>
    <r>
      <rPr>
        <sz val="10"/>
        <color theme="1"/>
        <rFont val="Bahnschrift SemiLight"/>
        <family val="2"/>
      </rPr>
      <t>AND()</t>
    </r>
    <r>
      <rPr>
        <sz val="11"/>
        <color theme="1"/>
        <rFont val="Bahnschrift SemiLight"/>
        <family val="2"/>
      </rPr>
      <t xml:space="preserve"> function checks if </t>
    </r>
    <r>
      <rPr>
        <b/>
        <sz val="11"/>
        <color theme="1"/>
        <rFont val="Bahnschrift SemiLight"/>
        <family val="2"/>
      </rPr>
      <t>all</t>
    </r>
    <r>
      <rPr>
        <sz val="11"/>
        <color theme="1"/>
        <rFont val="Bahnschrift SemiLight"/>
        <family val="2"/>
      </rPr>
      <t xml:space="preserve"> the conditions you specify are true. If all conditions are true, it returns </t>
    </r>
    <r>
      <rPr>
        <sz val="10"/>
        <color theme="1"/>
        <rFont val="Bahnschrift SemiLight"/>
        <family val="2"/>
      </rPr>
      <t>TRUE</t>
    </r>
    <r>
      <rPr>
        <sz val="11"/>
        <color theme="1"/>
        <rFont val="Bahnschrift SemiLight"/>
        <family val="2"/>
      </rPr>
      <t xml:space="preserve">; if any condition is false, it returns </t>
    </r>
    <r>
      <rPr>
        <sz val="10"/>
        <color theme="1"/>
        <rFont val="Bahnschrift SemiLight"/>
        <family val="2"/>
      </rPr>
      <t>FALSE</t>
    </r>
    <r>
      <rPr>
        <sz val="11"/>
        <color theme="1"/>
        <rFont val="Bahnschrift SemiLight"/>
        <family val="2"/>
      </rPr>
      <t>.</t>
    </r>
  </si>
  <si>
    <t>AND(logical1, [logical2], ...)</t>
  </si>
  <si>
    <t>Here we want to check if both conditions—sales greater than 1000 and region being "North"—are true.</t>
  </si>
  <si>
    <r>
      <t>Result:</t>
    </r>
    <r>
      <rPr>
        <sz val="11"/>
        <color theme="1"/>
        <rFont val="Calibri"/>
        <family val="2"/>
        <scheme val="minor"/>
      </rPr>
      <t xml:space="preserve"> The function will return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for the first row because both conditions are met.</t>
    </r>
  </si>
  <si>
    <t>OR Function</t>
  </si>
  <si>
    <r>
      <t xml:space="preserve">The </t>
    </r>
    <r>
      <rPr>
        <sz val="10"/>
        <color theme="1"/>
        <rFont val="Arial Unicode MS"/>
      </rPr>
      <t>OR()</t>
    </r>
    <r>
      <rPr>
        <sz val="11"/>
        <color theme="1"/>
        <rFont val="Calibri"/>
        <family val="2"/>
        <scheme val="minor"/>
      </rPr>
      <t xml:space="preserve"> function checks if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of the conditions you specify are true. If at least one condition is true, it 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; if all conditions are false, it returns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>.</t>
    </r>
  </si>
  <si>
    <t>OR(logical1, [logical2], ...)</t>
  </si>
  <si>
    <r>
      <t xml:space="preserve">Using the same data, suppose you want to check if </t>
    </r>
    <r>
      <rPr>
        <b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the sales are above 1000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the region is "Sorth."</t>
    </r>
  </si>
  <si>
    <t>CONCATENATE</t>
  </si>
  <si>
    <t>CONCAT</t>
  </si>
  <si>
    <t>LEFT</t>
  </si>
  <si>
    <t>MID</t>
  </si>
  <si>
    <t>RIGHT</t>
  </si>
  <si>
    <t>Syntax:</t>
  </si>
  <si>
    <t>LEFT(text, [num_chars])</t>
  </si>
  <si>
    <r>
      <t xml:space="preserve">The </t>
    </r>
    <r>
      <rPr>
        <b/>
        <sz val="10"/>
        <color theme="1"/>
        <rFont val="Arial Unicode MS"/>
      </rPr>
      <t>LEFT()</t>
    </r>
    <r>
      <rPr>
        <b/>
        <sz val="11"/>
        <color theme="1"/>
        <rFont val="Calibri"/>
        <family val="2"/>
        <scheme val="minor"/>
      </rPr>
      <t xml:space="preserve"> function extracts a specific number of characters from the beginning (left side) of a text string.</t>
    </r>
  </si>
  <si>
    <t>RIGHT(text, [num_chars])</t>
  </si>
  <si>
    <t>MID(text, start_num, num_chars)</t>
  </si>
  <si>
    <r>
      <t xml:space="preserve">The </t>
    </r>
    <r>
      <rPr>
        <b/>
        <sz val="10"/>
        <color theme="1"/>
        <rFont val="Arial Unicode MS"/>
      </rPr>
      <t>RIGHT()</t>
    </r>
    <r>
      <rPr>
        <b/>
        <sz val="11"/>
        <color theme="1"/>
        <rFont val="Calibri"/>
        <family val="2"/>
        <scheme val="minor"/>
      </rPr>
      <t xml:space="preserve"> function extracts a specific number of characters from the end (right side) of a text string.</t>
    </r>
  </si>
  <si>
    <r>
      <t xml:space="preserve">The </t>
    </r>
    <r>
      <rPr>
        <b/>
        <sz val="10"/>
        <color theme="1"/>
        <rFont val="Arial Unicode MS"/>
      </rPr>
      <t>MID()</t>
    </r>
    <r>
      <rPr>
        <b/>
        <sz val="11"/>
        <color theme="1"/>
        <rFont val="Calibri"/>
        <family val="2"/>
        <scheme val="minor"/>
      </rPr>
      <t xml:space="preserve"> function extracts a specific number of characters from the middle of a text string, starting at a point you define.</t>
    </r>
  </si>
  <si>
    <t>ID</t>
  </si>
  <si>
    <t>Department (LEFT)</t>
  </si>
  <si>
    <t>Joining Year (MID)</t>
  </si>
  <si>
    <t>Unique ID (RIGHT)</t>
  </si>
  <si>
    <t>HR-2021-4567</t>
  </si>
  <si>
    <t>IT-2019-1234</t>
  </si>
  <si>
    <t>FIN-2020-9876</t>
  </si>
  <si>
    <t>HR-2022-1111</t>
  </si>
  <si>
    <t>IT-2021-2222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</si>
</sst>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Algerian"/>
      <family val="5"/>
    </font>
    <font>
      <sz val="22"/>
      <color theme="5"/>
      <name val="Algerian"/>
      <family val="5"/>
    </font>
    <font>
      <b/>
      <sz val="12"/>
      <color theme="1"/>
      <name val="Aptos Display"/>
      <family val="2"/>
    </font>
    <font>
      <b/>
      <sz val="11"/>
      <color theme="1"/>
      <name val="Arial"/>
      <family val="2"/>
    </font>
    <font>
      <sz val="16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Bahnschrift SemiLight"/>
      <family val="2"/>
    </font>
    <font>
      <sz val="10"/>
      <color theme="1"/>
      <name val="Bahnschrift SemiLight"/>
      <family val="2"/>
    </font>
    <font>
      <b/>
      <sz val="11"/>
      <color theme="1"/>
      <name val="Bahnschrift SemiLight"/>
      <family val="2"/>
    </font>
    <font>
      <b/>
      <sz val="11"/>
      <color rgb="FF7030A0"/>
      <name val="Calibri"/>
      <family val="2"/>
      <scheme val="minor"/>
    </font>
    <font>
      <sz val="11"/>
      <color theme="1"/>
      <name val="Algerian"/>
      <family val="5"/>
    </font>
    <font>
      <b/>
      <sz val="10"/>
      <color theme="1"/>
      <name val="Arial Unicode MS"/>
    </font>
    <font>
      <b/>
      <sz val="10"/>
      <color rgb="FFFF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0" fillId="3" borderId="0" xfId="0" applyFill="1"/>
    <xf numFmtId="0" fontId="3" fillId="0" borderId="1" xfId="0" applyFont="1" applyBorder="1"/>
    <xf numFmtId="17" fontId="0" fillId="0" borderId="1" xfId="0" applyNumberFormat="1" applyBorder="1"/>
    <xf numFmtId="0" fontId="2" fillId="0" borderId="1" xfId="0" applyFont="1" applyBorder="1"/>
    <xf numFmtId="1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9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14" xfId="0" applyFont="1" applyBorder="1"/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4" borderId="3" xfId="0" applyFill="1" applyBorder="1" applyAlignment="1">
      <alignment horizontal="center"/>
    </xf>
    <xf numFmtId="0" fontId="10" fillId="3" borderId="0" xfId="0" applyFont="1" applyFill="1" applyAlignment="1">
      <alignment vertical="center"/>
    </xf>
    <xf numFmtId="0" fontId="12" fillId="0" borderId="0" xfId="0" applyFont="1"/>
    <xf numFmtId="0" fontId="10" fillId="3" borderId="0" xfId="0" applyFont="1" applyFill="1" applyAlignment="1">
      <alignment horizontal="left" vertical="center"/>
    </xf>
    <xf numFmtId="0" fontId="1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5" fillId="7" borderId="0" xfId="0" applyFont="1" applyFill="1"/>
    <xf numFmtId="0" fontId="0" fillId="8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/>
    <xf numFmtId="0" fontId="0" fillId="3" borderId="2" xfId="0" applyFill="1" applyBorder="1" applyAlignment="1"/>
    <xf numFmtId="0" fontId="16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3"/>
  <sheetViews>
    <sheetView workbookViewId="0">
      <selection activeCell="B26" sqref="B26"/>
    </sheetView>
  </sheetViews>
  <sheetFormatPr defaultRowHeight="14.4"/>
  <cols>
    <col min="1" max="1" width="15.109375" customWidth="1"/>
    <col min="2" max="2" width="14.109375" customWidth="1"/>
    <col min="3" max="3" width="14.21875" customWidth="1"/>
    <col min="6" max="6" width="14.6640625" customWidth="1"/>
    <col min="11" max="11" width="16.6640625" customWidth="1"/>
    <col min="18" max="18" width="19.88671875" customWidth="1"/>
  </cols>
  <sheetData>
    <row r="3" spans="1:12" s="5" customFormat="1">
      <c r="A3" s="4" t="s">
        <v>0</v>
      </c>
      <c r="B3" s="4" t="s">
        <v>133</v>
      </c>
      <c r="C3" s="4" t="s">
        <v>75</v>
      </c>
      <c r="E3" s="4" t="s">
        <v>0</v>
      </c>
      <c r="F3" s="4" t="s">
        <v>134</v>
      </c>
      <c r="G3" s="4" t="s">
        <v>75</v>
      </c>
    </row>
    <row r="4" spans="1:12">
      <c r="A4" s="2">
        <v>200</v>
      </c>
      <c r="B4" s="2">
        <v>5</v>
      </c>
      <c r="C4" s="2">
        <f>A4*B4</f>
        <v>1000</v>
      </c>
      <c r="E4" s="2">
        <v>200</v>
      </c>
      <c r="F4" s="2">
        <v>5</v>
      </c>
      <c r="G4" s="2">
        <f>E4*F4</f>
        <v>1000</v>
      </c>
    </row>
    <row r="5" spans="1:12">
      <c r="A5" s="2">
        <v>300</v>
      </c>
      <c r="B5" s="2">
        <v>6</v>
      </c>
      <c r="C5" s="2">
        <f t="shared" ref="C5:C8" si="0">A5*B5</f>
        <v>1800</v>
      </c>
      <c r="E5" s="2">
        <v>300</v>
      </c>
      <c r="F5" s="2">
        <v>6</v>
      </c>
      <c r="G5" s="2">
        <f t="shared" ref="G5:G8" si="1">E5*F5</f>
        <v>1800</v>
      </c>
    </row>
    <row r="6" spans="1:12">
      <c r="A6" s="2">
        <v>400</v>
      </c>
      <c r="B6" s="2">
        <v>7</v>
      </c>
      <c r="C6" s="2">
        <v>500</v>
      </c>
      <c r="E6" s="2"/>
      <c r="F6" s="2"/>
      <c r="G6" s="2"/>
    </row>
    <row r="7" spans="1:12">
      <c r="A7" s="2">
        <v>500</v>
      </c>
      <c r="B7" s="2">
        <v>8</v>
      </c>
      <c r="C7" s="2">
        <v>9630</v>
      </c>
      <c r="E7" s="2"/>
      <c r="F7" s="2"/>
      <c r="G7" s="2"/>
    </row>
    <row r="8" spans="1:12">
      <c r="A8" s="2">
        <v>600</v>
      </c>
      <c r="B8" s="2">
        <v>9</v>
      </c>
      <c r="C8" s="2">
        <f t="shared" si="0"/>
        <v>5400</v>
      </c>
      <c r="E8" s="2">
        <v>600</v>
      </c>
      <c r="F8" s="2">
        <v>8</v>
      </c>
      <c r="G8" s="2">
        <f t="shared" si="1"/>
        <v>4800</v>
      </c>
    </row>
    <row r="9" spans="1:12">
      <c r="A9" s="6"/>
      <c r="B9" s="6" t="s">
        <v>1</v>
      </c>
      <c r="C9" s="6">
        <f>SUM(C4:C8)</f>
        <v>18330</v>
      </c>
      <c r="E9" s="6"/>
      <c r="F9" s="6" t="s">
        <v>2</v>
      </c>
      <c r="G9" s="6">
        <f>AVERAGE(G4:G8)</f>
        <v>2533.3333333333335</v>
      </c>
    </row>
    <row r="12" spans="1:12">
      <c r="A12" s="8" t="s">
        <v>3</v>
      </c>
      <c r="B12">
        <f>SUMPRODUCT(A4:A8,B4:B8)</f>
        <v>15000</v>
      </c>
      <c r="D12" s="45" t="s">
        <v>29</v>
      </c>
      <c r="E12" s="46"/>
      <c r="G12" s="47" t="s">
        <v>31</v>
      </c>
      <c r="H12" s="48"/>
      <c r="K12" s="45" t="s">
        <v>30</v>
      </c>
      <c r="L12" s="46"/>
    </row>
    <row r="13" spans="1:12">
      <c r="D13" s="1" t="s">
        <v>32</v>
      </c>
      <c r="E13" s="1">
        <f>COUNT(F4:F8)</f>
        <v>3</v>
      </c>
      <c r="G13" s="1"/>
      <c r="H13" s="1">
        <f>COUNTBLANK(G13)</f>
        <v>1</v>
      </c>
      <c r="K13" s="1" t="s">
        <v>33</v>
      </c>
      <c r="L13" s="1">
        <f>COUNTA(F4:F8,G4:G8)</f>
        <v>6</v>
      </c>
    </row>
    <row r="15" spans="1:12" s="3" customFormat="1">
      <c r="A15" s="49" t="s">
        <v>16</v>
      </c>
      <c r="B15" s="49"/>
    </row>
    <row r="16" spans="1:12">
      <c r="A16" s="1" t="s">
        <v>17</v>
      </c>
      <c r="B16" s="1">
        <f>SUBTOTAL(1,A4:A8)</f>
        <v>400</v>
      </c>
    </row>
    <row r="17" spans="1:2">
      <c r="A17" s="1" t="s">
        <v>18</v>
      </c>
      <c r="B17" s="1">
        <f>SUBTOTAL(2,B4:B8)</f>
        <v>5</v>
      </c>
    </row>
    <row r="20" spans="1:2" s="3" customFormat="1"/>
    <row r="23" spans="1:2" s="3" customFormat="1"/>
  </sheetData>
  <mergeCells count="4">
    <mergeCell ref="D12:E12"/>
    <mergeCell ref="K12:L12"/>
    <mergeCell ref="G12:H12"/>
    <mergeCell ref="A15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F127-4D33-4C80-B178-725CE0FA67A4}">
  <dimension ref="B3:R21"/>
  <sheetViews>
    <sheetView workbookViewId="0">
      <selection activeCell="E19" sqref="E19:F20"/>
    </sheetView>
  </sheetViews>
  <sheetFormatPr defaultRowHeight="14.4"/>
  <sheetData>
    <row r="3" spans="2:18">
      <c r="B3" s="51" t="s">
        <v>4</v>
      </c>
      <c r="C3" s="51"/>
      <c r="D3" s="51"/>
      <c r="F3" s="51" t="s">
        <v>5</v>
      </c>
      <c r="G3" s="51"/>
      <c r="H3" s="51"/>
      <c r="J3" s="51" t="s">
        <v>6</v>
      </c>
      <c r="K3" s="51"/>
    </row>
    <row r="4" spans="2:18">
      <c r="B4" s="7">
        <v>4</v>
      </c>
      <c r="C4" s="7" t="b">
        <f>ISEVEN(B4)</f>
        <v>1</v>
      </c>
      <c r="D4" s="5"/>
      <c r="E4" s="5"/>
      <c r="F4" s="7">
        <v>3</v>
      </c>
      <c r="G4" s="7" t="b">
        <f>ISODD(F4)</f>
        <v>1</v>
      </c>
      <c r="H4" s="5"/>
      <c r="I4" s="5"/>
      <c r="J4" s="7">
        <v>30</v>
      </c>
      <c r="K4" s="7" t="b">
        <f>ISLOGICAL(J4)</f>
        <v>0</v>
      </c>
    </row>
    <row r="5" spans="2:18">
      <c r="B5" s="1">
        <v>13</v>
      </c>
      <c r="C5" s="1" t="b">
        <f>ISEVEN(B5)</f>
        <v>0</v>
      </c>
      <c r="F5" s="1">
        <v>2</v>
      </c>
      <c r="G5" s="7" t="b">
        <f>ISODD(F5)</f>
        <v>0</v>
      </c>
      <c r="J5" s="1" t="b">
        <v>1</v>
      </c>
      <c r="K5" s="7" t="b">
        <f>ISLOGICAL(J5)</f>
        <v>1</v>
      </c>
    </row>
    <row r="6" spans="2:18">
      <c r="B6" s="1">
        <v>2</v>
      </c>
      <c r="C6" s="1" t="b">
        <f>ISEVEN(B6)</f>
        <v>1</v>
      </c>
      <c r="F6" s="1">
        <v>1</v>
      </c>
      <c r="G6" s="7" t="b">
        <f>ISODD(F6)</f>
        <v>1</v>
      </c>
      <c r="J6" s="1" t="b">
        <v>0</v>
      </c>
      <c r="K6" s="7" t="b">
        <f>ISLOGICAL(J6)</f>
        <v>1</v>
      </c>
    </row>
    <row r="7" spans="2:18" ht="15.6">
      <c r="B7" s="1">
        <v>965</v>
      </c>
      <c r="C7" s="1" t="b">
        <f>ISEVEN(B7)</f>
        <v>0</v>
      </c>
      <c r="F7" s="1">
        <v>6</v>
      </c>
      <c r="G7" s="7" t="b">
        <f>ISODD(F7)</f>
        <v>0</v>
      </c>
      <c r="J7" s="9" t="b">
        <v>1</v>
      </c>
      <c r="K7" s="7" t="b">
        <f>ISLOGICAL(J7)</f>
        <v>1</v>
      </c>
    </row>
    <row r="10" spans="2:18">
      <c r="B10" s="51" t="s">
        <v>7</v>
      </c>
      <c r="C10" s="51"/>
      <c r="E10" s="8" t="s">
        <v>9</v>
      </c>
      <c r="F10" s="8"/>
      <c r="H10" s="47" t="s">
        <v>12</v>
      </c>
      <c r="I10" s="48"/>
      <c r="K10" s="50" t="s">
        <v>19</v>
      </c>
      <c r="L10" s="50"/>
      <c r="N10" s="50" t="s">
        <v>25</v>
      </c>
      <c r="O10" s="50"/>
      <c r="Q10" s="50" t="s">
        <v>28</v>
      </c>
      <c r="R10" s="50"/>
    </row>
    <row r="11" spans="2:18">
      <c r="B11" s="1">
        <v>30</v>
      </c>
      <c r="C11" s="1" t="b">
        <f>ISNUMBER(B11)</f>
        <v>1</v>
      </c>
      <c r="E11" s="1">
        <v>301.23</v>
      </c>
      <c r="F11" s="1">
        <f>ROUND(E11,1)</f>
        <v>301.2</v>
      </c>
      <c r="H11" s="1">
        <v>30.25</v>
      </c>
      <c r="I11" s="1">
        <f>INT(H11)</f>
        <v>30</v>
      </c>
      <c r="K11" s="1">
        <v>7</v>
      </c>
      <c r="L11" s="1">
        <f>FACT(K11)</f>
        <v>5040</v>
      </c>
      <c r="N11" s="1">
        <v>-697</v>
      </c>
      <c r="O11" s="1">
        <f>ABS(N11)</f>
        <v>697</v>
      </c>
      <c r="Q11" s="1">
        <v>10</v>
      </c>
      <c r="R11" s="1">
        <f>SQRT(Q11)</f>
        <v>3.1622776601683795</v>
      </c>
    </row>
    <row r="12" spans="2:18">
      <c r="B12" s="1" t="s">
        <v>8</v>
      </c>
      <c r="C12" s="1" t="b">
        <f>ISNUMBER(B12)</f>
        <v>0</v>
      </c>
      <c r="K12" s="1">
        <v>5</v>
      </c>
      <c r="L12" s="1">
        <f>FACT(K12)</f>
        <v>120</v>
      </c>
      <c r="N12" s="1">
        <v>-50</v>
      </c>
      <c r="O12" s="1">
        <f>ABS(N12)</f>
        <v>50</v>
      </c>
      <c r="Q12" s="1">
        <v>25</v>
      </c>
      <c r="R12" s="1">
        <f>SQRT(Q12)</f>
        <v>5</v>
      </c>
    </row>
    <row r="13" spans="2:18">
      <c r="B13" s="1">
        <v>40.200000000000003</v>
      </c>
      <c r="C13" s="1" t="b">
        <f>ISNUMBER(B13)</f>
        <v>1</v>
      </c>
      <c r="D13" s="3"/>
      <c r="E13" s="52" t="s">
        <v>10</v>
      </c>
      <c r="F13" s="52"/>
      <c r="G13" s="3"/>
      <c r="H13" s="45" t="s">
        <v>13</v>
      </c>
      <c r="I13" s="46"/>
      <c r="J13" s="3"/>
      <c r="K13" s="3"/>
      <c r="L13" s="3"/>
      <c r="M13" s="3"/>
      <c r="N13" s="3"/>
      <c r="O13" s="3"/>
    </row>
    <row r="14" spans="2:18">
      <c r="E14" s="1">
        <v>301.233</v>
      </c>
      <c r="F14" s="1">
        <f>ROUNDDOWN(E14,2)</f>
        <v>301.23</v>
      </c>
      <c r="H14" s="1">
        <v>30.25</v>
      </c>
      <c r="I14" s="1">
        <f>TRUNC(H14,1)</f>
        <v>30.2</v>
      </c>
      <c r="K14" s="54" t="s">
        <v>20</v>
      </c>
      <c r="L14" s="55"/>
      <c r="N14" s="50" t="s">
        <v>26</v>
      </c>
      <c r="O14" s="50"/>
      <c r="Q14" s="53" t="s">
        <v>27</v>
      </c>
      <c r="R14" s="53"/>
    </row>
    <row r="15" spans="2:18">
      <c r="B15" s="47" t="s">
        <v>24</v>
      </c>
      <c r="C15" s="48"/>
      <c r="K15" s="1" t="s">
        <v>22</v>
      </c>
      <c r="L15" s="1">
        <f>MAX(count!A4:A8)</f>
        <v>600</v>
      </c>
      <c r="N15" s="1">
        <v>10</v>
      </c>
      <c r="O15" s="1">
        <f>POWER(N15,2)</f>
        <v>100</v>
      </c>
      <c r="Q15" s="1">
        <v>10</v>
      </c>
      <c r="R15" s="1">
        <f>MOD(Q15,2)</f>
        <v>0</v>
      </c>
    </row>
    <row r="16" spans="2:18">
      <c r="B16" s="10">
        <v>14885</v>
      </c>
      <c r="C16" s="1">
        <f t="shared" ref="C16:C21" ca="1" si="0">RANDBETWEEN(10,40)</f>
        <v>11</v>
      </c>
      <c r="E16" s="51" t="s">
        <v>11</v>
      </c>
      <c r="F16" s="51"/>
      <c r="H16" s="47" t="s">
        <v>14</v>
      </c>
      <c r="I16" s="48"/>
      <c r="N16" s="1">
        <v>2</v>
      </c>
      <c r="O16" s="1">
        <f>POWER(N16,5)</f>
        <v>32</v>
      </c>
      <c r="Q16" s="1">
        <v>62</v>
      </c>
      <c r="R16" s="1">
        <f>MOD(Q16,3)</f>
        <v>2</v>
      </c>
    </row>
    <row r="17" spans="2:15">
      <c r="C17" s="1">
        <f t="shared" ca="1" si="0"/>
        <v>35</v>
      </c>
      <c r="E17" s="1">
        <v>301.233</v>
      </c>
      <c r="F17" s="1">
        <f>ROUNDUP(E17,2)</f>
        <v>301.24</v>
      </c>
      <c r="H17" s="1">
        <v>30.25</v>
      </c>
      <c r="I17" s="1">
        <f>CEILING(H17,5)</f>
        <v>35</v>
      </c>
      <c r="K17" s="47" t="s">
        <v>21</v>
      </c>
      <c r="L17" s="48"/>
    </row>
    <row r="18" spans="2:15">
      <c r="B18" s="3"/>
      <c r="C18" s="11">
        <f t="shared" ca="1" si="0"/>
        <v>13</v>
      </c>
      <c r="D18" s="3"/>
      <c r="E18" s="3"/>
      <c r="F18" s="3"/>
      <c r="G18" s="3"/>
      <c r="H18" s="3"/>
      <c r="I18" s="3"/>
      <c r="J18" s="3"/>
      <c r="K18" s="11" t="s">
        <v>23</v>
      </c>
      <c r="L18" s="11">
        <f>MIN(count!A4:A8)</f>
        <v>200</v>
      </c>
      <c r="M18" s="3"/>
    </row>
    <row r="19" spans="2:15">
      <c r="C19" s="1">
        <f t="shared" ca="1" si="0"/>
        <v>15</v>
      </c>
      <c r="E19" s="47" t="s">
        <v>15</v>
      </c>
      <c r="F19" s="48"/>
    </row>
    <row r="20" spans="2:15">
      <c r="C20" s="1">
        <f t="shared" ca="1" si="0"/>
        <v>21</v>
      </c>
      <c r="E20" s="1">
        <v>30.25</v>
      </c>
      <c r="F20" s="1">
        <f>FLOOR(E20,4)</f>
        <v>28</v>
      </c>
    </row>
    <row r="21" spans="2:15">
      <c r="B21" s="3"/>
      <c r="C21" s="11">
        <f t="shared" ca="1" si="0"/>
        <v>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18">
    <mergeCell ref="E19:F19"/>
    <mergeCell ref="K10:L10"/>
    <mergeCell ref="K17:L17"/>
    <mergeCell ref="K14:L14"/>
    <mergeCell ref="B3:D3"/>
    <mergeCell ref="F3:H3"/>
    <mergeCell ref="J3:K3"/>
    <mergeCell ref="N14:O14"/>
    <mergeCell ref="Q14:R14"/>
    <mergeCell ref="Q10:R10"/>
    <mergeCell ref="N10:O10"/>
    <mergeCell ref="B15:C15"/>
    <mergeCell ref="E16:F16"/>
    <mergeCell ref="H16:I16"/>
    <mergeCell ref="B10:C10"/>
    <mergeCell ref="E13:F13"/>
    <mergeCell ref="H10:I10"/>
    <mergeCell ref="H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19"/>
  <sheetViews>
    <sheetView workbookViewId="0">
      <selection activeCell="E25" sqref="E25"/>
    </sheetView>
  </sheetViews>
  <sheetFormatPr defaultRowHeight="14.4"/>
  <cols>
    <col min="2" max="4" width="11.5546875" customWidth="1"/>
    <col min="12" max="12" width="12.88671875" customWidth="1"/>
    <col min="15" max="15" width="21.33203125" customWidth="1"/>
  </cols>
  <sheetData>
    <row r="2" spans="2:17" ht="22.8">
      <c r="B2" s="56" t="s">
        <v>76</v>
      </c>
      <c r="C2" s="51"/>
      <c r="D2" s="51"/>
      <c r="G2" s="56" t="s">
        <v>77</v>
      </c>
      <c r="H2" s="51"/>
      <c r="I2" s="51"/>
      <c r="L2" s="56" t="s">
        <v>78</v>
      </c>
      <c r="M2" s="51"/>
      <c r="N2" s="51"/>
    </row>
    <row r="4" spans="2:17">
      <c r="B4" s="4" t="s">
        <v>0</v>
      </c>
      <c r="C4" s="4" t="s">
        <v>87</v>
      </c>
      <c r="D4" s="4" t="s">
        <v>75</v>
      </c>
      <c r="G4" s="4" t="s">
        <v>0</v>
      </c>
      <c r="H4" s="4" t="s">
        <v>87</v>
      </c>
      <c r="I4" s="4" t="s">
        <v>75</v>
      </c>
      <c r="L4" s="4" t="s">
        <v>84</v>
      </c>
    </row>
    <row r="5" spans="2:17">
      <c r="B5" s="16">
        <v>200</v>
      </c>
      <c r="C5" s="16">
        <v>5</v>
      </c>
      <c r="D5" s="16">
        <f>B5*C5</f>
        <v>1000</v>
      </c>
      <c r="G5" s="16">
        <v>200</v>
      </c>
      <c r="H5" s="16">
        <v>5</v>
      </c>
      <c r="I5" s="16">
        <f>G5*H5</f>
        <v>1000</v>
      </c>
      <c r="L5" s="16">
        <v>123</v>
      </c>
      <c r="M5">
        <f>COUNTA(L4:L8)</f>
        <v>4</v>
      </c>
    </row>
    <row r="6" spans="2:17">
      <c r="B6" s="16">
        <v>300</v>
      </c>
      <c r="C6" s="16">
        <v>6</v>
      </c>
      <c r="D6" s="16">
        <f>B6*C6</f>
        <v>1800</v>
      </c>
      <c r="G6" s="16">
        <v>300</v>
      </c>
      <c r="H6" s="16">
        <v>6</v>
      </c>
      <c r="I6" s="16">
        <f>G6*H6</f>
        <v>1800</v>
      </c>
      <c r="L6" s="16" t="s">
        <v>85</v>
      </c>
    </row>
    <row r="7" spans="2:17">
      <c r="B7" s="16">
        <v>600</v>
      </c>
      <c r="C7" s="16">
        <v>8</v>
      </c>
      <c r="D7" s="16">
        <f>B7*C7</f>
        <v>4800</v>
      </c>
      <c r="G7" s="16">
        <v>600</v>
      </c>
      <c r="H7" s="16">
        <v>8</v>
      </c>
      <c r="I7" s="16">
        <f>G7*H7</f>
        <v>4800</v>
      </c>
      <c r="L7" s="16" t="s">
        <v>86</v>
      </c>
    </row>
    <row r="8" spans="2:17" s="3" customFormat="1" ht="14.4" customHeight="1">
      <c r="B8" s="17"/>
      <c r="C8" s="17" t="s">
        <v>2</v>
      </c>
      <c r="D8" s="17">
        <f>AVERAGE(D5:D7)</f>
        <v>2533.3333333333335</v>
      </c>
      <c r="G8" s="17"/>
      <c r="H8" s="17" t="s">
        <v>79</v>
      </c>
      <c r="I8" s="17">
        <f>COUNT(H5:H7)</f>
        <v>3</v>
      </c>
      <c r="L8" s="18"/>
      <c r="M8" s="57" t="s">
        <v>88</v>
      </c>
      <c r="N8" s="57"/>
      <c r="O8" s="57"/>
      <c r="P8" s="19"/>
      <c r="Q8" s="19"/>
    </row>
    <row r="9" spans="2:17">
      <c r="M9" s="57"/>
      <c r="N9" s="57"/>
      <c r="O9" s="57"/>
    </row>
    <row r="11" spans="2:17" ht="22.8">
      <c r="B11" s="56" t="s">
        <v>80</v>
      </c>
      <c r="C11" s="51"/>
      <c r="D11" s="51"/>
      <c r="G11" s="56" t="s">
        <v>81</v>
      </c>
      <c r="H11" s="51"/>
      <c r="I11" s="51"/>
      <c r="L11" s="56" t="s">
        <v>82</v>
      </c>
      <c r="M11" s="51"/>
      <c r="N11" s="51"/>
    </row>
    <row r="13" spans="2:17">
      <c r="B13" s="4" t="s">
        <v>0</v>
      </c>
      <c r="C13" s="4" t="s">
        <v>87</v>
      </c>
      <c r="D13" s="4" t="s">
        <v>75</v>
      </c>
      <c r="G13" s="4" t="s">
        <v>0</v>
      </c>
      <c r="H13" s="4" t="s">
        <v>87</v>
      </c>
      <c r="I13" s="4" t="s">
        <v>75</v>
      </c>
      <c r="L13" s="4" t="s">
        <v>0</v>
      </c>
      <c r="M13" s="4" t="s">
        <v>87</v>
      </c>
      <c r="N13" s="4" t="s">
        <v>75</v>
      </c>
    </row>
    <row r="14" spans="2:17">
      <c r="B14" s="16">
        <v>200</v>
      </c>
      <c r="C14" s="16">
        <v>5</v>
      </c>
      <c r="D14" s="16">
        <v>50000</v>
      </c>
      <c r="G14" s="16">
        <v>200</v>
      </c>
      <c r="H14" s="16">
        <v>5</v>
      </c>
      <c r="I14" s="16">
        <f>G14*H14</f>
        <v>1000</v>
      </c>
      <c r="L14" s="16">
        <v>200</v>
      </c>
      <c r="M14" s="16">
        <v>5</v>
      </c>
      <c r="N14" s="16">
        <f>L14*M14</f>
        <v>1000</v>
      </c>
    </row>
    <row r="15" spans="2:17">
      <c r="B15" s="16">
        <v>300</v>
      </c>
      <c r="C15" s="16">
        <v>6</v>
      </c>
      <c r="D15" s="16">
        <f>B15*C15</f>
        <v>1800</v>
      </c>
      <c r="G15" s="16">
        <v>300</v>
      </c>
      <c r="H15" s="16">
        <v>6</v>
      </c>
      <c r="I15" s="16">
        <f>G15*H15</f>
        <v>1800</v>
      </c>
      <c r="L15" s="16">
        <v>300</v>
      </c>
      <c r="M15" s="16">
        <v>6</v>
      </c>
      <c r="N15" s="16">
        <f>L15*M15</f>
        <v>1800</v>
      </c>
    </row>
    <row r="16" spans="2:17">
      <c r="B16" s="16">
        <v>600</v>
      </c>
      <c r="C16" s="16">
        <v>8</v>
      </c>
      <c r="D16" s="16">
        <f>B16*C16</f>
        <v>4800</v>
      </c>
      <c r="G16" s="16">
        <v>600</v>
      </c>
      <c r="H16" s="16">
        <v>8</v>
      </c>
      <c r="I16" s="16">
        <f>G16*H16</f>
        <v>4800</v>
      </c>
      <c r="L16" s="16">
        <v>600</v>
      </c>
      <c r="M16" s="16">
        <v>8</v>
      </c>
      <c r="N16" s="16">
        <f>L16*M16</f>
        <v>4800</v>
      </c>
    </row>
    <row r="17" spans="2:14">
      <c r="B17" s="17"/>
      <c r="C17" s="17" t="s">
        <v>20</v>
      </c>
      <c r="D17" s="17">
        <f>MAX(D14:D16)</f>
        <v>50000</v>
      </c>
      <c r="G17" s="17"/>
      <c r="H17" s="17" t="s">
        <v>21</v>
      </c>
      <c r="I17" s="17">
        <f>MIN(I14:I16)</f>
        <v>1000</v>
      </c>
      <c r="L17" s="17"/>
      <c r="M17" s="17" t="s">
        <v>83</v>
      </c>
      <c r="N17" s="17" cm="1">
        <f t="array" ref="N17:N19">LEN(N14:N16)</f>
        <v>4</v>
      </c>
    </row>
    <row r="18" spans="2:14">
      <c r="N18">
        <v>4</v>
      </c>
    </row>
    <row r="19" spans="2:14">
      <c r="N19">
        <v>4</v>
      </c>
    </row>
  </sheetData>
  <mergeCells count="7">
    <mergeCell ref="B2:D2"/>
    <mergeCell ref="G2:I2"/>
    <mergeCell ref="L2:N2"/>
    <mergeCell ref="B11:D11"/>
    <mergeCell ref="L11:N11"/>
    <mergeCell ref="G11:I11"/>
    <mergeCell ref="M8:O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9"/>
  <sheetViews>
    <sheetView topLeftCell="A19" workbookViewId="0">
      <selection activeCell="Q17" sqref="Q17"/>
    </sheetView>
  </sheetViews>
  <sheetFormatPr defaultRowHeight="14.4"/>
  <cols>
    <col min="3" max="3" width="12.109375" customWidth="1"/>
    <col min="4" max="4" width="16.33203125" style="23" customWidth="1"/>
    <col min="6" max="6" width="13.44140625" customWidth="1"/>
    <col min="12" max="12" width="14.77734375" customWidth="1"/>
    <col min="13" max="13" width="22.6640625" customWidth="1"/>
  </cols>
  <sheetData>
    <row r="2" spans="2:13">
      <c r="C2" s="58" t="s">
        <v>94</v>
      </c>
      <c r="D2" s="51"/>
    </row>
    <row r="3" spans="2:13">
      <c r="C3" s="51"/>
      <c r="D3" s="51"/>
    </row>
    <row r="4" spans="2:13" ht="15" thickBot="1"/>
    <row r="5" spans="2:13" s="3" customFormat="1" ht="15.6">
      <c r="C5" s="11" t="s">
        <v>93</v>
      </c>
      <c r="D5" s="21" t="s">
        <v>92</v>
      </c>
      <c r="F5" s="59" t="s">
        <v>95</v>
      </c>
      <c r="G5" s="60"/>
      <c r="H5" s="60"/>
      <c r="I5" s="60"/>
      <c r="J5" s="60"/>
      <c r="K5" s="60"/>
      <c r="L5" s="60"/>
      <c r="M5" s="61"/>
    </row>
    <row r="6" spans="2:13">
      <c r="C6" s="20" t="s">
        <v>89</v>
      </c>
      <c r="D6" s="22">
        <v>100</v>
      </c>
      <c r="F6" s="25"/>
      <c r="M6" s="26"/>
    </row>
    <row r="7" spans="2:13">
      <c r="C7" s="20" t="s">
        <v>90</v>
      </c>
      <c r="D7" s="22">
        <v>200</v>
      </c>
      <c r="F7" s="62" t="s">
        <v>96</v>
      </c>
      <c r="G7" s="63"/>
      <c r="H7" s="63"/>
      <c r="I7" s="63"/>
      <c r="J7" s="63"/>
      <c r="K7" s="63"/>
      <c r="L7" s="63"/>
      <c r="M7" s="64"/>
    </row>
    <row r="8" spans="2:13">
      <c r="C8" s="20" t="s">
        <v>89</v>
      </c>
      <c r="D8" s="22">
        <v>150</v>
      </c>
      <c r="F8" s="25"/>
      <c r="M8" s="26"/>
    </row>
    <row r="9" spans="2:13" ht="15.6" customHeight="1" thickBot="1">
      <c r="C9" s="20" t="s">
        <v>91</v>
      </c>
      <c r="D9" s="22">
        <v>300</v>
      </c>
      <c r="F9" s="27"/>
      <c r="G9" s="28" t="s">
        <v>97</v>
      </c>
      <c r="H9" s="28"/>
      <c r="I9" s="28"/>
      <c r="J9" s="28"/>
      <c r="K9" s="28"/>
      <c r="L9" s="28"/>
      <c r="M9" s="29"/>
    </row>
    <row r="13" spans="2:13">
      <c r="C13" s="58" t="s">
        <v>98</v>
      </c>
      <c r="D13" s="51"/>
      <c r="F13" s="65" t="s">
        <v>99</v>
      </c>
      <c r="G13" s="63"/>
      <c r="H13" s="63"/>
      <c r="I13" s="63"/>
      <c r="J13" s="63"/>
      <c r="K13" s="63"/>
      <c r="L13" s="63"/>
      <c r="M13" s="63"/>
    </row>
    <row r="14" spans="2:13">
      <c r="C14" s="51"/>
      <c r="D14" s="51"/>
      <c r="G14" s="3" t="s">
        <v>100</v>
      </c>
      <c r="H14" s="3"/>
      <c r="I14" s="3"/>
      <c r="J14" s="3"/>
      <c r="K14" s="3"/>
      <c r="L14" s="3"/>
      <c r="M14" s="3"/>
    </row>
    <row r="16" spans="2:13">
      <c r="B16" s="24" t="s">
        <v>104</v>
      </c>
      <c r="C16" s="24" t="s">
        <v>92</v>
      </c>
      <c r="D16" s="24" t="s">
        <v>105</v>
      </c>
      <c r="F16" t="s">
        <v>106</v>
      </c>
    </row>
    <row r="17" spans="2:13">
      <c r="B17" s="20" t="s">
        <v>89</v>
      </c>
      <c r="C17" s="20">
        <v>100</v>
      </c>
      <c r="D17" s="20" t="s">
        <v>101</v>
      </c>
      <c r="F17">
        <f>SUMIFS(C17:C21,B17:B21,"Apple",D17:D21,"North")</f>
        <v>250</v>
      </c>
    </row>
    <row r="18" spans="2:13">
      <c r="B18" s="20" t="s">
        <v>90</v>
      </c>
      <c r="C18" s="20">
        <v>200</v>
      </c>
      <c r="D18" s="20" t="s">
        <v>102</v>
      </c>
    </row>
    <row r="19" spans="2:13">
      <c r="B19" s="20" t="s">
        <v>89</v>
      </c>
      <c r="C19" s="20">
        <v>150</v>
      </c>
      <c r="D19" s="20" t="s">
        <v>101</v>
      </c>
    </row>
    <row r="20" spans="2:13">
      <c r="B20" s="20" t="s">
        <v>91</v>
      </c>
      <c r="C20" s="20">
        <v>300</v>
      </c>
      <c r="D20" s="20" t="s">
        <v>103</v>
      </c>
    </row>
    <row r="21" spans="2:13">
      <c r="B21" s="20" t="s">
        <v>89</v>
      </c>
      <c r="C21" s="20">
        <v>200</v>
      </c>
      <c r="D21" s="20" t="s">
        <v>102</v>
      </c>
    </row>
    <row r="24" spans="2:13">
      <c r="C24" s="58" t="s">
        <v>107</v>
      </c>
      <c r="D24" s="51"/>
      <c r="F24" s="58" t="s">
        <v>114</v>
      </c>
      <c r="G24" s="58"/>
      <c r="H24" s="58"/>
    </row>
    <row r="25" spans="2:13" ht="14.4" customHeight="1">
      <c r="C25" s="51"/>
      <c r="D25" s="51"/>
      <c r="F25" s="58"/>
      <c r="G25" s="58"/>
      <c r="H25" s="58"/>
      <c r="J25" s="33" t="s">
        <v>129</v>
      </c>
    </row>
    <row r="26" spans="2:13">
      <c r="J26" t="s">
        <v>132</v>
      </c>
    </row>
    <row r="27" spans="2:13" ht="39" customHeight="1">
      <c r="C27" s="11" t="s">
        <v>93</v>
      </c>
      <c r="F27" s="32"/>
      <c r="J27" s="34" t="s">
        <v>130</v>
      </c>
      <c r="M27" s="34" t="s">
        <v>131</v>
      </c>
    </row>
    <row r="28" spans="2:13" ht="43.2">
      <c r="C28" s="1" t="s">
        <v>108</v>
      </c>
      <c r="D28" s="31" t="s">
        <v>112</v>
      </c>
      <c r="F28" s="24" t="s">
        <v>125</v>
      </c>
      <c r="G28" s="24" t="s">
        <v>126</v>
      </c>
      <c r="H28" s="24" t="s">
        <v>127</v>
      </c>
      <c r="I28" s="24" t="s">
        <v>128</v>
      </c>
      <c r="J28" s="34"/>
    </row>
    <row r="29" spans="2:13">
      <c r="C29" s="1" t="s">
        <v>109</v>
      </c>
      <c r="F29" s="20" t="s">
        <v>115</v>
      </c>
      <c r="G29" s="20" t="s">
        <v>92</v>
      </c>
      <c r="H29" s="20" t="s">
        <v>116</v>
      </c>
      <c r="I29" s="20" t="s">
        <v>117</v>
      </c>
      <c r="K29">
        <f>COUNTIFS(G29:G33,"Sales",H29:H33,"Excellent",I29:I33,"Yes")</f>
        <v>2</v>
      </c>
    </row>
    <row r="30" spans="2:13" ht="28.8">
      <c r="C30" s="1" t="s">
        <v>110</v>
      </c>
      <c r="D30" s="30" t="s">
        <v>113</v>
      </c>
      <c r="F30" s="20" t="s">
        <v>118</v>
      </c>
      <c r="G30" s="20" t="s">
        <v>119</v>
      </c>
      <c r="H30" s="20" t="s">
        <v>120</v>
      </c>
      <c r="I30" s="20" t="s">
        <v>121</v>
      </c>
    </row>
    <row r="31" spans="2:13">
      <c r="C31" s="1" t="s">
        <v>111</v>
      </c>
      <c r="F31" s="20" t="s">
        <v>122</v>
      </c>
      <c r="G31" s="20" t="s">
        <v>92</v>
      </c>
      <c r="H31" s="20" t="s">
        <v>116</v>
      </c>
      <c r="I31" s="20" t="s">
        <v>121</v>
      </c>
    </row>
    <row r="32" spans="2:13">
      <c r="C32" s="1" t="s">
        <v>108</v>
      </c>
      <c r="F32" s="20" t="s">
        <v>123</v>
      </c>
      <c r="G32" s="20" t="s">
        <v>92</v>
      </c>
      <c r="H32" s="20" t="s">
        <v>120</v>
      </c>
      <c r="I32" s="20" t="s">
        <v>117</v>
      </c>
    </row>
    <row r="33" spans="3:9">
      <c r="C33" s="1" t="s">
        <v>109</v>
      </c>
      <c r="F33" s="20" t="s">
        <v>124</v>
      </c>
      <c r="G33" s="20" t="s">
        <v>92</v>
      </c>
      <c r="H33" s="20" t="s">
        <v>116</v>
      </c>
      <c r="I33" s="20" t="s">
        <v>117</v>
      </c>
    </row>
    <row r="34" spans="3:9">
      <c r="C34" s="1" t="s">
        <v>110</v>
      </c>
    </row>
    <row r="35" spans="3:9">
      <c r="C35" s="1" t="s">
        <v>111</v>
      </c>
    </row>
    <row r="36" spans="3:9">
      <c r="C36" s="1" t="s">
        <v>108</v>
      </c>
    </row>
    <row r="37" spans="3:9">
      <c r="C37" s="1" t="s">
        <v>109</v>
      </c>
    </row>
    <row r="38" spans="3:9">
      <c r="C38" s="1" t="s">
        <v>110</v>
      </c>
    </row>
    <row r="39" spans="3:9">
      <c r="C39" s="1" t="s">
        <v>108</v>
      </c>
    </row>
  </sheetData>
  <mergeCells count="7">
    <mergeCell ref="C24:D25"/>
    <mergeCell ref="F24:H25"/>
    <mergeCell ref="C2:D3"/>
    <mergeCell ref="F5:M5"/>
    <mergeCell ref="F7:M7"/>
    <mergeCell ref="C13:D14"/>
    <mergeCell ref="F13:M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I11" sqref="I11"/>
    </sheetView>
  </sheetViews>
  <sheetFormatPr defaultRowHeight="14.4"/>
  <cols>
    <col min="1" max="1" width="17.33203125" customWidth="1"/>
    <col min="2" max="2" width="33.5546875" customWidth="1"/>
    <col min="4" max="4" width="18.5546875" customWidth="1"/>
    <col min="5" max="5" width="14.44140625" customWidth="1"/>
    <col min="6" max="6" width="4.109375" customWidth="1"/>
    <col min="7" max="7" width="26.77734375" customWidth="1"/>
    <col min="8" max="8" width="32.88671875" customWidth="1"/>
    <col min="9" max="9" width="34.33203125" customWidth="1"/>
  </cols>
  <sheetData>
    <row r="1" spans="1:10">
      <c r="G1" s="47" t="s">
        <v>50</v>
      </c>
      <c r="H1" s="66"/>
      <c r="I1" s="48"/>
    </row>
    <row r="2" spans="1:10">
      <c r="A2" s="51" t="s">
        <v>34</v>
      </c>
      <c r="B2" s="51"/>
      <c r="D2" s="51" t="s">
        <v>36</v>
      </c>
      <c r="E2" s="51"/>
      <c r="G2" s="1" t="s">
        <v>51</v>
      </c>
      <c r="H2" s="1" t="s">
        <v>52</v>
      </c>
      <c r="I2" s="1" t="s">
        <v>53</v>
      </c>
    </row>
    <row r="3" spans="1:10">
      <c r="A3" s="1">
        <v>60</v>
      </c>
      <c r="B3" s="1" t="b">
        <f>ISTEXT(A3)</f>
        <v>0</v>
      </c>
      <c r="D3" s="1" t="s">
        <v>35</v>
      </c>
      <c r="E3" s="1">
        <f>LEN(D3)</f>
        <v>4</v>
      </c>
      <c r="G3" s="1" t="s">
        <v>54</v>
      </c>
      <c r="H3" s="1">
        <v>10</v>
      </c>
      <c r="I3" s="1" t="str">
        <f>REPT("|",H3)</f>
        <v>||||||||||</v>
      </c>
    </row>
    <row r="4" spans="1:10">
      <c r="A4" s="1" t="s">
        <v>35</v>
      </c>
      <c r="B4" s="1" t="b">
        <f>ISTEXT(A4)</f>
        <v>1</v>
      </c>
      <c r="D4" s="1" t="s">
        <v>37</v>
      </c>
      <c r="E4" s="1">
        <f>LEN(D4)</f>
        <v>5</v>
      </c>
      <c r="G4" s="1" t="s">
        <v>55</v>
      </c>
      <c r="H4" s="1">
        <v>15</v>
      </c>
      <c r="I4" s="1" t="str">
        <f t="shared" ref="I4:I5" si="0">REPT("|",H4)</f>
        <v>|||||||||||||||</v>
      </c>
    </row>
    <row r="5" spans="1:10">
      <c r="G5" s="1" t="s">
        <v>56</v>
      </c>
      <c r="H5" s="1">
        <v>25</v>
      </c>
      <c r="I5" s="1" t="str">
        <f t="shared" si="0"/>
        <v>|||||||||||||||||||||||||</v>
      </c>
    </row>
    <row r="6" spans="1:10">
      <c r="A6" s="51" t="s">
        <v>38</v>
      </c>
      <c r="B6" s="51"/>
      <c r="G6" s="1" t="s">
        <v>57</v>
      </c>
      <c r="H6" s="1">
        <v>30</v>
      </c>
      <c r="I6" s="1" t="str">
        <f>REPT("|",H6)</f>
        <v>||||||||||||||||||||||||||||||</v>
      </c>
    </row>
    <row r="7" spans="1:10">
      <c r="A7" s="1" t="s">
        <v>39</v>
      </c>
      <c r="B7" s="1" t="str">
        <f>TEXT(A7,"dd-mm-yy")</f>
        <v>30/02/2022</v>
      </c>
      <c r="G7" s="1" t="s">
        <v>58</v>
      </c>
      <c r="H7" s="1" t="str">
        <f>REPT("#@",10)</f>
        <v>#@#@#@#@#@#@#@#@#@#@</v>
      </c>
      <c r="I7" s="1"/>
    </row>
    <row r="8" spans="1:10">
      <c r="A8" s="12">
        <v>44687</v>
      </c>
      <c r="B8" s="1" t="str">
        <f>TEXT(A8,"dd-mmm-yyyy")</f>
        <v>06-May-2022</v>
      </c>
    </row>
    <row r="9" spans="1:10">
      <c r="D9" s="14" t="s">
        <v>65</v>
      </c>
      <c r="E9" s="14" t="s">
        <v>66</v>
      </c>
      <c r="G9" s="13" t="s">
        <v>59</v>
      </c>
      <c r="H9" s="13" t="s">
        <v>60</v>
      </c>
    </row>
    <row r="10" spans="1:10">
      <c r="A10" s="51" t="s">
        <v>40</v>
      </c>
      <c r="B10" s="51"/>
      <c r="D10" s="1" t="s">
        <v>67</v>
      </c>
      <c r="E10" s="1">
        <f>TYPE(D10)</f>
        <v>2</v>
      </c>
      <c r="G10" s="13" t="s">
        <v>61</v>
      </c>
      <c r="H10" s="13">
        <v>1</v>
      </c>
    </row>
    <row r="11" spans="1:10">
      <c r="A11" s="1" t="s">
        <v>41</v>
      </c>
      <c r="B11" s="1" t="str">
        <f>REPLACE(A11,2,5,"ba")</f>
        <v>Aba</v>
      </c>
      <c r="D11" s="1">
        <v>1236549</v>
      </c>
      <c r="E11" s="1">
        <f>TYPE(D11)</f>
        <v>1</v>
      </c>
      <c r="G11" s="13" t="s">
        <v>38</v>
      </c>
      <c r="H11" s="13">
        <v>2</v>
      </c>
    </row>
    <row r="12" spans="1:10">
      <c r="A12" s="12" t="s">
        <v>42</v>
      </c>
      <c r="B12" s="1" t="str">
        <f>REPLACE(A12,1,2,"fa")</f>
        <v>fafa</v>
      </c>
      <c r="D12" s="1"/>
      <c r="E12" s="1">
        <f>TYPE({2,3,4,6,8})</f>
        <v>64</v>
      </c>
      <c r="G12" s="13" t="s">
        <v>62</v>
      </c>
      <c r="H12" s="13">
        <v>4</v>
      </c>
    </row>
    <row r="13" spans="1:10">
      <c r="D13" s="1">
        <v>70.5</v>
      </c>
      <c r="E13" s="1">
        <f>TYPE(D13)</f>
        <v>1</v>
      </c>
      <c r="G13" s="13" t="s">
        <v>63</v>
      </c>
      <c r="H13" s="13">
        <v>16</v>
      </c>
    </row>
    <row r="14" spans="1:10">
      <c r="A14" s="47" t="s">
        <v>43</v>
      </c>
      <c r="B14" s="48"/>
      <c r="D14" s="1"/>
      <c r="E14" s="1">
        <f>TYPE(D14)</f>
        <v>1</v>
      </c>
      <c r="G14" s="13" t="s">
        <v>64</v>
      </c>
      <c r="H14" s="13">
        <v>64</v>
      </c>
    </row>
    <row r="15" spans="1:10">
      <c r="A15" s="1" t="s">
        <v>44</v>
      </c>
      <c r="B15" s="1" t="str">
        <f>SUBSTITUTE(A15,"I work","she works")</f>
        <v>she works at whytal</v>
      </c>
    </row>
    <row r="16" spans="1:10">
      <c r="A16" s="1" t="s">
        <v>45</v>
      </c>
      <c r="B16" s="1" t="str">
        <f>SUBSTITUTE(A16,2009,2000)</f>
        <v>safa 2000, hisu 2013</v>
      </c>
      <c r="D16" s="47" t="s">
        <v>68</v>
      </c>
      <c r="E16" s="48"/>
      <c r="G16" s="47" t="s">
        <v>69</v>
      </c>
      <c r="H16" s="66"/>
      <c r="I16" s="66"/>
      <c r="J16" s="48"/>
    </row>
    <row r="17" spans="1:10">
      <c r="A17" s="1"/>
      <c r="B17" s="1"/>
      <c r="D17" s="1"/>
      <c r="E17" s="1" t="b">
        <f>ISBLANK(D17)</f>
        <v>1</v>
      </c>
      <c r="G17" s="15" t="s">
        <v>72</v>
      </c>
      <c r="H17" s="15" t="s">
        <v>36</v>
      </c>
      <c r="I17" s="15" t="s">
        <v>73</v>
      </c>
      <c r="J17" s="15" t="s">
        <v>36</v>
      </c>
    </row>
    <row r="18" spans="1:10">
      <c r="D18" s="1">
        <v>40</v>
      </c>
      <c r="E18" s="1" t="b">
        <f>ISBLANK(D18)</f>
        <v>0</v>
      </c>
      <c r="G18" s="1" t="s">
        <v>70</v>
      </c>
      <c r="H18" s="1">
        <f>LEN(G18)</f>
        <v>29</v>
      </c>
      <c r="I18" s="1" t="str">
        <f>TRIM(G18)</f>
        <v>lllllllllloooooooooommmmm p</v>
      </c>
      <c r="J18" s="1">
        <f>LEN(I18)</f>
        <v>27</v>
      </c>
    </row>
    <row r="19" spans="1:10">
      <c r="A19" s="1" t="s">
        <v>46</v>
      </c>
      <c r="B19" s="1" t="s">
        <v>47</v>
      </c>
      <c r="G19" s="1" t="s">
        <v>71</v>
      </c>
      <c r="H19" s="1">
        <f t="shared" ref="H19:H20" si="1">LEN(G19)</f>
        <v>23</v>
      </c>
      <c r="I19" s="1" t="str">
        <f>TRIM(G19)</f>
        <v>yes we are need no ones</v>
      </c>
      <c r="J19" s="1">
        <f t="shared" ref="J19:J20" si="2">LEN(I19)</f>
        <v>23</v>
      </c>
    </row>
    <row r="20" spans="1:10">
      <c r="A20" s="8" t="s">
        <v>144</v>
      </c>
      <c r="B20" s="35" t="str">
        <f>CONCATENATE(A19,B19)</f>
        <v>helloWorld</v>
      </c>
      <c r="G20" s="1" t="s">
        <v>74</v>
      </c>
      <c r="H20" s="1">
        <f t="shared" si="1"/>
        <v>26</v>
      </c>
      <c r="I20" s="1" t="str">
        <f>TRIM(G20)</f>
        <v>Ssafa aymu hisu</v>
      </c>
      <c r="J20" s="1">
        <f t="shared" si="2"/>
        <v>15</v>
      </c>
    </row>
    <row r="21" spans="1:10">
      <c r="A21" s="1" t="s">
        <v>48</v>
      </c>
      <c r="B21" s="1" t="s">
        <v>49</v>
      </c>
    </row>
    <row r="22" spans="1:10">
      <c r="A22" s="68" t="s">
        <v>145</v>
      </c>
      <c r="B22" s="67" t="str">
        <f>_xlfn.CONCAT(A21," ",B21)</f>
        <v>hisu Aymu</v>
      </c>
    </row>
  </sheetData>
  <mergeCells count="8">
    <mergeCell ref="G1:I1"/>
    <mergeCell ref="D16:E16"/>
    <mergeCell ref="G16:J16"/>
    <mergeCell ref="A2:B2"/>
    <mergeCell ref="D2:E2"/>
    <mergeCell ref="A6:B6"/>
    <mergeCell ref="A10:B10"/>
    <mergeCell ref="A14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366B-FEB9-4353-9A97-E3A985F054D3}">
  <dimension ref="B3:F30"/>
  <sheetViews>
    <sheetView topLeftCell="A8" workbookViewId="0">
      <selection activeCell="E10" sqref="E10"/>
    </sheetView>
  </sheetViews>
  <sheetFormatPr defaultRowHeight="14.4"/>
  <cols>
    <col min="2" max="2" width="19" style="23" customWidth="1"/>
    <col min="3" max="3" width="26.44140625" customWidth="1"/>
  </cols>
  <sheetData>
    <row r="3" spans="2:6" ht="18">
      <c r="B3" s="38" t="s">
        <v>135</v>
      </c>
    </row>
    <row r="4" spans="2:6" s="37" customFormat="1" ht="13.8">
      <c r="B4" s="39" t="s">
        <v>136</v>
      </c>
    </row>
    <row r="5" spans="2:6" s="3" customFormat="1">
      <c r="B5" s="42"/>
      <c r="C5" s="43" t="s">
        <v>137</v>
      </c>
    </row>
    <row r="8" spans="2:6" s="3" customFormat="1">
      <c r="B8" s="21" t="s">
        <v>92</v>
      </c>
      <c r="C8" s="11" t="s">
        <v>105</v>
      </c>
      <c r="E8" t="s">
        <v>138</v>
      </c>
    </row>
    <row r="9" spans="2:6">
      <c r="B9" s="40">
        <v>1200</v>
      </c>
      <c r="C9" s="1" t="s">
        <v>101</v>
      </c>
    </row>
    <row r="10" spans="2:6">
      <c r="B10" s="40">
        <v>900</v>
      </c>
      <c r="C10" s="1" t="s">
        <v>102</v>
      </c>
      <c r="E10" s="44" t="b">
        <f>AND(B9&gt;1000,C9="North")</f>
        <v>1</v>
      </c>
      <c r="F10" s="3" t="s">
        <v>139</v>
      </c>
    </row>
    <row r="11" spans="2:6">
      <c r="B11" s="40">
        <v>600</v>
      </c>
      <c r="C11" s="1" t="s">
        <v>102</v>
      </c>
    </row>
    <row r="12" spans="2:6">
      <c r="B12" s="40">
        <v>500</v>
      </c>
      <c r="C12" s="1" t="s">
        <v>101</v>
      </c>
    </row>
    <row r="13" spans="2:6">
      <c r="B13" s="40">
        <v>6000</v>
      </c>
      <c r="C13" s="1" t="s">
        <v>101</v>
      </c>
    </row>
    <row r="14" spans="2:6">
      <c r="B14" s="40">
        <v>8000</v>
      </c>
      <c r="C14" s="1" t="s">
        <v>101</v>
      </c>
    </row>
    <row r="17" spans="2:5" ht="18">
      <c r="B17" s="36" t="s">
        <v>140</v>
      </c>
    </row>
    <row r="18" spans="2:5">
      <c r="B18" t="s">
        <v>141</v>
      </c>
    </row>
    <row r="19" spans="2:5" s="3" customFormat="1">
      <c r="C19" s="43" t="s">
        <v>142</v>
      </c>
    </row>
    <row r="20" spans="2:5">
      <c r="B20" s="41"/>
    </row>
    <row r="22" spans="2:5">
      <c r="B22" t="s">
        <v>143</v>
      </c>
    </row>
    <row r="24" spans="2:5">
      <c r="B24" s="21" t="s">
        <v>92</v>
      </c>
      <c r="C24" s="11" t="s">
        <v>105</v>
      </c>
    </row>
    <row r="25" spans="2:5">
      <c r="B25" s="40">
        <v>1200</v>
      </c>
      <c r="C25" s="1" t="s">
        <v>101</v>
      </c>
      <c r="E25" s="44" t="b">
        <f>OR(B25&gt;1000,C25="South")</f>
        <v>1</v>
      </c>
    </row>
    <row r="26" spans="2:5">
      <c r="B26" s="40">
        <v>900</v>
      </c>
      <c r="C26" s="1" t="s">
        <v>102</v>
      </c>
    </row>
    <row r="27" spans="2:5">
      <c r="B27" s="40">
        <v>600</v>
      </c>
      <c r="C27" s="1" t="s">
        <v>102</v>
      </c>
    </row>
    <row r="28" spans="2:5">
      <c r="B28" s="40">
        <v>500</v>
      </c>
      <c r="C28" s="1" t="s">
        <v>101</v>
      </c>
    </row>
    <row r="29" spans="2:5">
      <c r="B29" s="40">
        <v>6000</v>
      </c>
      <c r="C29" s="1" t="s">
        <v>101</v>
      </c>
    </row>
    <row r="30" spans="2:5">
      <c r="B30" s="40">
        <v>8000</v>
      </c>
      <c r="C30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3CE6-0015-4C40-B732-6669D290C659}">
  <dimension ref="A2:I18"/>
  <sheetViews>
    <sheetView tabSelected="1" topLeftCell="A2" workbookViewId="0">
      <selection activeCell="D15" sqref="D15"/>
    </sheetView>
  </sheetViews>
  <sheetFormatPr defaultRowHeight="14.4"/>
  <cols>
    <col min="2" max="2" width="17.109375" customWidth="1"/>
  </cols>
  <sheetData>
    <row r="2" spans="1:9" s="69" customFormat="1" ht="37.200000000000003" customHeight="1">
      <c r="G2" s="70" t="s">
        <v>146</v>
      </c>
      <c r="H2" s="70" t="s">
        <v>147</v>
      </c>
      <c r="I2" s="70" t="s">
        <v>148</v>
      </c>
    </row>
    <row r="4" spans="1:9" s="3" customFormat="1">
      <c r="A4" s="3" t="s">
        <v>151</v>
      </c>
    </row>
    <row r="5" spans="1:9" ht="15.6">
      <c r="A5" s="73" t="s">
        <v>149</v>
      </c>
      <c r="B5" s="72" t="s">
        <v>150</v>
      </c>
      <c r="C5" s="71"/>
      <c r="D5" s="71"/>
    </row>
    <row r="7" spans="1:9" s="3" customFormat="1">
      <c r="A7" s="3" t="s">
        <v>154</v>
      </c>
    </row>
    <row r="8" spans="1:9" ht="15.6">
      <c r="A8" s="73" t="s">
        <v>149</v>
      </c>
      <c r="B8" s="72" t="s">
        <v>152</v>
      </c>
    </row>
    <row r="10" spans="1:9" s="3" customFormat="1">
      <c r="A10" s="3" t="s">
        <v>155</v>
      </c>
    </row>
    <row r="11" spans="1:9" s="3" customFormat="1" ht="15.6">
      <c r="A11" s="73" t="s">
        <v>149</v>
      </c>
      <c r="B11" s="72" t="s">
        <v>153</v>
      </c>
    </row>
    <row r="13" spans="1:9" ht="43.2">
      <c r="B13" s="24" t="s">
        <v>156</v>
      </c>
      <c r="C13" s="24" t="s">
        <v>157</v>
      </c>
      <c r="D13" s="24" t="s">
        <v>158</v>
      </c>
      <c r="E13" s="24" t="s">
        <v>159</v>
      </c>
    </row>
    <row r="14" spans="1:9">
      <c r="B14" s="20" t="s">
        <v>160</v>
      </c>
      <c r="C14" s="20" t="str">
        <f>LEFT(B14,2)</f>
        <v>HR</v>
      </c>
      <c r="D14" s="20" t="str">
        <f>MID(B14,4,4)</f>
        <v>2021</v>
      </c>
      <c r="E14" s="20" t="str">
        <f>RIGHT(B14,4)</f>
        <v>4567</v>
      </c>
    </row>
    <row r="15" spans="1:9">
      <c r="B15" s="20" t="s">
        <v>161</v>
      </c>
      <c r="C15" s="20" t="str">
        <f t="shared" ref="C15:C18" si="0">LEFT(B15,2)</f>
        <v>IT</v>
      </c>
      <c r="D15" s="20" t="str">
        <f t="shared" ref="D15:D18" si="1">MID(B15,4,4)</f>
        <v>2019</v>
      </c>
      <c r="E15" s="20" t="str">
        <f t="shared" ref="E15:E18" si="2">RIGHT(B15,4)</f>
        <v>1234</v>
      </c>
    </row>
    <row r="16" spans="1:9">
      <c r="B16" s="20" t="s">
        <v>162</v>
      </c>
      <c r="C16" s="20" t="str">
        <f t="shared" si="0"/>
        <v>FI</v>
      </c>
      <c r="D16" s="20" t="str">
        <f>MID(B16,5,4)</f>
        <v>2020</v>
      </c>
      <c r="E16" s="20" t="str">
        <f t="shared" si="2"/>
        <v>9876</v>
      </c>
    </row>
    <row r="17" spans="2:5">
      <c r="B17" s="20" t="s">
        <v>163</v>
      </c>
      <c r="C17" s="20" t="str">
        <f t="shared" si="0"/>
        <v>HR</v>
      </c>
      <c r="D17" s="20" t="str">
        <f t="shared" si="1"/>
        <v>2022</v>
      </c>
      <c r="E17" s="20" t="str">
        <f t="shared" si="2"/>
        <v>1111</v>
      </c>
    </row>
    <row r="18" spans="2:5">
      <c r="B18" s="20" t="s">
        <v>164</v>
      </c>
      <c r="C18" s="20" t="str">
        <f t="shared" si="0"/>
        <v>IT</v>
      </c>
      <c r="D18" s="20" t="str">
        <f t="shared" si="1"/>
        <v>2021</v>
      </c>
      <c r="E18" s="20" t="str">
        <f t="shared" si="2"/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</vt:lpstr>
      <vt:lpstr>function</vt:lpstr>
      <vt:lpstr>Sheet3</vt:lpstr>
      <vt:lpstr>if</vt:lpstr>
      <vt:lpstr>text</vt:lpstr>
      <vt:lpstr>AND OR</vt:lpstr>
      <vt:lpstr>Left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P S</dc:creator>
  <cp:lastModifiedBy>Safa P S</cp:lastModifiedBy>
  <dcterms:created xsi:type="dcterms:W3CDTF">2024-02-17T09:32:45Z</dcterms:created>
  <dcterms:modified xsi:type="dcterms:W3CDTF">2024-10-05T04:26:03Z</dcterms:modified>
</cp:coreProperties>
</file>