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itrajaya\"/>
    </mc:Choice>
  </mc:AlternateContent>
  <xr:revisionPtr revIDLastSave="0" documentId="13_ncr:1_{940075D6-C3D3-433B-A813-3A0D101A77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j_invoice" sheetId="1" r:id="rId1"/>
    <sheet name="Sheet1" sheetId="3" r:id="rId2"/>
    <sheet name="Sheet2" sheetId="4" r:id="rId3"/>
    <sheet name="Pembayaran 2022" sheetId="2" r:id="rId4"/>
  </sheets>
  <definedNames>
    <definedName name="_xlnm._FilterDatabase" localSheetId="0" hidden="1">mj_invoice!$A$1:$AB$869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6" i="1" l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471" i="1"/>
  <c r="W471" i="1" s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W477" i="1" s="1"/>
  <c r="U478" i="1"/>
  <c r="W478" i="1" s="1"/>
  <c r="U479" i="1"/>
  <c r="W479" i="1" s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W485" i="1" s="1"/>
  <c r="U486" i="1"/>
  <c r="W486" i="1" s="1"/>
  <c r="U487" i="1"/>
  <c r="W487" i="1" s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W493" i="1" s="1"/>
  <c r="U494" i="1"/>
  <c r="W494" i="1" s="1"/>
  <c r="U495" i="1"/>
  <c r="W495" i="1" s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W501" i="1" s="1"/>
  <c r="U502" i="1"/>
  <c r="W502" i="1" s="1"/>
  <c r="U503" i="1"/>
  <c r="W503" i="1" s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W509" i="1" s="1"/>
  <c r="U510" i="1"/>
  <c r="W510" i="1" s="1"/>
  <c r="U511" i="1"/>
  <c r="W511" i="1" s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W517" i="1" s="1"/>
  <c r="U518" i="1"/>
  <c r="W518" i="1" s="1"/>
  <c r="U519" i="1"/>
  <c r="W519" i="1" s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W525" i="1" s="1"/>
  <c r="U526" i="1"/>
  <c r="W526" i="1" s="1"/>
  <c r="U527" i="1"/>
  <c r="W527" i="1" s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W533" i="1" s="1"/>
  <c r="U534" i="1"/>
  <c r="W534" i="1" s="1"/>
  <c r="U535" i="1"/>
  <c r="W535" i="1" s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W541" i="1" s="1"/>
  <c r="U542" i="1"/>
  <c r="W542" i="1" s="1"/>
  <c r="U543" i="1"/>
  <c r="W543" i="1" s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W549" i="1" s="1"/>
  <c r="U550" i="1"/>
  <c r="W550" i="1" s="1"/>
  <c r="U551" i="1"/>
  <c r="W551" i="1" s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W557" i="1" s="1"/>
  <c r="U558" i="1"/>
  <c r="W558" i="1" s="1"/>
  <c r="U559" i="1"/>
  <c r="W559" i="1" s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W565" i="1" s="1"/>
  <c r="U566" i="1"/>
  <c r="W566" i="1" s="1"/>
  <c r="U567" i="1"/>
  <c r="W567" i="1" s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W573" i="1" s="1"/>
  <c r="U574" i="1"/>
  <c r="W574" i="1" s="1"/>
  <c r="U575" i="1"/>
  <c r="W575" i="1" s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W581" i="1" s="1"/>
  <c r="U582" i="1"/>
  <c r="W582" i="1" s="1"/>
  <c r="U583" i="1"/>
  <c r="W583" i="1" s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W589" i="1" s="1"/>
  <c r="U590" i="1"/>
  <c r="W590" i="1" s="1"/>
  <c r="U591" i="1"/>
  <c r="W591" i="1" s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W597" i="1" s="1"/>
  <c r="U598" i="1"/>
  <c r="W598" i="1" s="1"/>
  <c r="U599" i="1"/>
  <c r="W599" i="1" s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W605" i="1" s="1"/>
  <c r="U606" i="1"/>
  <c r="W606" i="1" s="1"/>
  <c r="U607" i="1"/>
  <c r="W607" i="1" s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W613" i="1" s="1"/>
  <c r="U614" i="1"/>
  <c r="W614" i="1" s="1"/>
  <c r="U615" i="1"/>
  <c r="W615" i="1" s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W621" i="1" s="1"/>
  <c r="U622" i="1"/>
  <c r="W622" i="1" s="1"/>
  <c r="U623" i="1"/>
  <c r="W623" i="1" s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W629" i="1" s="1"/>
  <c r="U630" i="1"/>
  <c r="W630" i="1" s="1"/>
  <c r="U631" i="1"/>
  <c r="W631" i="1" s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W637" i="1" s="1"/>
  <c r="U638" i="1"/>
  <c r="W638" i="1" s="1"/>
  <c r="U639" i="1"/>
  <c r="W639" i="1" s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W645" i="1" s="1"/>
  <c r="U646" i="1"/>
  <c r="W646" i="1" s="1"/>
  <c r="U647" i="1"/>
  <c r="W647" i="1" s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W653" i="1" s="1"/>
  <c r="U654" i="1"/>
  <c r="W654" i="1" s="1"/>
  <c r="U655" i="1"/>
  <c r="W655" i="1" s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W661" i="1" s="1"/>
  <c r="U662" i="1"/>
  <c r="W662" i="1" s="1"/>
  <c r="U663" i="1"/>
  <c r="W663" i="1" s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W669" i="1" s="1"/>
  <c r="U670" i="1"/>
  <c r="W670" i="1" s="1"/>
  <c r="U671" i="1"/>
  <c r="W671" i="1" s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W677" i="1" s="1"/>
  <c r="U678" i="1"/>
  <c r="W678" i="1" s="1"/>
  <c r="U679" i="1"/>
  <c r="W679" i="1" s="1"/>
  <c r="U680" i="1"/>
  <c r="W680" i="1" s="1"/>
  <c r="U681" i="1"/>
  <c r="W681" i="1" s="1"/>
  <c r="U682" i="1"/>
  <c r="W682" i="1" s="1"/>
  <c r="U683" i="1"/>
  <c r="W683" i="1" s="1"/>
  <c r="U684" i="1"/>
  <c r="W684" i="1" s="1"/>
  <c r="U685" i="1"/>
  <c r="W685" i="1" s="1"/>
  <c r="U686" i="1"/>
  <c r="W686" i="1" s="1"/>
  <c r="U687" i="1"/>
  <c r="W687" i="1" s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W693" i="1" s="1"/>
  <c r="U694" i="1"/>
  <c r="W694" i="1" s="1"/>
  <c r="U695" i="1"/>
  <c r="W695" i="1" s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W701" i="1" s="1"/>
  <c r="U702" i="1"/>
  <c r="W702" i="1" s="1"/>
  <c r="U703" i="1"/>
  <c r="W703" i="1" s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W709" i="1" s="1"/>
  <c r="U710" i="1"/>
  <c r="W710" i="1" s="1"/>
  <c r="U711" i="1"/>
  <c r="W711" i="1" s="1"/>
  <c r="U712" i="1"/>
  <c r="W712" i="1" s="1"/>
  <c r="U713" i="1"/>
  <c r="W713" i="1" s="1"/>
  <c r="U714" i="1"/>
  <c r="W714" i="1" s="1"/>
  <c r="U715" i="1"/>
  <c r="W715" i="1" s="1"/>
  <c r="U716" i="1"/>
  <c r="W716" i="1" s="1"/>
  <c r="U717" i="1"/>
  <c r="W717" i="1" s="1"/>
  <c r="U718" i="1"/>
  <c r="W718" i="1" s="1"/>
  <c r="U719" i="1"/>
  <c r="W719" i="1" s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W725" i="1" s="1"/>
  <c r="U726" i="1"/>
  <c r="W726" i="1" s="1"/>
  <c r="U727" i="1"/>
  <c r="W727" i="1" s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W733" i="1" s="1"/>
  <c r="U734" i="1"/>
  <c r="W734" i="1" s="1"/>
  <c r="U735" i="1"/>
  <c r="W735" i="1" s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W741" i="1" s="1"/>
  <c r="U742" i="1"/>
  <c r="W742" i="1" s="1"/>
  <c r="U743" i="1"/>
  <c r="W743" i="1" s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W749" i="1" s="1"/>
  <c r="U750" i="1"/>
  <c r="W750" i="1" s="1"/>
  <c r="U751" i="1"/>
  <c r="W751" i="1" s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W757" i="1" s="1"/>
  <c r="U758" i="1"/>
  <c r="W758" i="1" s="1"/>
  <c r="U759" i="1"/>
  <c r="W759" i="1" s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W765" i="1" s="1"/>
  <c r="U766" i="1"/>
  <c r="W766" i="1" s="1"/>
  <c r="U767" i="1"/>
  <c r="W767" i="1" s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W773" i="1" s="1"/>
  <c r="U774" i="1"/>
  <c r="W774" i="1" s="1"/>
  <c r="U775" i="1"/>
  <c r="W775" i="1" s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W781" i="1" s="1"/>
  <c r="U782" i="1"/>
  <c r="W782" i="1" s="1"/>
  <c r="U783" i="1"/>
  <c r="W783" i="1" s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W789" i="1" s="1"/>
  <c r="U790" i="1"/>
  <c r="W790" i="1" s="1"/>
  <c r="U791" i="1"/>
  <c r="W791" i="1" s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W797" i="1" s="1"/>
  <c r="U798" i="1"/>
  <c r="W798" i="1" s="1"/>
  <c r="U799" i="1"/>
  <c r="W799" i="1" s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W805" i="1" s="1"/>
  <c r="U806" i="1"/>
  <c r="W806" i="1" s="1"/>
  <c r="U807" i="1"/>
  <c r="W807" i="1" s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W813" i="1" s="1"/>
  <c r="U814" i="1"/>
  <c r="W814" i="1" s="1"/>
  <c r="U815" i="1"/>
  <c r="W815" i="1" s="1"/>
  <c r="U816" i="1"/>
  <c r="W816" i="1" s="1"/>
  <c r="U817" i="1"/>
  <c r="W817" i="1" s="1"/>
  <c r="U818" i="1"/>
  <c r="W818" i="1" s="1"/>
  <c r="U819" i="1"/>
  <c r="W819" i="1" s="1"/>
  <c r="U820" i="1"/>
  <c r="W820" i="1" s="1"/>
  <c r="U821" i="1"/>
  <c r="W821" i="1" s="1"/>
  <c r="U822" i="1"/>
  <c r="W822" i="1" s="1"/>
  <c r="U823" i="1"/>
  <c r="W823" i="1" s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W829" i="1" s="1"/>
  <c r="U830" i="1"/>
  <c r="W830" i="1" s="1"/>
  <c r="U831" i="1"/>
  <c r="W831" i="1" s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W837" i="1" s="1"/>
  <c r="U838" i="1"/>
  <c r="W838" i="1" s="1"/>
  <c r="U839" i="1"/>
  <c r="W839" i="1" s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W845" i="1" s="1"/>
  <c r="U846" i="1"/>
  <c r="W846" i="1" s="1"/>
  <c r="U847" i="1"/>
  <c r="W847" i="1" s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W853" i="1" s="1"/>
  <c r="U854" i="1"/>
  <c r="W854" i="1" s="1"/>
  <c r="U855" i="1"/>
  <c r="W855" i="1" s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W861" i="1" s="1"/>
  <c r="U862" i="1"/>
  <c r="W862" i="1" s="1"/>
  <c r="U863" i="1"/>
  <c r="W863" i="1" s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W869" i="1" s="1"/>
  <c r="U315" i="1"/>
  <c r="W315" i="1" s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315" i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V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V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V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V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V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V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V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V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V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V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V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V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V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V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V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V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V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V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V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V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V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V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V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V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V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V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V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V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V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V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V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V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V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V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V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V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V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V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V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V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V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V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V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V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V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V869" i="1" s="1"/>
  <c r="K315" i="1"/>
  <c r="L315" i="1" s="1"/>
  <c r="S8" i="2"/>
  <c r="R8" i="2"/>
  <c r="U2" i="1"/>
  <c r="W2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P8" i="2"/>
  <c r="R263" i="1"/>
  <c r="R262" i="1"/>
  <c r="R179" i="1"/>
  <c r="R178" i="1"/>
  <c r="R177" i="1"/>
  <c r="R176" i="1"/>
  <c r="R175" i="1"/>
  <c r="R174" i="1"/>
  <c r="R173" i="1"/>
  <c r="R172" i="1"/>
  <c r="R171" i="1"/>
  <c r="R158" i="1"/>
  <c r="R117" i="1"/>
  <c r="R116" i="1"/>
  <c r="R115" i="1"/>
  <c r="R114" i="1"/>
  <c r="R86" i="1"/>
  <c r="R83" i="1"/>
  <c r="R82" i="1"/>
  <c r="R81" i="1"/>
  <c r="R80" i="1"/>
  <c r="R79" i="1"/>
  <c r="R78" i="1"/>
  <c r="R77" i="1"/>
  <c r="R76" i="1"/>
  <c r="R75" i="1"/>
  <c r="R35" i="1"/>
  <c r="R34" i="1"/>
  <c r="R33" i="1"/>
  <c r="R32" i="1"/>
  <c r="R31" i="1"/>
  <c r="R30" i="1"/>
  <c r="R6" i="1"/>
  <c r="R5" i="1"/>
  <c r="R4" i="1"/>
  <c r="R3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S434" i="2"/>
  <c r="P434" i="2"/>
  <c r="M434" i="2"/>
  <c r="J434" i="2"/>
  <c r="R434" i="2" s="1"/>
  <c r="I434" i="2"/>
  <c r="S433" i="2"/>
  <c r="R433" i="2"/>
  <c r="P433" i="2"/>
  <c r="M433" i="2"/>
  <c r="J433" i="2"/>
  <c r="I433" i="2"/>
  <c r="S432" i="2"/>
  <c r="P432" i="2"/>
  <c r="M432" i="2"/>
  <c r="J432" i="2"/>
  <c r="R432" i="2" s="1"/>
  <c r="I432" i="2"/>
  <c r="P431" i="2"/>
  <c r="S431" i="2" s="1"/>
  <c r="M431" i="2"/>
  <c r="J431" i="2"/>
  <c r="R431" i="2" s="1"/>
  <c r="I431" i="2"/>
  <c r="S430" i="2"/>
  <c r="P430" i="2"/>
  <c r="M430" i="2"/>
  <c r="J430" i="2"/>
  <c r="R430" i="2" s="1"/>
  <c r="I430" i="2"/>
  <c r="S429" i="2"/>
  <c r="R429" i="2"/>
  <c r="P429" i="2"/>
  <c r="M429" i="2"/>
  <c r="J429" i="2"/>
  <c r="I429" i="2"/>
  <c r="S428" i="2"/>
  <c r="Q428" i="2"/>
  <c r="N428" i="2"/>
  <c r="J428" i="2"/>
  <c r="R428" i="2" s="1"/>
  <c r="I428" i="2"/>
  <c r="Q427" i="2"/>
  <c r="S427" i="2" s="1"/>
  <c r="N427" i="2"/>
  <c r="I427" i="2"/>
  <c r="J427" i="2" s="1"/>
  <c r="R427" i="2" s="1"/>
  <c r="S426" i="2"/>
  <c r="R426" i="2"/>
  <c r="P426" i="2"/>
  <c r="J426" i="2"/>
  <c r="P425" i="2"/>
  <c r="S425" i="2" s="1"/>
  <c r="J425" i="2"/>
  <c r="R425" i="2" s="1"/>
  <c r="I425" i="2"/>
  <c r="S424" i="2"/>
  <c r="P424" i="2"/>
  <c r="J424" i="2"/>
  <c r="R424" i="2" s="1"/>
  <c r="I424" i="2"/>
  <c r="S423" i="2"/>
  <c r="R423" i="2"/>
  <c r="P423" i="2"/>
  <c r="J423" i="2"/>
  <c r="I423" i="2"/>
  <c r="P422" i="2"/>
  <c r="S422" i="2" s="1"/>
  <c r="J422" i="2"/>
  <c r="R422" i="2" s="1"/>
  <c r="I422" i="2"/>
  <c r="S421" i="2"/>
  <c r="P421" i="2"/>
  <c r="I421" i="2"/>
  <c r="J421" i="2" s="1"/>
  <c r="R421" i="2" s="1"/>
  <c r="R420" i="2"/>
  <c r="P420" i="2"/>
  <c r="S420" i="2" s="1"/>
  <c r="J420" i="2"/>
  <c r="I420" i="2"/>
  <c r="P419" i="2"/>
  <c r="S419" i="2" s="1"/>
  <c r="I419" i="2"/>
  <c r="J419" i="2" s="1"/>
  <c r="R419" i="2" s="1"/>
  <c r="S418" i="2"/>
  <c r="R418" i="2"/>
  <c r="P418" i="2"/>
  <c r="J418" i="2"/>
  <c r="I418" i="2"/>
  <c r="S417" i="2"/>
  <c r="P417" i="2"/>
  <c r="J417" i="2"/>
  <c r="R417" i="2" s="1"/>
  <c r="I417" i="2"/>
  <c r="S416" i="2"/>
  <c r="P416" i="2"/>
  <c r="J416" i="2"/>
  <c r="R416" i="2" s="1"/>
  <c r="I416" i="2"/>
  <c r="S415" i="2"/>
  <c r="R415" i="2"/>
  <c r="P415" i="2"/>
  <c r="J415" i="2"/>
  <c r="I415" i="2"/>
  <c r="P414" i="2"/>
  <c r="S414" i="2" s="1"/>
  <c r="J414" i="2"/>
  <c r="R414" i="2" s="1"/>
  <c r="I414" i="2"/>
  <c r="S413" i="2"/>
  <c r="P413" i="2"/>
  <c r="I413" i="2"/>
  <c r="J413" i="2" s="1"/>
  <c r="R413" i="2" s="1"/>
  <c r="R412" i="2"/>
  <c r="P412" i="2"/>
  <c r="S412" i="2" s="1"/>
  <c r="J412" i="2"/>
  <c r="I412" i="2"/>
  <c r="P411" i="2"/>
  <c r="S411" i="2" s="1"/>
  <c r="I411" i="2"/>
  <c r="J411" i="2" s="1"/>
  <c r="S410" i="2"/>
  <c r="R410" i="2"/>
  <c r="P410" i="2"/>
  <c r="J410" i="2"/>
  <c r="I410" i="2"/>
  <c r="S409" i="2"/>
  <c r="P409" i="2"/>
  <c r="J409" i="2"/>
  <c r="I409" i="2"/>
  <c r="S408" i="2"/>
  <c r="P408" i="2"/>
  <c r="J408" i="2"/>
  <c r="R408" i="2" s="1"/>
  <c r="I408" i="2"/>
  <c r="S407" i="2"/>
  <c r="R407" i="2"/>
  <c r="P407" i="2"/>
  <c r="J407" i="2"/>
  <c r="I407" i="2"/>
  <c r="P406" i="2"/>
  <c r="S406" i="2" s="1"/>
  <c r="I406" i="2"/>
  <c r="J406" i="2" s="1"/>
  <c r="R406" i="2" s="1"/>
  <c r="S405" i="2"/>
  <c r="P405" i="2"/>
  <c r="I405" i="2"/>
  <c r="J405" i="2" s="1"/>
  <c r="R405" i="2" s="1"/>
  <c r="P404" i="2"/>
  <c r="S404" i="2" s="1"/>
  <c r="J404" i="2"/>
  <c r="I404" i="2"/>
  <c r="P403" i="2"/>
  <c r="S403" i="2" s="1"/>
  <c r="I403" i="2"/>
  <c r="J403" i="2" s="1"/>
  <c r="S402" i="2"/>
  <c r="R402" i="2"/>
  <c r="P402" i="2"/>
  <c r="J402" i="2"/>
  <c r="I402" i="2"/>
  <c r="P401" i="2"/>
  <c r="S401" i="2" s="1"/>
  <c r="J401" i="2"/>
  <c r="I401" i="2"/>
  <c r="S400" i="2"/>
  <c r="P400" i="2"/>
  <c r="J400" i="2"/>
  <c r="R400" i="2" s="1"/>
  <c r="I400" i="2"/>
  <c r="S399" i="2"/>
  <c r="R399" i="2"/>
  <c r="P399" i="2"/>
  <c r="J399" i="2"/>
  <c r="I399" i="2"/>
  <c r="R398" i="2"/>
  <c r="P398" i="2"/>
  <c r="S398" i="2" s="1"/>
  <c r="J398" i="2"/>
  <c r="I398" i="2"/>
  <c r="S397" i="2"/>
  <c r="P397" i="2"/>
  <c r="M397" i="2"/>
  <c r="J397" i="2"/>
  <c r="R397" i="2" s="1"/>
  <c r="I397" i="2"/>
  <c r="S396" i="2"/>
  <c r="R396" i="2"/>
  <c r="P396" i="2"/>
  <c r="M396" i="2"/>
  <c r="J396" i="2"/>
  <c r="I396" i="2"/>
  <c r="P395" i="2"/>
  <c r="S395" i="2" s="1"/>
  <c r="M395" i="2"/>
  <c r="I395" i="2"/>
  <c r="J395" i="2" s="1"/>
  <c r="P394" i="2"/>
  <c r="S394" i="2" s="1"/>
  <c r="M394" i="2"/>
  <c r="J394" i="2"/>
  <c r="R394" i="2" s="1"/>
  <c r="I394" i="2"/>
  <c r="S393" i="2"/>
  <c r="P393" i="2"/>
  <c r="M393" i="2"/>
  <c r="J393" i="2"/>
  <c r="R393" i="2" s="1"/>
  <c r="I393" i="2"/>
  <c r="S392" i="2"/>
  <c r="R392" i="2"/>
  <c r="P392" i="2"/>
  <c r="M392" i="2"/>
  <c r="J392" i="2"/>
  <c r="I392" i="2"/>
  <c r="S391" i="2"/>
  <c r="P391" i="2"/>
  <c r="M391" i="2"/>
  <c r="J391" i="2"/>
  <c r="R391" i="2" s="1"/>
  <c r="I391" i="2"/>
  <c r="P390" i="2"/>
  <c r="S390" i="2" s="1"/>
  <c r="M390" i="2"/>
  <c r="J390" i="2"/>
  <c r="R390" i="2" s="1"/>
  <c r="I390" i="2"/>
  <c r="S389" i="2"/>
  <c r="P389" i="2"/>
  <c r="M389" i="2"/>
  <c r="J389" i="2"/>
  <c r="R389" i="2" s="1"/>
  <c r="I389" i="2"/>
  <c r="S388" i="2"/>
  <c r="R388" i="2"/>
  <c r="P388" i="2"/>
  <c r="M388" i="2"/>
  <c r="J388" i="2"/>
  <c r="I388" i="2"/>
  <c r="P387" i="2"/>
  <c r="S387" i="2" s="1"/>
  <c r="M387" i="2"/>
  <c r="J387" i="2"/>
  <c r="R387" i="2" s="1"/>
  <c r="I387" i="2"/>
  <c r="P386" i="2"/>
  <c r="S386" i="2" s="1"/>
  <c r="M386" i="2"/>
  <c r="J386" i="2"/>
  <c r="R386" i="2" s="1"/>
  <c r="I386" i="2"/>
  <c r="S385" i="2"/>
  <c r="Q385" i="2"/>
  <c r="P385" i="2"/>
  <c r="J385" i="2"/>
  <c r="R385" i="2" s="1"/>
  <c r="I385" i="2"/>
  <c r="S384" i="2"/>
  <c r="R384" i="2"/>
  <c r="Q384" i="2"/>
  <c r="P384" i="2"/>
  <c r="J384" i="2"/>
  <c r="I384" i="2"/>
  <c r="S383" i="2"/>
  <c r="P383" i="2"/>
  <c r="J383" i="2"/>
  <c r="R383" i="2" s="1"/>
  <c r="I383" i="2"/>
  <c r="S382" i="2"/>
  <c r="P382" i="2"/>
  <c r="M382" i="2"/>
  <c r="I382" i="2"/>
  <c r="J382" i="2" s="1"/>
  <c r="R382" i="2" s="1"/>
  <c r="S381" i="2"/>
  <c r="P381" i="2"/>
  <c r="M381" i="2"/>
  <c r="I381" i="2"/>
  <c r="J381" i="2" s="1"/>
  <c r="R381" i="2" s="1"/>
  <c r="P380" i="2"/>
  <c r="S380" i="2" s="1"/>
  <c r="M380" i="2"/>
  <c r="J380" i="2"/>
  <c r="I380" i="2"/>
  <c r="P379" i="2"/>
  <c r="S379" i="2" s="1"/>
  <c r="M379" i="2"/>
  <c r="I379" i="2"/>
  <c r="J379" i="2" s="1"/>
  <c r="R379" i="2" s="1"/>
  <c r="S378" i="2"/>
  <c r="P378" i="2"/>
  <c r="M378" i="2"/>
  <c r="I378" i="2"/>
  <c r="J378" i="2" s="1"/>
  <c r="R378" i="2" s="1"/>
  <c r="P377" i="2"/>
  <c r="S377" i="2" s="1"/>
  <c r="M377" i="2"/>
  <c r="I377" i="2"/>
  <c r="J377" i="2" s="1"/>
  <c r="R377" i="2" s="1"/>
  <c r="P376" i="2"/>
  <c r="S376" i="2" s="1"/>
  <c r="M376" i="2"/>
  <c r="J376" i="2"/>
  <c r="R376" i="2" s="1"/>
  <c r="I376" i="2"/>
  <c r="R375" i="2"/>
  <c r="P375" i="2"/>
  <c r="S375" i="2" s="1"/>
  <c r="M375" i="2"/>
  <c r="J375" i="2"/>
  <c r="I375" i="2"/>
  <c r="S374" i="2"/>
  <c r="P374" i="2"/>
  <c r="M374" i="2"/>
  <c r="I374" i="2"/>
  <c r="J374" i="2" s="1"/>
  <c r="R374" i="2" s="1"/>
  <c r="S373" i="2"/>
  <c r="R373" i="2"/>
  <c r="P373" i="2"/>
  <c r="M373" i="2"/>
  <c r="I373" i="2"/>
  <c r="J373" i="2" s="1"/>
  <c r="P372" i="2"/>
  <c r="S372" i="2" s="1"/>
  <c r="M372" i="2"/>
  <c r="J372" i="2"/>
  <c r="R372" i="2" s="1"/>
  <c r="I372" i="2"/>
  <c r="P371" i="2"/>
  <c r="S371" i="2" s="1"/>
  <c r="M371" i="2"/>
  <c r="J371" i="2"/>
  <c r="R371" i="2" s="1"/>
  <c r="I371" i="2"/>
  <c r="S370" i="2"/>
  <c r="P370" i="2"/>
  <c r="M370" i="2"/>
  <c r="I370" i="2"/>
  <c r="J370" i="2" s="1"/>
  <c r="R370" i="2" s="1"/>
  <c r="P369" i="2"/>
  <c r="S369" i="2" s="1"/>
  <c r="M369" i="2"/>
  <c r="I369" i="2"/>
  <c r="J369" i="2" s="1"/>
  <c r="R369" i="2" s="1"/>
  <c r="P368" i="2"/>
  <c r="S368" i="2" s="1"/>
  <c r="M368" i="2"/>
  <c r="J368" i="2"/>
  <c r="I368" i="2"/>
  <c r="P367" i="2"/>
  <c r="S367" i="2" s="1"/>
  <c r="M367" i="2"/>
  <c r="I367" i="2"/>
  <c r="J367" i="2" s="1"/>
  <c r="R367" i="2" s="1"/>
  <c r="S366" i="2"/>
  <c r="P366" i="2"/>
  <c r="M366" i="2"/>
  <c r="I366" i="2"/>
  <c r="J366" i="2" s="1"/>
  <c r="R366" i="2" s="1"/>
  <c r="P365" i="2"/>
  <c r="R365" i="2" s="1"/>
  <c r="M365" i="2"/>
  <c r="I365" i="2"/>
  <c r="J365" i="2" s="1"/>
  <c r="P364" i="2"/>
  <c r="S364" i="2" s="1"/>
  <c r="M364" i="2"/>
  <c r="J364" i="2"/>
  <c r="R364" i="2" s="1"/>
  <c r="I364" i="2"/>
  <c r="P363" i="2"/>
  <c r="S363" i="2" s="1"/>
  <c r="M363" i="2"/>
  <c r="I363" i="2"/>
  <c r="J363" i="2" s="1"/>
  <c r="R363" i="2" s="1"/>
  <c r="S362" i="2"/>
  <c r="P362" i="2"/>
  <c r="M362" i="2"/>
  <c r="I362" i="2"/>
  <c r="J362" i="2" s="1"/>
  <c r="R362" i="2" s="1"/>
  <c r="S361" i="2"/>
  <c r="P361" i="2"/>
  <c r="M361" i="2"/>
  <c r="I361" i="2"/>
  <c r="J361" i="2" s="1"/>
  <c r="R361" i="2" s="1"/>
  <c r="P360" i="2"/>
  <c r="S360" i="2" s="1"/>
  <c r="M360" i="2"/>
  <c r="J360" i="2"/>
  <c r="R360" i="2" s="1"/>
  <c r="I360" i="2"/>
  <c r="P359" i="2"/>
  <c r="S359" i="2" s="1"/>
  <c r="M359" i="2"/>
  <c r="I359" i="2"/>
  <c r="J359" i="2" s="1"/>
  <c r="R359" i="2" s="1"/>
  <c r="S358" i="2"/>
  <c r="P358" i="2"/>
  <c r="M358" i="2"/>
  <c r="I358" i="2"/>
  <c r="J358" i="2" s="1"/>
  <c r="R358" i="2" s="1"/>
  <c r="S357" i="2"/>
  <c r="P357" i="2"/>
  <c r="M357" i="2"/>
  <c r="I357" i="2"/>
  <c r="J357" i="2" s="1"/>
  <c r="R357" i="2" s="1"/>
  <c r="R356" i="2"/>
  <c r="P356" i="2"/>
  <c r="S356" i="2" s="1"/>
  <c r="M356" i="2"/>
  <c r="J356" i="2"/>
  <c r="I356" i="2"/>
  <c r="P355" i="2"/>
  <c r="S355" i="2" s="1"/>
  <c r="M355" i="2"/>
  <c r="J355" i="2"/>
  <c r="R355" i="2" s="1"/>
  <c r="I355" i="2"/>
  <c r="S354" i="2"/>
  <c r="P354" i="2"/>
  <c r="M354" i="2"/>
  <c r="I354" i="2"/>
  <c r="J354" i="2" s="1"/>
  <c r="R354" i="2" s="1"/>
  <c r="P353" i="2"/>
  <c r="R353" i="2" s="1"/>
  <c r="M353" i="2"/>
  <c r="I353" i="2"/>
  <c r="J353" i="2" s="1"/>
  <c r="P352" i="2"/>
  <c r="S352" i="2" s="1"/>
  <c r="M352" i="2"/>
  <c r="J352" i="2"/>
  <c r="R352" i="2" s="1"/>
  <c r="I352" i="2"/>
  <c r="R351" i="2"/>
  <c r="P351" i="2"/>
  <c r="S351" i="2" s="1"/>
  <c r="R350" i="2"/>
  <c r="P350" i="2"/>
  <c r="S350" i="2" s="1"/>
  <c r="S349" i="2"/>
  <c r="R349" i="2"/>
  <c r="P349" i="2"/>
  <c r="S348" i="2"/>
  <c r="P348" i="2"/>
  <c r="R348" i="2" s="1"/>
  <c r="R347" i="2"/>
  <c r="P347" i="2"/>
  <c r="S347" i="2" s="1"/>
  <c r="P346" i="2"/>
  <c r="P345" i="2"/>
  <c r="S345" i="2" s="1"/>
  <c r="S344" i="2"/>
  <c r="R344" i="2"/>
  <c r="P344" i="2"/>
  <c r="R343" i="2"/>
  <c r="P343" i="2"/>
  <c r="S343" i="2" s="1"/>
  <c r="P342" i="2"/>
  <c r="S342" i="2" s="1"/>
  <c r="S341" i="2"/>
  <c r="Q341" i="2"/>
  <c r="N341" i="2"/>
  <c r="I341" i="2"/>
  <c r="J341" i="2" s="1"/>
  <c r="R341" i="2" s="1"/>
  <c r="Q340" i="2"/>
  <c r="S340" i="2" s="1"/>
  <c r="N340" i="2"/>
  <c r="I340" i="2"/>
  <c r="J340" i="2" s="1"/>
  <c r="R340" i="2" s="1"/>
  <c r="R339" i="2"/>
  <c r="P339" i="2"/>
  <c r="S339" i="2" s="1"/>
  <c r="S338" i="2"/>
  <c r="R338" i="2"/>
  <c r="P338" i="2"/>
  <c r="R337" i="2"/>
  <c r="P337" i="2"/>
  <c r="S337" i="2" s="1"/>
  <c r="S336" i="2"/>
  <c r="R336" i="2"/>
  <c r="P336" i="2"/>
  <c r="S335" i="2"/>
  <c r="R335" i="2"/>
  <c r="P335" i="2"/>
  <c r="P334" i="2"/>
  <c r="R334" i="2" s="1"/>
  <c r="S333" i="2"/>
  <c r="R333" i="2"/>
  <c r="P333" i="2"/>
  <c r="P332" i="2"/>
  <c r="R331" i="2"/>
  <c r="P331" i="2"/>
  <c r="S331" i="2" s="1"/>
  <c r="S330" i="2"/>
  <c r="R330" i="2"/>
  <c r="P330" i="2"/>
  <c r="R329" i="2"/>
  <c r="P329" i="2"/>
  <c r="S329" i="2" s="1"/>
  <c r="S328" i="2"/>
  <c r="R328" i="2"/>
  <c r="P328" i="2"/>
  <c r="S327" i="2"/>
  <c r="R327" i="2"/>
  <c r="P327" i="2"/>
  <c r="S326" i="2"/>
  <c r="P326" i="2"/>
  <c r="R326" i="2" s="1"/>
  <c r="S325" i="2"/>
  <c r="R325" i="2"/>
  <c r="P325" i="2"/>
  <c r="P324" i="2"/>
  <c r="P323" i="2"/>
  <c r="S323" i="2" s="1"/>
  <c r="S322" i="2"/>
  <c r="R322" i="2"/>
  <c r="P322" i="2"/>
  <c r="R321" i="2"/>
  <c r="P321" i="2"/>
  <c r="S321" i="2" s="1"/>
  <c r="P320" i="2"/>
  <c r="R320" i="2" s="1"/>
  <c r="S319" i="2"/>
  <c r="R319" i="2"/>
  <c r="P319" i="2"/>
  <c r="S318" i="2"/>
  <c r="P318" i="2"/>
  <c r="R318" i="2" s="1"/>
  <c r="P317" i="2"/>
  <c r="R317" i="2" s="1"/>
  <c r="P316" i="2"/>
  <c r="P315" i="2"/>
  <c r="S315" i="2" s="1"/>
  <c r="S314" i="2"/>
  <c r="R314" i="2"/>
  <c r="P314" i="2"/>
  <c r="R313" i="2"/>
  <c r="P313" i="2"/>
  <c r="S313" i="2" s="1"/>
  <c r="P312" i="2"/>
  <c r="S312" i="2" s="1"/>
  <c r="S311" i="2"/>
  <c r="R311" i="2"/>
  <c r="P311" i="2"/>
  <c r="P310" i="2"/>
  <c r="R310" i="2" s="1"/>
  <c r="P309" i="2"/>
  <c r="S309" i="2" s="1"/>
  <c r="P308" i="2"/>
  <c r="P307" i="2"/>
  <c r="S307" i="2" s="1"/>
  <c r="S306" i="2"/>
  <c r="R306" i="2"/>
  <c r="P306" i="2"/>
  <c r="R305" i="2"/>
  <c r="P305" i="2"/>
  <c r="S305" i="2" s="1"/>
  <c r="P304" i="2"/>
  <c r="S304" i="2" s="1"/>
  <c r="S303" i="2"/>
  <c r="R303" i="2"/>
  <c r="P303" i="2"/>
  <c r="P302" i="2"/>
  <c r="R302" i="2" s="1"/>
  <c r="P301" i="2"/>
  <c r="S301" i="2" s="1"/>
  <c r="P300" i="2"/>
  <c r="R299" i="2"/>
  <c r="P299" i="2"/>
  <c r="S299" i="2" s="1"/>
  <c r="S298" i="2"/>
  <c r="R298" i="2"/>
  <c r="P298" i="2"/>
  <c r="R297" i="2"/>
  <c r="P297" i="2"/>
  <c r="S297" i="2" s="1"/>
  <c r="S296" i="2"/>
  <c r="R296" i="2"/>
  <c r="P296" i="2"/>
  <c r="S295" i="2"/>
  <c r="R295" i="2"/>
  <c r="P295" i="2"/>
  <c r="P294" i="2"/>
  <c r="R294" i="2" s="1"/>
  <c r="S293" i="2"/>
  <c r="R293" i="2"/>
  <c r="P293" i="2"/>
  <c r="P292" i="2"/>
  <c r="P291" i="2"/>
  <c r="S291" i="2" s="1"/>
  <c r="S290" i="2"/>
  <c r="R290" i="2"/>
  <c r="P290" i="2"/>
  <c r="R289" i="2"/>
  <c r="P289" i="2"/>
  <c r="S289" i="2" s="1"/>
  <c r="P288" i="2"/>
  <c r="S288" i="2" s="1"/>
  <c r="S287" i="2"/>
  <c r="R287" i="2"/>
  <c r="P287" i="2"/>
  <c r="S286" i="2"/>
  <c r="P286" i="2"/>
  <c r="R286" i="2" s="1"/>
  <c r="P285" i="2"/>
  <c r="S285" i="2" s="1"/>
  <c r="P284" i="2"/>
  <c r="P283" i="2"/>
  <c r="S283" i="2" s="1"/>
  <c r="S282" i="2"/>
  <c r="R282" i="2"/>
  <c r="P282" i="2"/>
  <c r="R281" i="2"/>
  <c r="P281" i="2"/>
  <c r="S281" i="2" s="1"/>
  <c r="P280" i="2"/>
  <c r="S280" i="2" s="1"/>
  <c r="S279" i="2"/>
  <c r="R279" i="2"/>
  <c r="P279" i="2"/>
  <c r="P278" i="2"/>
  <c r="R278" i="2" s="1"/>
  <c r="P277" i="2"/>
  <c r="S277" i="2" s="1"/>
  <c r="P276" i="2"/>
  <c r="S276" i="2" s="1"/>
  <c r="M276" i="2"/>
  <c r="I276" i="2"/>
  <c r="J276" i="2" s="1"/>
  <c r="R276" i="2" s="1"/>
  <c r="S275" i="2"/>
  <c r="R275" i="2"/>
  <c r="P275" i="2"/>
  <c r="R274" i="2"/>
  <c r="P274" i="2"/>
  <c r="S274" i="2" s="1"/>
  <c r="P273" i="2"/>
  <c r="S273" i="2" s="1"/>
  <c r="S272" i="2"/>
  <c r="R272" i="2"/>
  <c r="P272" i="2"/>
  <c r="P271" i="2"/>
  <c r="R271" i="2" s="1"/>
  <c r="P270" i="2"/>
  <c r="S270" i="2" s="1"/>
  <c r="P269" i="2"/>
  <c r="P268" i="2"/>
  <c r="S268" i="2" s="1"/>
  <c r="S267" i="2"/>
  <c r="R267" i="2"/>
  <c r="P267" i="2"/>
  <c r="R266" i="2"/>
  <c r="P266" i="2"/>
  <c r="S266" i="2" s="1"/>
  <c r="P265" i="2"/>
  <c r="S265" i="2" s="1"/>
  <c r="S264" i="2"/>
  <c r="R264" i="2"/>
  <c r="P264" i="2"/>
  <c r="P263" i="2"/>
  <c r="R263" i="2" s="1"/>
  <c r="P262" i="2"/>
  <c r="S262" i="2" s="1"/>
  <c r="P261" i="2"/>
  <c r="R260" i="2"/>
  <c r="P260" i="2"/>
  <c r="S260" i="2" s="1"/>
  <c r="S259" i="2"/>
  <c r="R259" i="2"/>
  <c r="P259" i="2"/>
  <c r="R258" i="2"/>
  <c r="P258" i="2"/>
  <c r="S258" i="2" s="1"/>
  <c r="S257" i="2"/>
  <c r="R257" i="2"/>
  <c r="P257" i="2"/>
  <c r="S256" i="2"/>
  <c r="R256" i="2"/>
  <c r="P256" i="2"/>
  <c r="P255" i="2"/>
  <c r="R255" i="2" s="1"/>
  <c r="S254" i="2"/>
  <c r="R254" i="2"/>
  <c r="P254" i="2"/>
  <c r="P253" i="2"/>
  <c r="R253" i="2" s="1"/>
  <c r="R252" i="2"/>
  <c r="P252" i="2"/>
  <c r="S252" i="2" s="1"/>
  <c r="P251" i="2"/>
  <c r="R251" i="2" s="1"/>
  <c r="R250" i="2"/>
  <c r="Q250" i="2"/>
  <c r="S250" i="2" s="1"/>
  <c r="N250" i="2"/>
  <c r="Q249" i="2"/>
  <c r="S249" i="2" s="1"/>
  <c r="N249" i="2"/>
  <c r="R248" i="2"/>
  <c r="Q248" i="2"/>
  <c r="S248" i="2" s="1"/>
  <c r="N248" i="2"/>
  <c r="S247" i="2"/>
  <c r="R247" i="2"/>
  <c r="Q247" i="2"/>
  <c r="N247" i="2"/>
  <c r="R246" i="2"/>
  <c r="Q246" i="2"/>
  <c r="S246" i="2" s="1"/>
  <c r="N246" i="2"/>
  <c r="Q245" i="2"/>
  <c r="S245" i="2" s="1"/>
  <c r="N245" i="2"/>
  <c r="R244" i="2"/>
  <c r="Q244" i="2"/>
  <c r="S244" i="2" s="1"/>
  <c r="N244" i="2"/>
  <c r="Q243" i="2"/>
  <c r="S243" i="2" s="1"/>
  <c r="N243" i="2"/>
  <c r="R242" i="2"/>
  <c r="Q242" i="2"/>
  <c r="S242" i="2" s="1"/>
  <c r="N242" i="2"/>
  <c r="S241" i="2"/>
  <c r="Q241" i="2"/>
  <c r="J241" i="2"/>
  <c r="R241" i="2" s="1"/>
  <c r="I241" i="2"/>
  <c r="Q240" i="2"/>
  <c r="S240" i="2" s="1"/>
  <c r="I240" i="2"/>
  <c r="J240" i="2" s="1"/>
  <c r="R240" i="2" s="1"/>
  <c r="S239" i="2"/>
  <c r="P239" i="2"/>
  <c r="M239" i="2"/>
  <c r="I239" i="2"/>
  <c r="J239" i="2" s="1"/>
  <c r="R239" i="2" s="1"/>
  <c r="P238" i="2"/>
  <c r="R238" i="2" s="1"/>
  <c r="S237" i="2"/>
  <c r="P237" i="2"/>
  <c r="R237" i="2" s="1"/>
  <c r="P236" i="2"/>
  <c r="S236" i="2" s="1"/>
  <c r="P235" i="2"/>
  <c r="S235" i="2" s="1"/>
  <c r="S234" i="2"/>
  <c r="R234" i="2"/>
  <c r="P234" i="2"/>
  <c r="S233" i="2"/>
  <c r="R233" i="2"/>
  <c r="P233" i="2"/>
  <c r="S232" i="2"/>
  <c r="R232" i="2"/>
  <c r="P232" i="2"/>
  <c r="S231" i="2"/>
  <c r="P231" i="2"/>
  <c r="R231" i="2" s="1"/>
  <c r="S230" i="2"/>
  <c r="R230" i="2"/>
  <c r="P230" i="2"/>
  <c r="P229" i="2"/>
  <c r="R229" i="2" s="1"/>
  <c r="R228" i="2"/>
  <c r="P228" i="2"/>
  <c r="S228" i="2" s="1"/>
  <c r="P227" i="2"/>
  <c r="S227" i="2" s="1"/>
  <c r="S226" i="2"/>
  <c r="R226" i="2"/>
  <c r="P226" i="2"/>
  <c r="S225" i="2"/>
  <c r="Q225" i="2"/>
  <c r="N225" i="2"/>
  <c r="J225" i="2"/>
  <c r="R225" i="2" s="1"/>
  <c r="I225" i="2"/>
  <c r="P224" i="2"/>
  <c r="R224" i="2" s="1"/>
  <c r="S223" i="2"/>
  <c r="R223" i="2"/>
  <c r="P223" i="2"/>
  <c r="P222" i="2"/>
  <c r="R222" i="2" s="1"/>
  <c r="P221" i="2"/>
  <c r="S221" i="2" s="1"/>
  <c r="S220" i="2"/>
  <c r="R220" i="2"/>
  <c r="P220" i="2"/>
  <c r="R219" i="2"/>
  <c r="P219" i="2"/>
  <c r="S219" i="2" s="1"/>
  <c r="P218" i="2"/>
  <c r="S218" i="2" s="1"/>
  <c r="S217" i="2"/>
  <c r="R217" i="2"/>
  <c r="P217" i="2"/>
  <c r="P216" i="2"/>
  <c r="R216" i="2" s="1"/>
  <c r="P215" i="2"/>
  <c r="S215" i="2" s="1"/>
  <c r="P214" i="2"/>
  <c r="R214" i="2" s="1"/>
  <c r="R213" i="2"/>
  <c r="P213" i="2"/>
  <c r="S213" i="2" s="1"/>
  <c r="S212" i="2"/>
  <c r="R212" i="2"/>
  <c r="P212" i="2"/>
  <c r="R211" i="2"/>
  <c r="P211" i="2"/>
  <c r="S211" i="2" s="1"/>
  <c r="S210" i="2"/>
  <c r="R210" i="2"/>
  <c r="P210" i="2"/>
  <c r="S209" i="2"/>
  <c r="R209" i="2"/>
  <c r="P209" i="2"/>
  <c r="P208" i="2"/>
  <c r="R208" i="2" s="1"/>
  <c r="S207" i="2"/>
  <c r="R207" i="2"/>
  <c r="P207" i="2"/>
  <c r="P206" i="2"/>
  <c r="R206" i="2" s="1"/>
  <c r="P205" i="2"/>
  <c r="S205" i="2" s="1"/>
  <c r="S204" i="2"/>
  <c r="R204" i="2"/>
  <c r="P204" i="2"/>
  <c r="R203" i="2"/>
  <c r="P203" i="2"/>
  <c r="S203" i="2" s="1"/>
  <c r="P202" i="2"/>
  <c r="S202" i="2" s="1"/>
  <c r="S201" i="2"/>
  <c r="R201" i="2"/>
  <c r="P201" i="2"/>
  <c r="P200" i="2"/>
  <c r="R200" i="2" s="1"/>
  <c r="P199" i="2"/>
  <c r="S199" i="2" s="1"/>
  <c r="P198" i="2"/>
  <c r="R198" i="2" s="1"/>
  <c r="R197" i="2"/>
  <c r="P197" i="2"/>
  <c r="S197" i="2" s="1"/>
  <c r="S196" i="2"/>
  <c r="R196" i="2"/>
  <c r="P196" i="2"/>
  <c r="R195" i="2"/>
  <c r="P195" i="2"/>
  <c r="S195" i="2" s="1"/>
  <c r="S194" i="2"/>
  <c r="R194" i="2"/>
  <c r="P194" i="2"/>
  <c r="S193" i="2"/>
  <c r="R193" i="2"/>
  <c r="P193" i="2"/>
  <c r="P192" i="2"/>
  <c r="R192" i="2" s="1"/>
  <c r="S191" i="2"/>
  <c r="R191" i="2"/>
  <c r="P191" i="2"/>
  <c r="P190" i="2"/>
  <c r="R190" i="2" s="1"/>
  <c r="P189" i="2"/>
  <c r="S189" i="2" s="1"/>
  <c r="S188" i="2"/>
  <c r="R188" i="2"/>
  <c r="P188" i="2"/>
  <c r="R187" i="2"/>
  <c r="P187" i="2"/>
  <c r="S187" i="2" s="1"/>
  <c r="P186" i="2"/>
  <c r="S186" i="2" s="1"/>
  <c r="S185" i="2"/>
  <c r="R185" i="2"/>
  <c r="P185" i="2"/>
  <c r="P184" i="2"/>
  <c r="S184" i="2" s="1"/>
  <c r="P183" i="2"/>
  <c r="S183" i="2" s="1"/>
  <c r="S182" i="2"/>
  <c r="P182" i="2"/>
  <c r="R182" i="2" s="1"/>
  <c r="P181" i="2"/>
  <c r="S181" i="2" s="1"/>
  <c r="I180" i="2"/>
  <c r="J180" i="2" s="1"/>
  <c r="P179" i="2"/>
  <c r="S179" i="2" s="1"/>
  <c r="P178" i="2"/>
  <c r="S178" i="2" s="1"/>
  <c r="P177" i="2"/>
  <c r="S177" i="2" s="1"/>
  <c r="P176" i="2"/>
  <c r="S176" i="2" s="1"/>
  <c r="S175" i="2"/>
  <c r="R175" i="2"/>
  <c r="P175" i="2"/>
  <c r="S174" i="2"/>
  <c r="R174" i="2"/>
  <c r="P174" i="2"/>
  <c r="P173" i="2"/>
  <c r="S173" i="2" s="1"/>
  <c r="P172" i="2"/>
  <c r="R172" i="2" s="1"/>
  <c r="S171" i="2"/>
  <c r="R171" i="2"/>
  <c r="P171" i="2"/>
  <c r="P170" i="2"/>
  <c r="S170" i="2" s="1"/>
  <c r="P169" i="2"/>
  <c r="S169" i="2" s="1"/>
  <c r="S168" i="2"/>
  <c r="R168" i="2"/>
  <c r="P168" i="2"/>
  <c r="S167" i="2"/>
  <c r="R167" i="2"/>
  <c r="P167" i="2"/>
  <c r="P166" i="2"/>
  <c r="R166" i="2" s="1"/>
  <c r="S165" i="2"/>
  <c r="R165" i="2"/>
  <c r="P165" i="2"/>
  <c r="P164" i="2"/>
  <c r="R164" i="2" s="1"/>
  <c r="P163" i="2"/>
  <c r="R163" i="2" s="1"/>
  <c r="S162" i="2"/>
  <c r="R162" i="2"/>
  <c r="P162" i="2"/>
  <c r="P161" i="2"/>
  <c r="S161" i="2" s="1"/>
  <c r="P160" i="2"/>
  <c r="R160" i="2" s="1"/>
  <c r="S159" i="2"/>
  <c r="R159" i="2"/>
  <c r="P159" i="2"/>
  <c r="S158" i="2"/>
  <c r="R158" i="2"/>
  <c r="P158" i="2"/>
  <c r="P157" i="2"/>
  <c r="S157" i="2" s="1"/>
  <c r="S156" i="2"/>
  <c r="P156" i="2"/>
  <c r="R156" i="2" s="1"/>
  <c r="S155" i="2"/>
  <c r="R155" i="2"/>
  <c r="P155" i="2"/>
  <c r="P154" i="2"/>
  <c r="R154" i="2" s="1"/>
  <c r="R153" i="2"/>
  <c r="P153" i="2"/>
  <c r="S153" i="2" s="1"/>
  <c r="S152" i="2"/>
  <c r="R152" i="2"/>
  <c r="P152" i="2"/>
  <c r="S151" i="2"/>
  <c r="R151" i="2"/>
  <c r="P151" i="2"/>
  <c r="P150" i="2"/>
  <c r="S150" i="2" s="1"/>
  <c r="P149" i="2"/>
  <c r="S149" i="2" s="1"/>
  <c r="P148" i="2"/>
  <c r="R148" i="2" s="1"/>
  <c r="P147" i="2"/>
  <c r="S147" i="2" s="1"/>
  <c r="P146" i="2"/>
  <c r="S146" i="2" s="1"/>
  <c r="P145" i="2"/>
  <c r="S145" i="2" s="1"/>
  <c r="P144" i="2"/>
  <c r="S144" i="2" s="1"/>
  <c r="S143" i="2"/>
  <c r="R143" i="2"/>
  <c r="P143" i="2"/>
  <c r="S142" i="2"/>
  <c r="R142" i="2"/>
  <c r="P142" i="2"/>
  <c r="P141" i="2"/>
  <c r="S141" i="2" s="1"/>
  <c r="P140" i="2"/>
  <c r="R140" i="2" s="1"/>
  <c r="S139" i="2"/>
  <c r="R139" i="2"/>
  <c r="P139" i="2"/>
  <c r="Q138" i="2"/>
  <c r="S138" i="2" s="1"/>
  <c r="I138" i="2"/>
  <c r="J138" i="2" s="1"/>
  <c r="R138" i="2" s="1"/>
  <c r="S137" i="2"/>
  <c r="P137" i="2"/>
  <c r="I137" i="2"/>
  <c r="J137" i="2" s="1"/>
  <c r="R137" i="2" s="1"/>
  <c r="P136" i="2"/>
  <c r="S136" i="2" s="1"/>
  <c r="I136" i="2"/>
  <c r="J136" i="2" s="1"/>
  <c r="R136" i="2" s="1"/>
  <c r="P135" i="2"/>
  <c r="S135" i="2" s="1"/>
  <c r="J135" i="2"/>
  <c r="R135" i="2" s="1"/>
  <c r="I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P125" i="2"/>
  <c r="S124" i="2"/>
  <c r="R124" i="2"/>
  <c r="P124" i="2"/>
  <c r="P123" i="2"/>
  <c r="S123" i="2" s="1"/>
  <c r="P122" i="2"/>
  <c r="S122" i="2" s="1"/>
  <c r="P121" i="2"/>
  <c r="S121" i="2" s="1"/>
  <c r="S120" i="2"/>
  <c r="R120" i="2"/>
  <c r="P120" i="2"/>
  <c r="P119" i="2"/>
  <c r="S119" i="2" s="1"/>
  <c r="P118" i="2"/>
  <c r="S118" i="2" s="1"/>
  <c r="S117" i="2"/>
  <c r="R117" i="2"/>
  <c r="P117" i="2"/>
  <c r="R116" i="2"/>
  <c r="P116" i="2"/>
  <c r="S116" i="2" s="1"/>
  <c r="P115" i="2"/>
  <c r="S115" i="2" s="1"/>
  <c r="P114" i="2"/>
  <c r="S114" i="2" s="1"/>
  <c r="P113" i="2"/>
  <c r="S113" i="2" s="1"/>
  <c r="S112" i="2"/>
  <c r="R112" i="2"/>
  <c r="P112" i="2"/>
  <c r="P111" i="2"/>
  <c r="S111" i="2" s="1"/>
  <c r="P110" i="2"/>
  <c r="R110" i="2" s="1"/>
  <c r="S109" i="2"/>
  <c r="R109" i="2"/>
  <c r="P109" i="2"/>
  <c r="R108" i="2"/>
  <c r="P108" i="2"/>
  <c r="S108" i="2" s="1"/>
  <c r="P107" i="2"/>
  <c r="S107" i="2" s="1"/>
  <c r="P106" i="2"/>
  <c r="S106" i="2" s="1"/>
  <c r="P105" i="2"/>
  <c r="S105" i="2" s="1"/>
  <c r="S104" i="2"/>
  <c r="R104" i="2"/>
  <c r="P104" i="2"/>
  <c r="P103" i="2"/>
  <c r="S103" i="2" s="1"/>
  <c r="P102" i="2"/>
  <c r="R102" i="2" s="1"/>
  <c r="S101" i="2"/>
  <c r="R101" i="2"/>
  <c r="P101" i="2"/>
  <c r="R100" i="2"/>
  <c r="P100" i="2"/>
  <c r="S100" i="2" s="1"/>
  <c r="P99" i="2"/>
  <c r="S99" i="2" s="1"/>
  <c r="P98" i="2"/>
  <c r="S98" i="2" s="1"/>
  <c r="P97" i="2"/>
  <c r="S97" i="2" s="1"/>
  <c r="S96" i="2"/>
  <c r="R96" i="2"/>
  <c r="P96" i="2"/>
  <c r="P95" i="2"/>
  <c r="S95" i="2" s="1"/>
  <c r="P94" i="2"/>
  <c r="S94" i="2" s="1"/>
  <c r="S93" i="2"/>
  <c r="P93" i="2"/>
  <c r="R93" i="2" s="1"/>
  <c r="R92" i="2"/>
  <c r="P92" i="2"/>
  <c r="S92" i="2" s="1"/>
  <c r="P91" i="2"/>
  <c r="S91" i="2" s="1"/>
  <c r="P90" i="2"/>
  <c r="S90" i="2" s="1"/>
  <c r="P89" i="2"/>
  <c r="S89" i="2" s="1"/>
  <c r="S88" i="2"/>
  <c r="R88" i="2"/>
  <c r="P88" i="2"/>
  <c r="P87" i="2"/>
  <c r="S87" i="2" s="1"/>
  <c r="P86" i="2"/>
  <c r="R86" i="2" s="1"/>
  <c r="S85" i="2"/>
  <c r="P85" i="2"/>
  <c r="R85" i="2" s="1"/>
  <c r="R84" i="2"/>
  <c r="P84" i="2"/>
  <c r="S84" i="2" s="1"/>
  <c r="P83" i="2"/>
  <c r="S83" i="2" s="1"/>
  <c r="R82" i="2"/>
  <c r="P82" i="2"/>
  <c r="S82" i="2" s="1"/>
  <c r="P81" i="2"/>
  <c r="S81" i="2" s="1"/>
  <c r="S80" i="2"/>
  <c r="R80" i="2"/>
  <c r="P80" i="2"/>
  <c r="P79" i="2"/>
  <c r="S79" i="2" s="1"/>
  <c r="P78" i="2"/>
  <c r="R78" i="2" s="1"/>
  <c r="S77" i="2"/>
  <c r="P77" i="2"/>
  <c r="R77" i="2" s="1"/>
  <c r="R76" i="2"/>
  <c r="P76" i="2"/>
  <c r="S76" i="2" s="1"/>
  <c r="P75" i="2"/>
  <c r="S75" i="2" s="1"/>
  <c r="R74" i="2"/>
  <c r="P74" i="2"/>
  <c r="S74" i="2" s="1"/>
  <c r="P73" i="2"/>
  <c r="S73" i="2" s="1"/>
  <c r="S72" i="2"/>
  <c r="R72" i="2"/>
  <c r="P72" i="2"/>
  <c r="P71" i="2"/>
  <c r="S71" i="2" s="1"/>
  <c r="P70" i="2"/>
  <c r="R70" i="2" s="1"/>
  <c r="S69" i="2"/>
  <c r="R69" i="2"/>
  <c r="P69" i="2"/>
  <c r="R68" i="2"/>
  <c r="P68" i="2"/>
  <c r="S68" i="2" s="1"/>
  <c r="P67" i="2"/>
  <c r="S67" i="2" s="1"/>
  <c r="S66" i="2"/>
  <c r="R66" i="2"/>
  <c r="P66" i="2"/>
  <c r="P65" i="2"/>
  <c r="S65" i="2" s="1"/>
  <c r="S64" i="2"/>
  <c r="R64" i="2"/>
  <c r="P64" i="2"/>
  <c r="Q63" i="2"/>
  <c r="S63" i="2" s="1"/>
  <c r="Q62" i="2"/>
  <c r="R62" i="2" s="1"/>
  <c r="S61" i="2"/>
  <c r="R61" i="2"/>
  <c r="Q61" i="2"/>
  <c r="R60" i="2"/>
  <c r="Q60" i="2"/>
  <c r="S60" i="2" s="1"/>
  <c r="Q59" i="2"/>
  <c r="S59" i="2" s="1"/>
  <c r="S58" i="2"/>
  <c r="R58" i="2"/>
  <c r="Q58" i="2"/>
  <c r="P57" i="2"/>
  <c r="S57" i="2" s="1"/>
  <c r="S56" i="2"/>
  <c r="R56" i="2"/>
  <c r="P56" i="2"/>
  <c r="P55" i="2"/>
  <c r="S55" i="2" s="1"/>
  <c r="P54" i="2"/>
  <c r="R54" i="2" s="1"/>
  <c r="S53" i="2"/>
  <c r="R53" i="2"/>
  <c r="S52" i="2"/>
  <c r="R52" i="2"/>
  <c r="S51" i="2"/>
  <c r="R51" i="2"/>
  <c r="S50" i="2"/>
  <c r="R50" i="2"/>
  <c r="S49" i="2"/>
  <c r="R49" i="2"/>
  <c r="P49" i="2"/>
  <c r="R48" i="2"/>
  <c r="P48" i="2"/>
  <c r="S48" i="2" s="1"/>
  <c r="P47" i="2"/>
  <c r="S47" i="2" s="1"/>
  <c r="S46" i="2"/>
  <c r="R46" i="2"/>
  <c r="P46" i="2"/>
  <c r="P45" i="2"/>
  <c r="S45" i="2" s="1"/>
  <c r="S44" i="2"/>
  <c r="R44" i="2"/>
  <c r="P44" i="2"/>
  <c r="P43" i="2"/>
  <c r="S43" i="2" s="1"/>
  <c r="P42" i="2"/>
  <c r="R42" i="2" s="1"/>
  <c r="S41" i="2"/>
  <c r="R41" i="2"/>
  <c r="P41" i="2"/>
  <c r="R40" i="2"/>
  <c r="P40" i="2"/>
  <c r="S40" i="2" s="1"/>
  <c r="P39" i="2"/>
  <c r="R39" i="2" s="1"/>
  <c r="S38" i="2"/>
  <c r="R38" i="2"/>
  <c r="P38" i="2"/>
  <c r="P37" i="2"/>
  <c r="S37" i="2" s="1"/>
  <c r="S36" i="2"/>
  <c r="R36" i="2"/>
  <c r="P36" i="2"/>
  <c r="P35" i="2"/>
  <c r="S35" i="2" s="1"/>
  <c r="P34" i="2"/>
  <c r="R34" i="2" s="1"/>
  <c r="S33" i="2"/>
  <c r="R33" i="2"/>
  <c r="P33" i="2"/>
  <c r="R32" i="2"/>
  <c r="P32" i="2"/>
  <c r="S32" i="2" s="1"/>
  <c r="P31" i="2"/>
  <c r="S31" i="2" s="1"/>
  <c r="S30" i="2"/>
  <c r="R30" i="2"/>
  <c r="P30" i="2"/>
  <c r="P29" i="2"/>
  <c r="S29" i="2" s="1"/>
  <c r="S28" i="2"/>
  <c r="R28" i="2"/>
  <c r="P28" i="2"/>
  <c r="P27" i="2"/>
  <c r="S27" i="2" s="1"/>
  <c r="P26" i="2"/>
  <c r="S26" i="2" s="1"/>
  <c r="S25" i="2"/>
  <c r="R25" i="2"/>
  <c r="P25" i="2"/>
  <c r="R24" i="2"/>
  <c r="P24" i="2"/>
  <c r="S24" i="2" s="1"/>
  <c r="P23" i="2"/>
  <c r="S23" i="2" s="1"/>
  <c r="S22" i="2"/>
  <c r="R22" i="2"/>
  <c r="P22" i="2"/>
  <c r="P21" i="2"/>
  <c r="S21" i="2" s="1"/>
  <c r="S20" i="2"/>
  <c r="R20" i="2"/>
  <c r="P20" i="2"/>
  <c r="P19" i="2"/>
  <c r="S19" i="2" s="1"/>
  <c r="Q18" i="2"/>
  <c r="R18" i="2" s="1"/>
  <c r="N18" i="2"/>
  <c r="J18" i="2"/>
  <c r="Q17" i="2"/>
  <c r="S17" i="2" s="1"/>
  <c r="N17" i="2"/>
  <c r="I17" i="2"/>
  <c r="J17" i="2" s="1"/>
  <c r="R17" i="2" s="1"/>
  <c r="S16" i="2"/>
  <c r="Q16" i="2"/>
  <c r="N16" i="2"/>
  <c r="J16" i="2"/>
  <c r="R16" i="2" s="1"/>
  <c r="Q15" i="2"/>
  <c r="S15" i="2" s="1"/>
  <c r="N15" i="2"/>
  <c r="J15" i="2"/>
  <c r="I15" i="2"/>
  <c r="R14" i="2"/>
  <c r="P14" i="2"/>
  <c r="S14" i="2" s="1"/>
  <c r="P13" i="2"/>
  <c r="S13" i="2" s="1"/>
  <c r="S12" i="2"/>
  <c r="R12" i="2"/>
  <c r="P12" i="2"/>
  <c r="P11" i="2"/>
  <c r="S11" i="2" s="1"/>
  <c r="S10" i="2"/>
  <c r="R10" i="2"/>
  <c r="P10" i="2"/>
  <c r="P9" i="2"/>
  <c r="S9" i="2" s="1"/>
  <c r="V828" i="1" l="1"/>
  <c r="V796" i="1"/>
  <c r="V772" i="1"/>
  <c r="V708" i="1"/>
  <c r="V684" i="1"/>
  <c r="V652" i="1"/>
  <c r="V636" i="1"/>
  <c r="V604" i="1"/>
  <c r="V572" i="1"/>
  <c r="V460" i="1"/>
  <c r="V404" i="1"/>
  <c r="V388" i="1"/>
  <c r="V332" i="1"/>
  <c r="V716" i="1"/>
  <c r="V676" i="1"/>
  <c r="V644" i="1"/>
  <c r="V612" i="1"/>
  <c r="V580" i="1"/>
  <c r="V548" i="1"/>
  <c r="V452" i="1"/>
  <c r="V420" i="1"/>
  <c r="V364" i="1"/>
  <c r="V324" i="1"/>
  <c r="V844" i="1"/>
  <c r="V804" i="1"/>
  <c r="V780" i="1"/>
  <c r="V628" i="1"/>
  <c r="V588" i="1"/>
  <c r="V556" i="1"/>
  <c r="V444" i="1"/>
  <c r="V396" i="1"/>
  <c r="V372" i="1"/>
  <c r="V356" i="1"/>
  <c r="V852" i="1"/>
  <c r="V836" i="1"/>
  <c r="V812" i="1"/>
  <c r="V764" i="1"/>
  <c r="V620" i="1"/>
  <c r="V596" i="1"/>
  <c r="V564" i="1"/>
  <c r="V428" i="1"/>
  <c r="V412" i="1"/>
  <c r="V380" i="1"/>
  <c r="V316" i="1"/>
  <c r="V315" i="1"/>
  <c r="V862" i="1"/>
  <c r="V854" i="1"/>
  <c r="V846" i="1"/>
  <c r="V838" i="1"/>
  <c r="V790" i="1"/>
  <c r="V782" i="1"/>
  <c r="V774" i="1"/>
  <c r="V766" i="1"/>
  <c r="V758" i="1"/>
  <c r="V750" i="1"/>
  <c r="V742" i="1"/>
  <c r="V734" i="1"/>
  <c r="V718" i="1"/>
  <c r="V694" i="1"/>
  <c r="V686" i="1"/>
  <c r="V662" i="1"/>
  <c r="V654" i="1"/>
  <c r="V646" i="1"/>
  <c r="V638" i="1"/>
  <c r="V630" i="1"/>
  <c r="V622" i="1"/>
  <c r="V614" i="1"/>
  <c r="V606" i="1"/>
  <c r="V598" i="1"/>
  <c r="V590" i="1"/>
  <c r="V574" i="1"/>
  <c r="V566" i="1"/>
  <c r="V542" i="1"/>
  <c r="V534" i="1"/>
  <c r="V526" i="1"/>
  <c r="V518" i="1"/>
  <c r="V510" i="1"/>
  <c r="V502" i="1"/>
  <c r="V494" i="1"/>
  <c r="V486" i="1"/>
  <c r="V478" i="1"/>
  <c r="V470" i="1"/>
  <c r="V462" i="1"/>
  <c r="V446" i="1"/>
  <c r="V430" i="1"/>
  <c r="V422" i="1"/>
  <c r="V414" i="1"/>
  <c r="V406" i="1"/>
  <c r="V350" i="1"/>
  <c r="V342" i="1"/>
  <c r="V334" i="1"/>
  <c r="V326" i="1"/>
  <c r="V318" i="1"/>
  <c r="V834" i="1"/>
  <c r="V826" i="1"/>
  <c r="V818" i="1"/>
  <c r="V810" i="1"/>
  <c r="V802" i="1"/>
  <c r="V778" i="1"/>
  <c r="V770" i="1"/>
  <c r="V762" i="1"/>
  <c r="V754" i="1"/>
  <c r="V738" i="1"/>
  <c r="V730" i="1"/>
  <c r="V722" i="1"/>
  <c r="V714" i="1"/>
  <c r="V706" i="1"/>
  <c r="V698" i="1"/>
  <c r="V682" i="1"/>
  <c r="V674" i="1"/>
  <c r="V666" i="1"/>
  <c r="V618" i="1"/>
  <c r="V610" i="1"/>
  <c r="V602" i="1"/>
  <c r="V594" i="1"/>
  <c r="V586" i="1"/>
  <c r="V562" i="1"/>
  <c r="V554" i="1"/>
  <c r="V546" i="1"/>
  <c r="V458" i="1"/>
  <c r="V442" i="1"/>
  <c r="V434" i="1"/>
  <c r="V402" i="1"/>
  <c r="V394" i="1"/>
  <c r="V386" i="1"/>
  <c r="V378" i="1"/>
  <c r="V370" i="1"/>
  <c r="V362" i="1"/>
  <c r="V354" i="1"/>
  <c r="V346" i="1"/>
  <c r="V867" i="1"/>
  <c r="V859" i="1"/>
  <c r="V851" i="1"/>
  <c r="V843" i="1"/>
  <c r="V827" i="1"/>
  <c r="V811" i="1"/>
  <c r="V795" i="1"/>
  <c r="V787" i="1"/>
  <c r="V763" i="1"/>
  <c r="V755" i="1"/>
  <c r="V747" i="1"/>
  <c r="V739" i="1"/>
  <c r="V731" i="1"/>
  <c r="V723" i="1"/>
  <c r="V699" i="1"/>
  <c r="V691" i="1"/>
  <c r="V667" i="1"/>
  <c r="V659" i="1"/>
  <c r="V651" i="1"/>
  <c r="V643" i="1"/>
  <c r="V635" i="1"/>
  <c r="V627" i="1"/>
  <c r="V619" i="1"/>
  <c r="V579" i="1"/>
  <c r="V539" i="1"/>
  <c r="V531" i="1"/>
  <c r="V523" i="1"/>
  <c r="V515" i="1"/>
  <c r="V507" i="1"/>
  <c r="V499" i="1"/>
  <c r="V491" i="1"/>
  <c r="V483" i="1"/>
  <c r="V475" i="1"/>
  <c r="V467" i="1"/>
  <c r="V459" i="1"/>
  <c r="V451" i="1"/>
  <c r="V435" i="1"/>
  <c r="V427" i="1"/>
  <c r="V419" i="1"/>
  <c r="V411" i="1"/>
  <c r="V347" i="1"/>
  <c r="V339" i="1"/>
  <c r="V331" i="1"/>
  <c r="V323" i="1"/>
  <c r="V849" i="1"/>
  <c r="V817" i="1"/>
  <c r="V785" i="1"/>
  <c r="V745" i="1"/>
  <c r="V705" i="1"/>
  <c r="V673" i="1"/>
  <c r="V649" i="1"/>
  <c r="V593" i="1"/>
  <c r="V529" i="1"/>
  <c r="V497" i="1"/>
  <c r="V481" i="1"/>
  <c r="V425" i="1"/>
  <c r="V401" i="1"/>
  <c r="V377" i="1"/>
  <c r="V337" i="1"/>
  <c r="V864" i="1"/>
  <c r="V856" i="1"/>
  <c r="V848" i="1"/>
  <c r="V840" i="1"/>
  <c r="V824" i="1"/>
  <c r="V808" i="1"/>
  <c r="V800" i="1"/>
  <c r="V792" i="1"/>
  <c r="V784" i="1"/>
  <c r="V760" i="1"/>
  <c r="V752" i="1"/>
  <c r="V744" i="1"/>
  <c r="V736" i="1"/>
  <c r="V728" i="1"/>
  <c r="V720" i="1"/>
  <c r="V696" i="1"/>
  <c r="V664" i="1"/>
  <c r="V640" i="1"/>
  <c r="V608" i="1"/>
  <c r="V576" i="1"/>
  <c r="V568" i="1"/>
  <c r="V560" i="1"/>
  <c r="V552" i="1"/>
  <c r="V544" i="1"/>
  <c r="V536" i="1"/>
  <c r="V528" i="1"/>
  <c r="V520" i="1"/>
  <c r="V512" i="1"/>
  <c r="V504" i="1"/>
  <c r="V496" i="1"/>
  <c r="V488" i="1"/>
  <c r="V480" i="1"/>
  <c r="V472" i="1"/>
  <c r="V464" i="1"/>
  <c r="V456" i="1"/>
  <c r="V448" i="1"/>
  <c r="V440" i="1"/>
  <c r="V432" i="1"/>
  <c r="V424" i="1"/>
  <c r="V416" i="1"/>
  <c r="V408" i="1"/>
  <c r="V352" i="1"/>
  <c r="V344" i="1"/>
  <c r="V841" i="1"/>
  <c r="V777" i="1"/>
  <c r="V737" i="1"/>
  <c r="V713" i="1"/>
  <c r="V681" i="1"/>
  <c r="V641" i="1"/>
  <c r="V585" i="1"/>
  <c r="V537" i="1"/>
  <c r="V505" i="1"/>
  <c r="V473" i="1"/>
  <c r="V417" i="1"/>
  <c r="V393" i="1"/>
  <c r="V369" i="1"/>
  <c r="V321" i="1"/>
  <c r="V831" i="1"/>
  <c r="V823" i="1"/>
  <c r="V815" i="1"/>
  <c r="V807" i="1"/>
  <c r="V799" i="1"/>
  <c r="V775" i="1"/>
  <c r="V767" i="1"/>
  <c r="V759" i="1"/>
  <c r="V727" i="1"/>
  <c r="V711" i="1"/>
  <c r="V703" i="1"/>
  <c r="V695" i="1"/>
  <c r="V687" i="1"/>
  <c r="V679" i="1"/>
  <c r="V671" i="1"/>
  <c r="V655" i="1"/>
  <c r="V647" i="1"/>
  <c r="V639" i="1"/>
  <c r="V631" i="1"/>
  <c r="V623" i="1"/>
  <c r="V607" i="1"/>
  <c r="V599" i="1"/>
  <c r="V591" i="1"/>
  <c r="V583" i="1"/>
  <c r="V559" i="1"/>
  <c r="V551" i="1"/>
  <c r="V455" i="1"/>
  <c r="V439" i="1"/>
  <c r="V431" i="1"/>
  <c r="V399" i="1"/>
  <c r="V391" i="1"/>
  <c r="V383" i="1"/>
  <c r="V375" i="1"/>
  <c r="V367" i="1"/>
  <c r="V359" i="1"/>
  <c r="V335" i="1"/>
  <c r="V327" i="1"/>
  <c r="V319" i="1"/>
  <c r="V865" i="1"/>
  <c r="V833" i="1"/>
  <c r="V793" i="1"/>
  <c r="V761" i="1"/>
  <c r="V689" i="1"/>
  <c r="V625" i="1"/>
  <c r="V577" i="1"/>
  <c r="V513" i="1"/>
  <c r="V361" i="1"/>
  <c r="V857" i="1"/>
  <c r="V769" i="1"/>
  <c r="V657" i="1"/>
  <c r="V633" i="1"/>
  <c r="V601" i="1"/>
  <c r="V569" i="1"/>
  <c r="V545" i="1"/>
  <c r="V521" i="1"/>
  <c r="V489" i="1"/>
  <c r="V465" i="1"/>
  <c r="V409" i="1"/>
  <c r="V385" i="1"/>
  <c r="V329" i="1"/>
  <c r="V858" i="1"/>
  <c r="V830" i="1"/>
  <c r="V820" i="1"/>
  <c r="V809" i="1"/>
  <c r="V794" i="1"/>
  <c r="V779" i="1"/>
  <c r="V751" i="1"/>
  <c r="V724" i="1"/>
  <c r="V863" i="1"/>
  <c r="V850" i="1"/>
  <c r="V842" i="1"/>
  <c r="V835" i="1"/>
  <c r="V825" i="1"/>
  <c r="V819" i="1"/>
  <c r="V806" i="1"/>
  <c r="V798" i="1"/>
  <c r="V791" i="1"/>
  <c r="V783" i="1"/>
  <c r="V776" i="1"/>
  <c r="V768" i="1"/>
  <c r="V756" i="1"/>
  <c r="V743" i="1"/>
  <c r="V735" i="1"/>
  <c r="V729" i="1"/>
  <c r="V721" i="1"/>
  <c r="V715" i="1"/>
  <c r="V707" i="1"/>
  <c r="V700" i="1"/>
  <c r="V692" i="1"/>
  <c r="V688" i="1"/>
  <c r="V683" i="1"/>
  <c r="V675" i="1"/>
  <c r="V668" i="1"/>
  <c r="V660" i="1"/>
  <c r="V653" i="1"/>
  <c r="V645" i="1"/>
  <c r="V637" i="1"/>
  <c r="V629" i="1"/>
  <c r="V621" i="1"/>
  <c r="V616" i="1"/>
  <c r="V600" i="1"/>
  <c r="V592" i="1"/>
  <c r="V584" i="1"/>
  <c r="V578" i="1"/>
  <c r="V571" i="1"/>
  <c r="V558" i="1"/>
  <c r="V550" i="1"/>
  <c r="V543" i="1"/>
  <c r="V535" i="1"/>
  <c r="V527" i="1"/>
  <c r="V519" i="1"/>
  <c r="V511" i="1"/>
  <c r="V503" i="1"/>
  <c r="V495" i="1"/>
  <c r="V487" i="1"/>
  <c r="V479" i="1"/>
  <c r="V471" i="1"/>
  <c r="V463" i="1"/>
  <c r="V457" i="1"/>
  <c r="V450" i="1"/>
  <c r="V449" i="1"/>
  <c r="V447" i="1"/>
  <c r="V441" i="1"/>
  <c r="V433" i="1"/>
  <c r="V426" i="1"/>
  <c r="V418" i="1"/>
  <c r="V410" i="1"/>
  <c r="V403" i="1"/>
  <c r="V395" i="1"/>
  <c r="V387" i="1"/>
  <c r="V379" i="1"/>
  <c r="V371" i="1"/>
  <c r="V363" i="1"/>
  <c r="V355" i="1"/>
  <c r="V348" i="1"/>
  <c r="V340" i="1"/>
  <c r="V333" i="1"/>
  <c r="V325" i="1"/>
  <c r="V317" i="1"/>
  <c r="V868" i="1"/>
  <c r="V860" i="1"/>
  <c r="V855" i="1"/>
  <c r="V847" i="1"/>
  <c r="V839" i="1"/>
  <c r="V832" i="1"/>
  <c r="V704" i="1"/>
  <c r="V658" i="1"/>
  <c r="V582" i="1"/>
  <c r="V532" i="1"/>
  <c r="V468" i="1"/>
  <c r="V423" i="1"/>
  <c r="V368" i="1"/>
  <c r="V360" i="1"/>
  <c r="V345" i="1"/>
  <c r="V338" i="1"/>
  <c r="V330" i="1"/>
  <c r="V322" i="1"/>
  <c r="V353" i="1"/>
  <c r="V816" i="1"/>
  <c r="V753" i="1"/>
  <c r="V719" i="1"/>
  <c r="V685" i="1"/>
  <c r="V626" i="1"/>
  <c r="V605" i="1"/>
  <c r="V555" i="1"/>
  <c r="V516" i="1"/>
  <c r="V484" i="1"/>
  <c r="V415" i="1"/>
  <c r="V384" i="1"/>
  <c r="V773" i="1"/>
  <c r="V748" i="1"/>
  <c r="V712" i="1"/>
  <c r="V650" i="1"/>
  <c r="V589" i="1"/>
  <c r="V563" i="1"/>
  <c r="V524" i="1"/>
  <c r="V492" i="1"/>
  <c r="V376" i="1"/>
  <c r="V866" i="1"/>
  <c r="V853" i="1"/>
  <c r="V837" i="1"/>
  <c r="V814" i="1"/>
  <c r="V801" i="1"/>
  <c r="V786" i="1"/>
  <c r="V771" i="1"/>
  <c r="V746" i="1"/>
  <c r="V732" i="1"/>
  <c r="V710" i="1"/>
  <c r="V702" i="1"/>
  <c r="V697" i="1"/>
  <c r="V690" i="1"/>
  <c r="V678" i="1"/>
  <c r="V670" i="1"/>
  <c r="V663" i="1"/>
  <c r="V656" i="1"/>
  <c r="V648" i="1"/>
  <c r="V632" i="1"/>
  <c r="V624" i="1"/>
  <c r="V617" i="1"/>
  <c r="V615" i="1"/>
  <c r="V609" i="1"/>
  <c r="V603" i="1"/>
  <c r="V595" i="1"/>
  <c r="V587" i="1"/>
  <c r="V581" i="1"/>
  <c r="V573" i="1"/>
  <c r="V567" i="1"/>
  <c r="V561" i="1"/>
  <c r="V553" i="1"/>
  <c r="V538" i="1"/>
  <c r="V530" i="1"/>
  <c r="V522" i="1"/>
  <c r="V514" i="1"/>
  <c r="V506" i="1"/>
  <c r="V498" i="1"/>
  <c r="V490" i="1"/>
  <c r="V482" i="1"/>
  <c r="V474" i="1"/>
  <c r="V466" i="1"/>
  <c r="V443" i="1"/>
  <c r="V436" i="1"/>
  <c r="V429" i="1"/>
  <c r="V421" i="1"/>
  <c r="V413" i="1"/>
  <c r="V405" i="1"/>
  <c r="V398" i="1"/>
  <c r="V390" i="1"/>
  <c r="V382" i="1"/>
  <c r="V374" i="1"/>
  <c r="V366" i="1"/>
  <c r="V358" i="1"/>
  <c r="V351" i="1"/>
  <c r="V343" i="1"/>
  <c r="V336" i="1"/>
  <c r="V328" i="1"/>
  <c r="V320" i="1"/>
  <c r="V803" i="1"/>
  <c r="V765" i="1"/>
  <c r="V680" i="1"/>
  <c r="V642" i="1"/>
  <c r="V611" i="1"/>
  <c r="V508" i="1"/>
  <c r="V461" i="1"/>
  <c r="V438" i="1"/>
  <c r="V407" i="1"/>
  <c r="V822" i="1"/>
  <c r="V726" i="1"/>
  <c r="V672" i="1"/>
  <c r="V634" i="1"/>
  <c r="V597" i="1"/>
  <c r="V570" i="1"/>
  <c r="V540" i="1"/>
  <c r="V500" i="1"/>
  <c r="V454" i="1"/>
  <c r="V400" i="1"/>
  <c r="V788" i="1"/>
  <c r="V740" i="1"/>
  <c r="V665" i="1"/>
  <c r="V575" i="1"/>
  <c r="V547" i="1"/>
  <c r="V476" i="1"/>
  <c r="V445" i="1"/>
  <c r="V392" i="1"/>
  <c r="V274" i="1"/>
  <c r="V243" i="1"/>
  <c r="V303" i="1"/>
  <c r="V282" i="1"/>
  <c r="V250" i="1"/>
  <c r="V215" i="1"/>
  <c r="V258" i="1"/>
  <c r="V229" i="1"/>
  <c r="V312" i="1"/>
  <c r="V294" i="1"/>
  <c r="V266" i="1"/>
  <c r="V313" i="1"/>
  <c r="V304" i="1"/>
  <c r="V295" i="1"/>
  <c r="V290" i="1"/>
  <c r="V283" i="1"/>
  <c r="V275" i="1"/>
  <c r="V267" i="1"/>
  <c r="V259" i="1"/>
  <c r="V251" i="1"/>
  <c r="V244" i="1"/>
  <c r="V237" i="1"/>
  <c r="V230" i="1"/>
  <c r="V223" i="1"/>
  <c r="V216" i="1"/>
  <c r="V208" i="1"/>
  <c r="V201" i="1"/>
  <c r="V194" i="1"/>
  <c r="V186" i="1"/>
  <c r="V178" i="1"/>
  <c r="V165" i="1"/>
  <c r="V158" i="1"/>
  <c r="V150" i="1"/>
  <c r="V144" i="1"/>
  <c r="V137" i="1"/>
  <c r="V130" i="1"/>
  <c r="V122" i="1"/>
  <c r="V114" i="1"/>
  <c r="V106" i="1"/>
  <c r="V100" i="1"/>
  <c r="V92" i="1"/>
  <c r="V85" i="1"/>
  <c r="V78" i="1"/>
  <c r="V71" i="1"/>
  <c r="V63" i="1"/>
  <c r="V56" i="1"/>
  <c r="V41" i="1"/>
  <c r="V36" i="1"/>
  <c r="V29" i="1"/>
  <c r="V28" i="1"/>
  <c r="V20" i="1"/>
  <c r="V12" i="1"/>
  <c r="V5" i="1"/>
  <c r="V2" i="1"/>
  <c r="V306" i="1"/>
  <c r="V299" i="1"/>
  <c r="V292" i="1"/>
  <c r="V285" i="1"/>
  <c r="V277" i="1"/>
  <c r="V269" i="1"/>
  <c r="V261" i="1"/>
  <c r="V253" i="1"/>
  <c r="V246" i="1"/>
  <c r="V232" i="1"/>
  <c r="V218" i="1"/>
  <c r="V210" i="1"/>
  <c r="V203" i="1"/>
  <c r="V196" i="1"/>
  <c r="V188" i="1"/>
  <c r="V180" i="1"/>
  <c r="V172" i="1"/>
  <c r="V160" i="1"/>
  <c r="V152" i="1"/>
  <c r="V145" i="1"/>
  <c r="V138" i="1"/>
  <c r="V132" i="1"/>
  <c r="V124" i="1"/>
  <c r="V116" i="1"/>
  <c r="V108" i="1"/>
  <c r="V94" i="1"/>
  <c r="V87" i="1"/>
  <c r="V80" i="1"/>
  <c r="V73" i="1"/>
  <c r="V65" i="1"/>
  <c r="V58" i="1"/>
  <c r="V51" i="1"/>
  <c r="V43" i="1"/>
  <c r="V31" i="1"/>
  <c r="V22" i="1"/>
  <c r="V14" i="1"/>
  <c r="V7" i="1"/>
  <c r="V314" i="1"/>
  <c r="V305" i="1"/>
  <c r="V298" i="1"/>
  <c r="V296" i="1"/>
  <c r="V291" i="1"/>
  <c r="V284" i="1"/>
  <c r="V276" i="1"/>
  <c r="V268" i="1"/>
  <c r="V260" i="1"/>
  <c r="V252" i="1"/>
  <c r="V245" i="1"/>
  <c r="V238" i="1"/>
  <c r="V231" i="1"/>
  <c r="V224" i="1"/>
  <c r="V217" i="1"/>
  <c r="V209" i="1"/>
  <c r="V202" i="1"/>
  <c r="V195" i="1"/>
  <c r="V187" i="1"/>
  <c r="V179" i="1"/>
  <c r="V171" i="1"/>
  <c r="V166" i="1"/>
  <c r="V159" i="1"/>
  <c r="V151" i="1"/>
  <c r="V131" i="1"/>
  <c r="V123" i="1"/>
  <c r="V115" i="1"/>
  <c r="V107" i="1"/>
  <c r="V101" i="1"/>
  <c r="V93" i="1"/>
  <c r="V86" i="1"/>
  <c r="V79" i="1"/>
  <c r="V72" i="1"/>
  <c r="V64" i="1"/>
  <c r="V57" i="1"/>
  <c r="V49" i="1"/>
  <c r="V42" i="1"/>
  <c r="V37" i="1"/>
  <c r="V30" i="1"/>
  <c r="V21" i="1"/>
  <c r="V13" i="1"/>
  <c r="V310" i="1"/>
  <c r="V6" i="1"/>
  <c r="V297" i="1"/>
  <c r="V288" i="1"/>
  <c r="V272" i="1"/>
  <c r="V248" i="1"/>
  <c r="V235" i="1"/>
  <c r="V221" i="1"/>
  <c r="V205" i="1"/>
  <c r="V191" i="1"/>
  <c r="V175" i="1"/>
  <c r="V155" i="1"/>
  <c r="V141" i="1"/>
  <c r="V127" i="1"/>
  <c r="V89" i="1"/>
  <c r="V75" i="1"/>
  <c r="V46" i="1"/>
  <c r="V34" i="1"/>
  <c r="V9" i="1"/>
  <c r="V301" i="1"/>
  <c r="V280" i="1"/>
  <c r="V264" i="1"/>
  <c r="V256" i="1"/>
  <c r="V241" i="1"/>
  <c r="V227" i="1"/>
  <c r="V213" i="1"/>
  <c r="V199" i="1"/>
  <c r="V183" i="1"/>
  <c r="V169" i="1"/>
  <c r="V162" i="1"/>
  <c r="V148" i="1"/>
  <c r="V135" i="1"/>
  <c r="V119" i="1"/>
  <c r="V103" i="1"/>
  <c r="V97" i="1"/>
  <c r="V83" i="1"/>
  <c r="V68" i="1"/>
  <c r="V60" i="1"/>
  <c r="V40" i="1"/>
  <c r="V25" i="1"/>
  <c r="V17" i="1"/>
  <c r="V309" i="1"/>
  <c r="V308" i="1"/>
  <c r="V287" i="1"/>
  <c r="V279" i="1"/>
  <c r="V271" i="1"/>
  <c r="V263" i="1"/>
  <c r="V255" i="1"/>
  <c r="V240" i="1"/>
  <c r="V234" i="1"/>
  <c r="V226" i="1"/>
  <c r="V220" i="1"/>
  <c r="V212" i="1"/>
  <c r="V198" i="1"/>
  <c r="V190" i="1"/>
  <c r="V182" i="1"/>
  <c r="V174" i="1"/>
  <c r="V168" i="1"/>
  <c r="V161" i="1"/>
  <c r="V154" i="1"/>
  <c r="V147" i="1"/>
  <c r="V140" i="1"/>
  <c r="V134" i="1"/>
  <c r="V126" i="1"/>
  <c r="V118" i="1"/>
  <c r="V112" i="1"/>
  <c r="V110" i="1"/>
  <c r="V102" i="1"/>
  <c r="V96" i="1"/>
  <c r="V88" i="1"/>
  <c r="V82" i="1"/>
  <c r="V67" i="1"/>
  <c r="V59" i="1"/>
  <c r="V52" i="1"/>
  <c r="V45" i="1"/>
  <c r="V39" i="1"/>
  <c r="V33" i="1"/>
  <c r="V24" i="1"/>
  <c r="V16" i="1"/>
  <c r="V10" i="1"/>
  <c r="V222" i="1"/>
  <c r="V281" i="1"/>
  <c r="V104" i="1"/>
  <c r="V156" i="1"/>
  <c r="V207" i="1"/>
  <c r="V200" i="1"/>
  <c r="V193" i="1"/>
  <c r="V185" i="1"/>
  <c r="V177" i="1"/>
  <c r="V164" i="1"/>
  <c r="V157" i="1"/>
  <c r="V149" i="1"/>
  <c r="V143" i="1"/>
  <c r="V136" i="1"/>
  <c r="V129" i="1"/>
  <c r="V121" i="1"/>
  <c r="V105" i="1"/>
  <c r="V99" i="1"/>
  <c r="V91" i="1"/>
  <c r="V77" i="1"/>
  <c r="V70" i="1"/>
  <c r="V62" i="1"/>
  <c r="V55" i="1"/>
  <c r="V53" i="1"/>
  <c r="V48" i="1"/>
  <c r="V27" i="1"/>
  <c r="V19" i="1"/>
  <c r="V11" i="1"/>
  <c r="V4" i="1"/>
  <c r="V311" i="1"/>
  <c r="V302" i="1"/>
  <c r="V293" i="1"/>
  <c r="V289" i="1"/>
  <c r="V273" i="1"/>
  <c r="V265" i="1"/>
  <c r="V257" i="1"/>
  <c r="V249" i="1"/>
  <c r="V242" i="1"/>
  <c r="V236" i="1"/>
  <c r="V228" i="1"/>
  <c r="V214" i="1"/>
  <c r="V206" i="1"/>
  <c r="V192" i="1"/>
  <c r="V184" i="1"/>
  <c r="V176" i="1"/>
  <c r="V170" i="1"/>
  <c r="V163" i="1"/>
  <c r="V142" i="1"/>
  <c r="V128" i="1"/>
  <c r="V120" i="1"/>
  <c r="V113" i="1"/>
  <c r="V98" i="1"/>
  <c r="V90" i="1"/>
  <c r="V84" i="1"/>
  <c r="V76" i="1"/>
  <c r="V69" i="1"/>
  <c r="V61" i="1"/>
  <c r="V54" i="1"/>
  <c r="V47" i="1"/>
  <c r="V35" i="1"/>
  <c r="V26" i="1"/>
  <c r="V18" i="1"/>
  <c r="V3" i="1"/>
  <c r="V307" i="1"/>
  <c r="V300" i="1"/>
  <c r="V286" i="1"/>
  <c r="V278" i="1"/>
  <c r="V270" i="1"/>
  <c r="V262" i="1"/>
  <c r="V254" i="1"/>
  <c r="V247" i="1"/>
  <c r="V239" i="1"/>
  <c r="V233" i="1"/>
  <c r="V225" i="1"/>
  <c r="V219" i="1"/>
  <c r="V211" i="1"/>
  <c r="V204" i="1"/>
  <c r="V197" i="1"/>
  <c r="V189" i="1"/>
  <c r="V181" i="1"/>
  <c r="V173" i="1"/>
  <c r="V167" i="1"/>
  <c r="V153" i="1"/>
  <c r="V146" i="1"/>
  <c r="V139" i="1"/>
  <c r="V133" i="1"/>
  <c r="V125" i="1"/>
  <c r="V117" i="1"/>
  <c r="V111" i="1"/>
  <c r="V109" i="1"/>
  <c r="V95" i="1"/>
  <c r="V81" i="1"/>
  <c r="V74" i="1"/>
  <c r="V66" i="1"/>
  <c r="V50" i="1"/>
  <c r="V44" i="1"/>
  <c r="V38" i="1"/>
  <c r="V32" i="1"/>
  <c r="V23" i="1"/>
  <c r="V15" i="1"/>
  <c r="V8" i="1"/>
  <c r="R15" i="2"/>
  <c r="R26" i="2"/>
  <c r="S39" i="2"/>
  <c r="R94" i="2"/>
  <c r="R118" i="2"/>
  <c r="S154" i="2"/>
  <c r="R183" i="2"/>
  <c r="S192" i="2"/>
  <c r="S208" i="2"/>
  <c r="S224" i="2"/>
  <c r="S229" i="2"/>
  <c r="R235" i="2"/>
  <c r="S238" i="2"/>
  <c r="S251" i="2"/>
  <c r="R277" i="2"/>
  <c r="R280" i="2"/>
  <c r="R283" i="2"/>
  <c r="S317" i="2"/>
  <c r="S320" i="2"/>
  <c r="S324" i="2"/>
  <c r="R324" i="2"/>
  <c r="S334" i="2"/>
  <c r="R342" i="2"/>
  <c r="R345" i="2"/>
  <c r="S353" i="2"/>
  <c r="R380" i="2"/>
  <c r="S198" i="2"/>
  <c r="R11" i="2"/>
  <c r="S18" i="2"/>
  <c r="R21" i="2"/>
  <c r="R29" i="2"/>
  <c r="S34" i="2"/>
  <c r="R37" i="2"/>
  <c r="S42" i="2"/>
  <c r="R45" i="2"/>
  <c r="S54" i="2"/>
  <c r="R57" i="2"/>
  <c r="S62" i="2"/>
  <c r="R65" i="2"/>
  <c r="S70" i="2"/>
  <c r="R73" i="2"/>
  <c r="S78" i="2"/>
  <c r="R81" i="2"/>
  <c r="S86" i="2"/>
  <c r="R89" i="2"/>
  <c r="R97" i="2"/>
  <c r="S102" i="2"/>
  <c r="R105" i="2"/>
  <c r="S110" i="2"/>
  <c r="R113" i="2"/>
  <c r="R121" i="2"/>
  <c r="S140" i="2"/>
  <c r="R146" i="2"/>
  <c r="R149" i="2"/>
  <c r="S160" i="2"/>
  <c r="S163" i="2"/>
  <c r="S166" i="2"/>
  <c r="R169" i="2"/>
  <c r="S172" i="2"/>
  <c r="R178" i="2"/>
  <c r="R186" i="2"/>
  <c r="R189" i="2"/>
  <c r="R199" i="2"/>
  <c r="R202" i="2"/>
  <c r="R205" i="2"/>
  <c r="R215" i="2"/>
  <c r="R218" i="2"/>
  <c r="R221" i="2"/>
  <c r="R249" i="2"/>
  <c r="S255" i="2"/>
  <c r="R262" i="2"/>
  <c r="R265" i="2"/>
  <c r="R268" i="2"/>
  <c r="S284" i="2"/>
  <c r="R284" i="2"/>
  <c r="S294" i="2"/>
  <c r="R301" i="2"/>
  <c r="R304" i="2"/>
  <c r="R307" i="2"/>
  <c r="S346" i="2"/>
  <c r="R346" i="2"/>
  <c r="S365" i="2"/>
  <c r="R409" i="2"/>
  <c r="R411" i="2"/>
  <c r="S269" i="2"/>
  <c r="R269" i="2"/>
  <c r="S308" i="2"/>
  <c r="R308" i="2"/>
  <c r="R401" i="2"/>
  <c r="R403" i="2"/>
  <c r="R13" i="2"/>
  <c r="R23" i="2"/>
  <c r="R75" i="2"/>
  <c r="R91" i="2"/>
  <c r="R107" i="2"/>
  <c r="R115" i="2"/>
  <c r="R123" i="2"/>
  <c r="R145" i="2"/>
  <c r="R157" i="2"/>
  <c r="P180" i="2"/>
  <c r="S180" i="2" s="1"/>
  <c r="R368" i="2"/>
  <c r="R404" i="2"/>
  <c r="R9" i="2"/>
  <c r="R19" i="2"/>
  <c r="R27" i="2"/>
  <c r="R35" i="2"/>
  <c r="R43" i="2"/>
  <c r="R55" i="2"/>
  <c r="R63" i="2"/>
  <c r="R71" i="2"/>
  <c r="R79" i="2"/>
  <c r="R87" i="2"/>
  <c r="R95" i="2"/>
  <c r="R103" i="2"/>
  <c r="R111" i="2"/>
  <c r="R119" i="2"/>
  <c r="R141" i="2"/>
  <c r="R161" i="2"/>
  <c r="S164" i="2"/>
  <c r="R170" i="2"/>
  <c r="R173" i="2"/>
  <c r="R181" i="2"/>
  <c r="R184" i="2"/>
  <c r="S190" i="2"/>
  <c r="S206" i="2"/>
  <c r="S222" i="2"/>
  <c r="R227" i="2"/>
  <c r="R236" i="2"/>
  <c r="R245" i="2"/>
  <c r="S278" i="2"/>
  <c r="R285" i="2"/>
  <c r="R288" i="2"/>
  <c r="R291" i="2"/>
  <c r="S332" i="2"/>
  <c r="R332" i="2"/>
  <c r="R59" i="2"/>
  <c r="R90" i="2"/>
  <c r="R98" i="2"/>
  <c r="R106" i="2"/>
  <c r="R114" i="2"/>
  <c r="R122" i="2"/>
  <c r="R144" i="2"/>
  <c r="R147" i="2"/>
  <c r="R150" i="2"/>
  <c r="R176" i="2"/>
  <c r="R179" i="2"/>
  <c r="S200" i="2"/>
  <c r="S216" i="2"/>
  <c r="R243" i="2"/>
  <c r="S253" i="2"/>
  <c r="S263" i="2"/>
  <c r="R270" i="2"/>
  <c r="R273" i="2"/>
  <c r="S292" i="2"/>
  <c r="R292" i="2"/>
  <c r="S302" i="2"/>
  <c r="R309" i="2"/>
  <c r="R312" i="2"/>
  <c r="R315" i="2"/>
  <c r="R31" i="2"/>
  <c r="R47" i="2"/>
  <c r="R67" i="2"/>
  <c r="R83" i="2"/>
  <c r="R99" i="2"/>
  <c r="S148" i="2"/>
  <c r="R177" i="2"/>
  <c r="S214" i="2"/>
  <c r="S261" i="2"/>
  <c r="R261" i="2"/>
  <c r="S271" i="2"/>
  <c r="S300" i="2"/>
  <c r="R300" i="2"/>
  <c r="S310" i="2"/>
  <c r="R323" i="2"/>
  <c r="S316" i="2"/>
  <c r="R316" i="2"/>
  <c r="R395" i="2"/>
  <c r="R180" i="2" l="1"/>
</calcChain>
</file>

<file path=xl/sharedStrings.xml><?xml version="1.0" encoding="utf-8"?>
<sst xmlns="http://schemas.openxmlformats.org/spreadsheetml/2006/main" count="9614" uniqueCount="4054">
  <si>
    <t>InvoiceID</t>
  </si>
  <si>
    <t>InvoiceNumber</t>
  </si>
  <si>
    <t>InvoicePeriodMonth</t>
  </si>
  <si>
    <t>InvoicePeriodYear</t>
  </si>
  <si>
    <t>CustomerID</t>
  </si>
  <si>
    <t>ContractNumber</t>
  </si>
  <si>
    <t>TaxNumber</t>
  </si>
  <si>
    <t>Description</t>
  </si>
  <si>
    <t>InvoiceAmount</t>
  </si>
  <si>
    <t>VATPercent</t>
  </si>
  <si>
    <t>InvoiceVAT</t>
  </si>
  <si>
    <t>InvoiceTotal</t>
  </si>
  <si>
    <t>InvoiceGR</t>
  </si>
  <si>
    <t>InvoiceReceived</t>
  </si>
  <si>
    <t>VendorInvoiceNumber</t>
  </si>
  <si>
    <t>VendorTaxNumber</t>
  </si>
  <si>
    <t>DueDatePeriod</t>
  </si>
  <si>
    <t>DueDate</t>
  </si>
  <si>
    <t>Paid</t>
  </si>
  <si>
    <t>PPH23Option</t>
  </si>
  <si>
    <t>PPH23Value</t>
  </si>
  <si>
    <t>GrossIncome</t>
  </si>
  <si>
    <t>NettIncome</t>
  </si>
  <si>
    <t>StatusCode</t>
  </si>
  <si>
    <t>CreatedDate</t>
  </si>
  <si>
    <t>CreatedBy</t>
  </si>
  <si>
    <t>UpdatedDate</t>
  </si>
  <si>
    <t>UpdatedBy</t>
  </si>
  <si>
    <t>00593/INV-MSU/X/21</t>
  </si>
  <si>
    <t>PT Kone Indo Elevator</t>
  </si>
  <si>
    <t>4538755495</t>
  </si>
  <si>
    <t>010.007-21.28555207</t>
  </si>
  <si>
    <t>Pembayaran Jasa Pemograman dan Pemasangan PCB (Proyek : Fure Apartement Semanggi)</t>
  </si>
  <si>
    <t>-</t>
  </si>
  <si>
    <t>00701/INV-MSU/XI/21</t>
  </si>
  <si>
    <t>010.008-21.74458689</t>
  </si>
  <si>
    <t>Pembayaran Progress 90% Installasi 10 Unit Lift (Proyek : Tokyo Riverside PIK 2)</t>
  </si>
  <si>
    <t>00702/INV-MSU/XI/21</t>
  </si>
  <si>
    <t>4532568484</t>
  </si>
  <si>
    <t>010.008-21.74458690</t>
  </si>
  <si>
    <t>00703/INV-MSU/XI/21</t>
  </si>
  <si>
    <t>4532565517</t>
  </si>
  <si>
    <t>010.008-21.74458691</t>
  </si>
  <si>
    <t>Pembayaran Progress 90% 10 Unit Lift APT 3 (Proyek : Tokyo Riverside PIK 2)</t>
  </si>
  <si>
    <t>00704/INV-MSU/XI/21</t>
  </si>
  <si>
    <t>4532549846</t>
  </si>
  <si>
    <t>010.008-21.74458692</t>
  </si>
  <si>
    <t>Pembayaran Progress 90% Installasi 10 Unit Lift APT 4 (Proyek : Tokyo Riverside PIK 2)</t>
  </si>
  <si>
    <t>00707/INV-MSU/XI/21</t>
  </si>
  <si>
    <t>4539588220</t>
  </si>
  <si>
    <t>010.008-21.74458695</t>
  </si>
  <si>
    <t>Pembayaran Unit AC 2,5pk merk DAIKIN FTC60NV14 (Proyek : Citra Nagoya Batam)</t>
  </si>
  <si>
    <t>00708/INV-MSU/XI/21</t>
  </si>
  <si>
    <t>4537812291</t>
  </si>
  <si>
    <t>010.008-21.74458696</t>
  </si>
  <si>
    <t>Pembayaran Pekerjaan Penerangan Kamar Mesin Tower 1 (Proyek :  Tokyo Riverside PIK 2)</t>
  </si>
  <si>
    <t>00836/INV-MSU/XII/21</t>
  </si>
  <si>
    <t>PT TKE Elevator Indonesia</t>
  </si>
  <si>
    <t>PO20220276</t>
  </si>
  <si>
    <t>010.008-21.74458836</t>
  </si>
  <si>
    <t>Pembayaran DP 30% Pemasangan Elevator S1 (Proyek : APT. Safron (AEON Phase 1) - Sentul)</t>
  </si>
  <si>
    <t>00837/INV-MSU/XII/21</t>
  </si>
  <si>
    <t>010.008-21.74458837</t>
  </si>
  <si>
    <t>Pembayaran Komponen Pendukung Pemasangan Elevator S1 (DP 50%) (Proyek : APT. Safron (AEON Phase 1) - Sentul)</t>
  </si>
  <si>
    <t>00838/INV-MSU/XII/21</t>
  </si>
  <si>
    <t>PO20220277</t>
  </si>
  <si>
    <t>010.008-21.74458838</t>
  </si>
  <si>
    <t>Pembayaran DP 30% Pemasangan Elevator S2 (Proyek : APT. Safron (AEON Phase 1) - Sentul)</t>
  </si>
  <si>
    <t>00839/INV-MSU/XII/21</t>
  </si>
  <si>
    <t>010.008-21.74458839</t>
  </si>
  <si>
    <t>Pembayaran Komponen Pendukung Pemasangan Elevator S2 (DP 50%) (Proyek : APT. Safron (AEON Phase 1) - Sentul)</t>
  </si>
  <si>
    <t>00610/INV-MSU/X/21</t>
  </si>
  <si>
    <t>011.007-21.28555224</t>
  </si>
  <si>
    <t>Pembayaran Progress 30% Jasa Installasi 6 Unit Lift (Proyek : Ebuli RS Jantung &amp; Pembuluh Darah)</t>
  </si>
  <si>
    <t>00705/INV-MSU/XI/21</t>
  </si>
  <si>
    <t>010.008-21.74458693</t>
  </si>
  <si>
    <t>Pembayaran Jasa Operator CTU Lift SL1 Periode Agustus - Oktober 2021 (Proyek : Carstensz Residence)</t>
  </si>
  <si>
    <t>00706/INV-MSU/XI/21</t>
  </si>
  <si>
    <t>4539529403</t>
  </si>
  <si>
    <t>010.008-21.74458694</t>
  </si>
  <si>
    <t>Pembayaran Jasa Operator CTU Lift Service SL 1 &amp; 2 Periode April - Aug 2021 (Proyek : The Smith)</t>
  </si>
  <si>
    <t>00719/INV-MSU/XI/21</t>
  </si>
  <si>
    <t>4538517722</t>
  </si>
  <si>
    <t>010.008-21.74458711</t>
  </si>
  <si>
    <t>Pembayaran Progress 35% Jasa Installasi 4 Unit Lift (Proyek : MOD Menara Sudirman Phase 3)</t>
  </si>
  <si>
    <t>00720/INV-MSU/XI/21</t>
  </si>
  <si>
    <t>4539528768</t>
  </si>
  <si>
    <t>010.008-21.74458712</t>
  </si>
  <si>
    <t>Pembayaran Jasa Operator CTU Lift Service SL 1 &amp; 2 Periode Aug - Sep 2021 (Perpanjangan) (Proyek : The Smith)</t>
  </si>
  <si>
    <t>00721/INV-MSU/XI/21</t>
  </si>
  <si>
    <t>4539743472</t>
  </si>
  <si>
    <t>010.008-21.74458713</t>
  </si>
  <si>
    <t>Pembayaran Kerja Tambah Fabrikasi Penutup Lubang (Proyek : Menara Sudirman)</t>
  </si>
  <si>
    <t>00722/INV-MSU/XI/21</t>
  </si>
  <si>
    <t>4539414710</t>
  </si>
  <si>
    <t>010.008-21.74458714</t>
  </si>
  <si>
    <t>Pembayaran Tombol Reset Hijau dan Outbow (Proyek : JHL Gallery)</t>
  </si>
  <si>
    <t>00723/INV-MSU/XI/21</t>
  </si>
  <si>
    <t>4539895239</t>
  </si>
  <si>
    <t>010.008-21.74458715</t>
  </si>
  <si>
    <t>Pembayaran Pemasangan dan Pabrikasi 60 titik Bracket Rail (Proyek : Millenium Village)</t>
  </si>
  <si>
    <t>00724/INV-MSU/XI/21</t>
  </si>
  <si>
    <t>4538481492</t>
  </si>
  <si>
    <t>010.008-21.74458716</t>
  </si>
  <si>
    <t>Pembayaran Progress 30% Additional Installasi 3 Unit Lift Panoramic (Proyek : Samanea Mixed Use)</t>
  </si>
  <si>
    <t>00725/INV-MSU/XI/21</t>
  </si>
  <si>
    <t>4538451758</t>
  </si>
  <si>
    <t>010.008-21.74458717</t>
  </si>
  <si>
    <t>Pembayaran Progress 30% Jasa Installasi 42 Unit Escalator (Proyek : Samanea Mixed Use)</t>
  </si>
  <si>
    <t>00726/INV-MSU/XI/21</t>
  </si>
  <si>
    <t>4539304033</t>
  </si>
  <si>
    <t>010.008-21.74458718</t>
  </si>
  <si>
    <t>Pembayaran DP 10% Jasa Installasi 1 Unit Lift (Proyek : Fure Apartment Semanggi)</t>
  </si>
  <si>
    <t>00727/INV-MSU/XI/21</t>
  </si>
  <si>
    <t>4539528641</t>
  </si>
  <si>
    <t>010.008-21.74458719</t>
  </si>
  <si>
    <t>Pembayaran Jasa Admin Support An. Fery Setiawan (6 Bulan) (Proyek : Menara Maritim)</t>
  </si>
  <si>
    <t>00729/INV-MSU/XI/21</t>
  </si>
  <si>
    <t>4539849197</t>
  </si>
  <si>
    <t>010.008-21.74458721</t>
  </si>
  <si>
    <t>Pembayaran Jasa Operator CTU Lift Service SL 1 &amp; SL 2 Tower 5 &amp; Tower 6 (2 Bulan) (Proyek : Tokyo Riverside PIK 2)</t>
  </si>
  <si>
    <t>00730/INV-MSU/XI/21</t>
  </si>
  <si>
    <t>4539849227</t>
  </si>
  <si>
    <t>010.008-21.74458722</t>
  </si>
  <si>
    <t>Pembayaran Jasa Operator CTU Lift Service SL 1 &amp; SL 2 Tower 3 &amp; Tower 4 (Proyek : Tokyo Riverside PIK 2)</t>
  </si>
  <si>
    <t>00731/INV-MSU/XI/21</t>
  </si>
  <si>
    <t>4539531307</t>
  </si>
  <si>
    <t>010.008-21.74458725</t>
  </si>
  <si>
    <t>Pembayaran Jasa HSE K3 An. Jahidin Periode Juli 2021 s.d Juni 2022 (Incld. THR) (13 Bulan) (Proyek : IKEA Store 3)</t>
  </si>
  <si>
    <t>00732/INV-MSU/XI/21</t>
  </si>
  <si>
    <t>4539528519</t>
  </si>
  <si>
    <t>010.008-21.74458726</t>
  </si>
  <si>
    <t>Pembayaran Jasa HSE K3 An. Daniel Leonard Siagian Periode Juli 2021 s.d Juni 2022 (Incld. THR) (13 Bulan) (Proyek : IKEA Store 3)</t>
  </si>
  <si>
    <t>00733/INV-MSU/XI/21</t>
  </si>
  <si>
    <t>4539524691</t>
  </si>
  <si>
    <t>010.008-21.74458727</t>
  </si>
  <si>
    <t>Pembayaran Jasa HSE K3 An. Tashor Damarus (6 Bulan) (Proyek : MOD Menara Kuningan)</t>
  </si>
  <si>
    <t>00728/INV-MSU/XI/21</t>
  </si>
  <si>
    <t>4539849243</t>
  </si>
  <si>
    <t>010.008-21.74458723</t>
  </si>
  <si>
    <t>Pembayaran Jasa HSE K3 An. Dhany Trihartanto (6 Bulan) (Proyek : Cartensz Residence)</t>
  </si>
  <si>
    <t>00736/INV-MSU/XII/21</t>
  </si>
  <si>
    <t>4539895180</t>
  </si>
  <si>
    <t>010.008-21.74458730</t>
  </si>
  <si>
    <t>Pembayaran Ungrouping Lift (Proyek : Menara Sudirman)</t>
  </si>
  <si>
    <t>00737/INV-MSU/XII/21</t>
  </si>
  <si>
    <t>4539289903</t>
  </si>
  <si>
    <t>010.008-21.74458731</t>
  </si>
  <si>
    <t>Pembayaran Progress 54,50% Jasa Installasi 4 Unit Lift (Proyek : Pekerjaan Pengadaan Lift Gedung Penunjang Operasional TVRI)</t>
  </si>
  <si>
    <t>00738/INV-MSU/XII/21</t>
  </si>
  <si>
    <t>4539952220</t>
  </si>
  <si>
    <t>010.008-21.74458732</t>
  </si>
  <si>
    <t>Pembayaran Progress 50% Biaya Percepatan PL 1-4 (Proyek : Pekerjaan Pengadaan Lift Gedung Penunjang Operasional (GPO))</t>
  </si>
  <si>
    <t>00742/INV-MSU/XII/21</t>
  </si>
  <si>
    <t>4539139872</t>
  </si>
  <si>
    <t>010.008-21.74458736</t>
  </si>
  <si>
    <t>Pembayaran Progress 60% Jasa Installasi 8 Unit Escalator (Proyek : Cartensz Residence)</t>
  </si>
  <si>
    <t>00743/INV-MSU/XII/21</t>
  </si>
  <si>
    <t>4539860395</t>
  </si>
  <si>
    <t>010.008-21.74458742</t>
  </si>
  <si>
    <t>Pembayaran Jasa Operator Lift Unit LS 3 Fajar Ilham Unit LS 3 Periode 2 Bulan (Proyek : Ebuli RS Jantung &amp; Pembuluh Darah Harapan Kita)</t>
  </si>
  <si>
    <t>00744/INV-MSU/XII/21</t>
  </si>
  <si>
    <t>4539860359</t>
  </si>
  <si>
    <t>010.008-21.74458743</t>
  </si>
  <si>
    <t>Pembayaran Jasa Operator Lift Unit LS 4 Dwi Prabowo Unit LS 4 Periode 2 Bulan (Proyek : Ebuli RS Jantung &amp; Pembuluh Darah Harapan Kita)</t>
  </si>
  <si>
    <t>00745/INV-MSU/XII/21</t>
  </si>
  <si>
    <t>4539593998</t>
  </si>
  <si>
    <t>010.008-21.74458739</t>
  </si>
  <si>
    <t>Pembayaran Biaya Pemasangan Kabel Intercom dan Kabel E-link (Proyek : Fure Menara Calvin)</t>
  </si>
  <si>
    <t>00747/INV-MSU/XII/21</t>
  </si>
  <si>
    <t>4539532073</t>
  </si>
  <si>
    <t>010.008-21.74458741</t>
  </si>
  <si>
    <t>Pembayaran Jasa HSE K3 Mohamad Irwan Buchary (3 Bulan) (Proyek : Pekerjaan Pengadaan Lift Gedung Penunjang)</t>
  </si>
  <si>
    <t>00748/INV-MSU/XII/21</t>
  </si>
  <si>
    <t>4540012457</t>
  </si>
  <si>
    <t>010.008-21.74458744</t>
  </si>
  <si>
    <t>Pembayaran Jasa HSE K3 Sony Mardianto Periode Juli - Desember 2021 (6 Bulan) (Proyek : JHL Gallery)</t>
  </si>
  <si>
    <t>00754/INV-MSU/XII/21</t>
  </si>
  <si>
    <t>4527840911</t>
  </si>
  <si>
    <t>010.008-21.74458750</t>
  </si>
  <si>
    <t>Pembayaran Progress 70% Installasi 14 Unit Escalator (Proyek : Meistrestadt)</t>
  </si>
  <si>
    <t>00755/INV-MSU/XII/21</t>
  </si>
  <si>
    <t>4539275592</t>
  </si>
  <si>
    <t>010.008-21.74458751</t>
  </si>
  <si>
    <t>Pembayaran Kawat Las RB26 (Proyek : JHL Gallery)</t>
  </si>
  <si>
    <t>00756/INV-MSU/XII/21</t>
  </si>
  <si>
    <t>4540083891</t>
  </si>
  <si>
    <t>010.008-21.74458752</t>
  </si>
  <si>
    <t>Pembayaran Fabrikasi Plat COP (Proyek : Menara Kuningan)</t>
  </si>
  <si>
    <t>00757/INV-MSU/XII/21</t>
  </si>
  <si>
    <t>010.008-21.74458753</t>
  </si>
  <si>
    <t>Pembayaran Progress 45% Jasa Installasi 4 Unit Lift (Proyek : MOD Menara Sudirman Phase 3)</t>
  </si>
  <si>
    <t>00582/INV-MSU/IX/21</t>
  </si>
  <si>
    <t>PT Fujitec Indonesia</t>
  </si>
  <si>
    <t>068/FIDA/SPK/V/21</t>
  </si>
  <si>
    <t>010.007-21.28555196</t>
  </si>
  <si>
    <t>Tagihan Termyn IV (Progress 85%) Pemasangan 2 Unit Elevator (P1 &amp; P2) (Proyek : Menara Jakarta)</t>
  </si>
  <si>
    <t>00709/INV-MSU/XI/21</t>
  </si>
  <si>
    <t>010.008-21.74458697</t>
  </si>
  <si>
    <t>Tagihan Termyn II (Progress 45%) Pemasangan 1 Unit Elevator (P3) (Proyek : Menara Jakarta)</t>
  </si>
  <si>
    <t>00781/INV-MSU/XII/21</t>
  </si>
  <si>
    <t>010.008-21.74458777</t>
  </si>
  <si>
    <t>Tagihan Termyn III (Progress 65%) Pemasangan 1 Unit Elevator (P3) (Proyek : Menara Jakarta)</t>
  </si>
  <si>
    <t>00782/INV-MSU/XII/21</t>
  </si>
  <si>
    <t>010.008-21.74458778</t>
  </si>
  <si>
    <t>Tagihan Termyn IV (Progress 80%) Pemasangan 1 Unit Elevator (P3) (Proyek : Menara Jakarta)</t>
  </si>
  <si>
    <t>00779/INV-MSU/XII/21</t>
  </si>
  <si>
    <t>4540384369</t>
  </si>
  <si>
    <t>010.008-21.74458775</t>
  </si>
  <si>
    <t>Pembayaran Pergantian Pulley Car (Proyek : Veranda)</t>
  </si>
  <si>
    <t>00796/INV-MSU/XII/21</t>
  </si>
  <si>
    <t>4540365089</t>
  </si>
  <si>
    <t>010.008-21.74458792</t>
  </si>
  <si>
    <t>Pembayaran Jasa Pergantian Filler (Proyek : Millenium Village)</t>
  </si>
  <si>
    <t>00797/INV-MSU/XII/21</t>
  </si>
  <si>
    <t>4540384474</t>
  </si>
  <si>
    <t>010.008-21.74458793</t>
  </si>
  <si>
    <t>Pembayaran Penggantian Bearing Pulley CWT &amp; Dumper Machine (Proyek : SKPD Serang)</t>
  </si>
  <si>
    <t>00817/INV-MSU/XII/21</t>
  </si>
  <si>
    <t>010.008-21.74458813</t>
  </si>
  <si>
    <t>Pembayaran Jasa Supervisi Standby 1 Orang Per Desember 2021 (1 Bulan) (Proyek : Area JKB-J - Hartono Elektronik)</t>
  </si>
  <si>
    <t>00734/INV-MSU/XII/21</t>
  </si>
  <si>
    <t>PO20220070</t>
  </si>
  <si>
    <t>010.008-21.74458728</t>
  </si>
  <si>
    <t>Pembayaran Pelunasan 50% Pembongkaran Lift Passanger LF-S2 (Proyek : MOD Gajah Mada Plaza)</t>
  </si>
  <si>
    <t>00735/INV-MSU/XII/21</t>
  </si>
  <si>
    <t>010.008-21.74458729</t>
  </si>
  <si>
    <t>Pembayaran Komponen Pendukung Pemasangan (DP 50%) (Proyek : MOD Gajah Mada Plaza)</t>
  </si>
  <si>
    <t>00832/INV-MSU/XII/21</t>
  </si>
  <si>
    <t>PO20220274</t>
  </si>
  <si>
    <t>010.008-21.74458832</t>
  </si>
  <si>
    <t>Pembayaran DP 30% Pemasangan Elevator L.1-2 (Proyek : APT. Safron (AEON Phase 1) - Sentul)</t>
  </si>
  <si>
    <t>00833/INV-MSU/XII/21</t>
  </si>
  <si>
    <t>010.008-21.74458833</t>
  </si>
  <si>
    <t>Pembayaran Komponen Pendukung Pemasangan (DP 50%) (Proyek : APT. Safron (AEON Phase 1) - Sentul)</t>
  </si>
  <si>
    <t>00834/INV-MSU/XII/21</t>
  </si>
  <si>
    <t>PO20220275</t>
  </si>
  <si>
    <t>010.008-21.74458834</t>
  </si>
  <si>
    <t>Pembayaran DP 30% Pemasangan Elevator L3-L4 (Proyek : APT. Safron (AEON Phase 1) - Sentul)</t>
  </si>
  <si>
    <t>00835/INV-MSU/XII/21</t>
  </si>
  <si>
    <t>010.008-21.74458835</t>
  </si>
  <si>
    <t>Pembayaran Komponen Pendukung Pemasangan Elevator L3-L4 (DP 50%) (Proyek : APT. Safron (AEON Phase 1) - Sentul)</t>
  </si>
  <si>
    <t>00647/INV-MSU/X/21</t>
  </si>
  <si>
    <t>4537737017</t>
  </si>
  <si>
    <t>010.007-21.28555261</t>
  </si>
  <si>
    <t>Pembayaran DP 10% Jasa Installasi 1 Unit Lift (Proyek : Rumah Slipi)</t>
  </si>
  <si>
    <t>00739/INV-MSU/XII/21</t>
  </si>
  <si>
    <t>4539336147</t>
  </si>
  <si>
    <t>010.008-21.74458733</t>
  </si>
  <si>
    <t>Pembayaran DP 10% Jasa Installasi 1 Unit Lift (Proyek : Gemilang Andalan Pratama (Puri J15))</t>
  </si>
  <si>
    <t>00740/INV-MSU/XII/21</t>
  </si>
  <si>
    <t>4540064359</t>
  </si>
  <si>
    <t>010.008-21.74458734</t>
  </si>
  <si>
    <t>Pembayaran Progress 30% Jasa Installasi 1 Unit Lift LS 1-Transys-5 Lantai 3000kg (Proyek : Samanea Mixed Use)</t>
  </si>
  <si>
    <t>00741/INV-MSU/XII/21</t>
  </si>
  <si>
    <t>4540166956</t>
  </si>
  <si>
    <t>010.008-21.74458735</t>
  </si>
  <si>
    <t>Pembayaran Biaya Listrik Bulan Juli s.d Oktober 2021 (Proyek : Carstensz Residence)</t>
  </si>
  <si>
    <t>00746/INV-MSU/XII/21</t>
  </si>
  <si>
    <t>4539528283</t>
  </si>
  <si>
    <t>010.008-21.74458740</t>
  </si>
  <si>
    <t>Pembayaran Jasa HSE K3 Eko Zamkhuri Periode Juli 2021 s.d Juni 2022 (Include THR) (13 Bulan) (Proyek : MOD Menara Kuningan)</t>
  </si>
  <si>
    <t>00750/INV-MSU/XII/21</t>
  </si>
  <si>
    <t>4532216189</t>
  </si>
  <si>
    <t>010.008-21.74458746</t>
  </si>
  <si>
    <t>Pembayaran Progress 70% Installasi 1 Unit Lift (Proyek : Rumah Tebet)</t>
  </si>
  <si>
    <t>00751/INV-MSU/XII/21</t>
  </si>
  <si>
    <t>4537740526</t>
  </si>
  <si>
    <t>010.008-21.74458747</t>
  </si>
  <si>
    <t>Pembayaran Progress 70% Jasa Installasi 1 Unit Lift (Proyek : Wisma Besar Menteng)</t>
  </si>
  <si>
    <t>00752/INV-MSU/XII/21</t>
  </si>
  <si>
    <t>4537740287</t>
  </si>
  <si>
    <t>010.008-21.74458748</t>
  </si>
  <si>
    <t>Pembayaran Progress 100% Jasa Installasi 1 Unit Lift (Proyek : Renawijaya Bogor)</t>
  </si>
  <si>
    <t>00753/INV-MSU/XII/21</t>
  </si>
  <si>
    <t>4534266964</t>
  </si>
  <si>
    <t>010.008-21.74458749</t>
  </si>
  <si>
    <t>Pembayaran Progress 70% Installasi 1 Unit Lift (Proyek : Butterfly Hotel /R17)</t>
  </si>
  <si>
    <t>00760/INV-MSU/XII/21</t>
  </si>
  <si>
    <t>4538629534</t>
  </si>
  <si>
    <t>010.008-21.74458756</t>
  </si>
  <si>
    <t>Pembayaran Jasa Operator CTU Lift Tower 1 &amp; Tower 2 (Proyek : Tokyo Riverside PIK 2)</t>
  </si>
  <si>
    <t>00761/INV-MSU/XII/21</t>
  </si>
  <si>
    <t>4539849217</t>
  </si>
  <si>
    <t>010.008-21.74458757</t>
  </si>
  <si>
    <t>Pembayaran Jasa Operator CTU Lift PL 7 &amp; PL 8 Tower 1 &amp; Tower 2 (Proyek : Tokyo Riverside PIK 2)</t>
  </si>
  <si>
    <t>00762/INV-MSU/XII/21</t>
  </si>
  <si>
    <t>4539849225</t>
  </si>
  <si>
    <t>010.008-21.74458758</t>
  </si>
  <si>
    <t>Pembayaran Jasa Operator CTU Lift PL 3 &amp; PL 4 Tower 3 &amp; Tower 4 (Proyek : Tokyo Riverside PIK 2)</t>
  </si>
  <si>
    <t>00763/INV-MSU/XII/21</t>
  </si>
  <si>
    <t>4539290919</t>
  </si>
  <si>
    <t>010.008-21.74458759</t>
  </si>
  <si>
    <t>00764/INV-MSU/XII/21</t>
  </si>
  <si>
    <t>4539298868</t>
  </si>
  <si>
    <t>010.008-21.74458760</t>
  </si>
  <si>
    <t>Pembayaran Progress 80% Jasa Installasi 1 Unit Lift (Proyek : Pancoran Extention)</t>
  </si>
  <si>
    <t>00765/INV-MSU/XII/21</t>
  </si>
  <si>
    <t>4532548807</t>
  </si>
  <si>
    <t>010.008-21.74458761</t>
  </si>
  <si>
    <t>Pembayaran Progress 80% Installasi 3 Unit Lift (Proyek : Tokyo Riverside PIK 2)</t>
  </si>
  <si>
    <t>00766/INV-MSU/XII/21</t>
  </si>
  <si>
    <t>4533594729</t>
  </si>
  <si>
    <t>010.008-21.74458762</t>
  </si>
  <si>
    <t>Pembayaran Progress 40% Installasi 6 Unit Escalator (Proyek : Tokyo Riverside PIK 2)</t>
  </si>
  <si>
    <t>00767/INV-MSU/XII/21</t>
  </si>
  <si>
    <t>4531657499</t>
  </si>
  <si>
    <t>010.008-21.74458763</t>
  </si>
  <si>
    <t>Pembayaran Progress 100% Installasi 4 Unit Lift (Proyek : Revitalisasi Terminal 2F Bandara Soetta)</t>
  </si>
  <si>
    <t>00768/INV-MSU/XII/21</t>
  </si>
  <si>
    <t>4536823122</t>
  </si>
  <si>
    <t>010.008-21.74458764</t>
  </si>
  <si>
    <t>Pembayaran Progress 90% Installasi 4 Unit Lift (Proyek : Ebuli RS Jantung &amp; Pembuluh Darah Harapan Kita)</t>
  </si>
  <si>
    <t>00769/INV-MSU/XII/21</t>
  </si>
  <si>
    <t>010.008-21.74458765</t>
  </si>
  <si>
    <t>Pembayaran Progress 72% Jasa Installasi 4 Unit Lift (Proyek : Pekerjaan Pengadaan Lift Gedung Penunjang Operasional TVRI)</t>
  </si>
  <si>
    <t>00770/INV-MSU/XII/21</t>
  </si>
  <si>
    <t>4537452486</t>
  </si>
  <si>
    <t>010.008-21.74458766</t>
  </si>
  <si>
    <t>Pembayaran Progress 80,75% Jasa Installasi 4 Unit Lift (Proyek : Menara Calvin)</t>
  </si>
  <si>
    <t>00771/INV-MSU/XII/21</t>
  </si>
  <si>
    <t>010.008-21.74458767</t>
  </si>
  <si>
    <t>Pembayaran Progress 30% Jasa Installasi 1 Unit Lift (Proyek : Fure Apartment Semanggi)</t>
  </si>
  <si>
    <t>00772/INV-MSU/XII/21</t>
  </si>
  <si>
    <t>4540275722</t>
  </si>
  <si>
    <t>010.008-21.74458768</t>
  </si>
  <si>
    <t>Pembayaran Jasa penarikan Interphone PL 1-PL4 (Proyek : Pekerjaan Pengadaan Lift Gedung Penunjang Operasional (GPO))</t>
  </si>
  <si>
    <t>00773/INV-MSU/XII/21</t>
  </si>
  <si>
    <t>4540275744</t>
  </si>
  <si>
    <t>010.008-21.74458769</t>
  </si>
  <si>
    <t>Pembayaran Jasa Pabrikasi Braket PL1-4 (Proyek : Pekerjaan Pengadaan Lift Gedung Penunjang Operasional (GPO))</t>
  </si>
  <si>
    <t>00774/INV-MSU/XII/21</t>
  </si>
  <si>
    <t>4540275729</t>
  </si>
  <si>
    <t>010.008-21.74458770</t>
  </si>
  <si>
    <t>Pembayaran Modifikasi Braket Header PL1-PL4 (Proyek : Pekerjaan Pengadaan Lift Gedung Penunjang Operasional (GPO))</t>
  </si>
  <si>
    <t>00775/INV-MSU/XII/21</t>
  </si>
  <si>
    <t>4540275902</t>
  </si>
  <si>
    <t>010.008-21.74458771</t>
  </si>
  <si>
    <t>Pembayaran Biaya Tagihan Kebersihan dan Keamanan Periode Juni s.d. September 2021 (4 bulan) (Proyek : JHL Gallery)</t>
  </si>
  <si>
    <t>00776/INV-MSU/XII/21</t>
  </si>
  <si>
    <t>4540275904</t>
  </si>
  <si>
    <t>010.008-21.74458772</t>
  </si>
  <si>
    <t>Pembayaran Pekerjaan Penarikan Kabel E-Link, Interphone, Fire dan Gempa Untuk 10 unit Lift LF1 (Proyek : JHL Gallery)</t>
  </si>
  <si>
    <t>00777/INV-MSU/XII/21</t>
  </si>
  <si>
    <t>4540275899</t>
  </si>
  <si>
    <t>010.008-21.74458773</t>
  </si>
  <si>
    <t>Pembayaran Biaya Tagihan Listrik Periode Juni s.d. September 2021 (4 bulan) (Proyek : JHL Gallery)</t>
  </si>
  <si>
    <t>00778/INV-MSU/XII/21</t>
  </si>
  <si>
    <t>010.008-21.74458774</t>
  </si>
  <si>
    <t>Pembayaran Progress 80% Jasa Installasi 6 Unit Lift (Proyek : Ebuli RS Jantung &amp; Pembuluh Darah)</t>
  </si>
  <si>
    <t>00783/INV-MSU/XII/21</t>
  </si>
  <si>
    <t>4540275875</t>
  </si>
  <si>
    <t>010.008-21.74458779</t>
  </si>
  <si>
    <t>Pembayaran DP 10% Instalasi 1 Unit Lift PL 1 [4 Lantai] (Proyek : Pluit Sakti Residence)</t>
  </si>
  <si>
    <t>00785/INV-MSU/XII/21</t>
  </si>
  <si>
    <t>4540152942</t>
  </si>
  <si>
    <t>010.008-21.74458781</t>
  </si>
  <si>
    <t>Pembayaran DP 10% Jasa Installasi 1 Unit Lift (Proyek : Rumah Menteng Jalan Cianjur)</t>
  </si>
  <si>
    <t>00786/INV-MSU/XII/21</t>
  </si>
  <si>
    <t>4540275398</t>
  </si>
  <si>
    <t>010.008-21.74458782</t>
  </si>
  <si>
    <t>Pembayaran DP 10% Instalasi 1 Unit Lift PL 1 [4 Lantai] (Proyek : Formosa)</t>
  </si>
  <si>
    <t>00787/INV-MSU/XII/21</t>
  </si>
  <si>
    <t>4540275879</t>
  </si>
  <si>
    <t>010.008-21.74458783</t>
  </si>
  <si>
    <t>Pembayaran Progress 30% Instalasi 1 Unit Lift PL 1 [4 Lantai] (Proyek : Lakewood Navapark LA 23)</t>
  </si>
  <si>
    <t>00788/INV-MSU/XII/21</t>
  </si>
  <si>
    <t>4538688664</t>
  </si>
  <si>
    <t>010.008-21.74458784</t>
  </si>
  <si>
    <t>Pembayaran Progress 100% Jasa Installasi 1 Unit Lift (Proyek : M Cabin)</t>
  </si>
  <si>
    <t>00789/INV-MSU/XII/21</t>
  </si>
  <si>
    <t>4540275861</t>
  </si>
  <si>
    <t>010.008-21.74458785</t>
  </si>
  <si>
    <t>Pembayaran Progress 30% Instalasi 1 Unit Lift PL 1 [3 Lantai] (Proyek : RMK Energy)</t>
  </si>
  <si>
    <t>00790/INV-MSU/XII/21</t>
  </si>
  <si>
    <t>4540275884</t>
  </si>
  <si>
    <t>010.008-21.74458786</t>
  </si>
  <si>
    <t>Pembayaran Progress 30% Instalasi 1 Unit Lift PL 1 [4 Lantai] (Proyek : Gudang Kapuk Kamal)</t>
  </si>
  <si>
    <t>00791/INV-MSU/XII/21</t>
  </si>
  <si>
    <t>4540275886</t>
  </si>
  <si>
    <t>010.008-21.74458787</t>
  </si>
  <si>
    <t>Pembayaran Progress 70% Instalasi 1 Unit Lift PL 1 [2 Lantai] (Proyek : KPBD 21)</t>
  </si>
  <si>
    <t>00792/INV-MSU/XII/21</t>
  </si>
  <si>
    <t>010.008-21.74458788</t>
  </si>
  <si>
    <t>Pembayaran Progress 90% Installasi 1 Unit Lift (Proyek : Butterfly Hotel /R17)</t>
  </si>
  <si>
    <t>00793/INV-MSU/XII/21</t>
  </si>
  <si>
    <t>4537741221</t>
  </si>
  <si>
    <t>010.008-21.74458789</t>
  </si>
  <si>
    <t>Pembayaran Progress 100% Jasa Installasi 1 Unit Lift (Proyek : Rumah Bu Erna)</t>
  </si>
  <si>
    <t>00794/INV-MSU/XII/21</t>
  </si>
  <si>
    <t>4537741334</t>
  </si>
  <si>
    <t>010.008-21.74458790</t>
  </si>
  <si>
    <t>Pembayaran Progress 100% Jasa Installasi 1 Unit Lift (Proyek : Rumah Ebony 5 No. 2)</t>
  </si>
  <si>
    <t>00795/INV-MSU/XII/21</t>
  </si>
  <si>
    <t>4537741975</t>
  </si>
  <si>
    <t>010.008-21.74458791</t>
  </si>
  <si>
    <t>Pembayaran Progress 70% Jasa Installasi 1 Unit Lift (Proyek : Blossom Residence Unit A-1)</t>
  </si>
  <si>
    <t>00799/INV-MSU/XII/21</t>
  </si>
  <si>
    <t>010.008-21.74458795</t>
  </si>
  <si>
    <t>Pembayaran Jasa Helper Standby 4 Orang Per : Desember 2021 (1 Bulan) (Proyek : Grand Hyatt)</t>
  </si>
  <si>
    <t>00800/INV-MSU/XII/21</t>
  </si>
  <si>
    <t>4539524047</t>
  </si>
  <si>
    <t>010.008-21.74458796</t>
  </si>
  <si>
    <t>Pembayaran Jasa Teknisi Standby 4 Orang Per Desember 2021 (1 Bulan) (Proyek : Grand Hyatt)</t>
  </si>
  <si>
    <t>00801/INV-MSU/XII/21</t>
  </si>
  <si>
    <t>4537547690</t>
  </si>
  <si>
    <t>010.008-21.74458797</t>
  </si>
  <si>
    <t>Pembayaran Jasa Standby Helper atas nama Aang Per November dan Desember (2 Bulan) (Proyek : Area Palembang)</t>
  </si>
  <si>
    <t>00802/INV-MSU/XII/21</t>
  </si>
  <si>
    <t>4539507162</t>
  </si>
  <si>
    <t>010.008-21.74458798</t>
  </si>
  <si>
    <t>Pembayaran Jasa Teknisi Standby 1 Orang Per Desember 2021 (1 Bulan) (Proyek : Bank Indonesia)</t>
  </si>
  <si>
    <t>00803/INV-MSU/XII/21</t>
  </si>
  <si>
    <t>4540365044</t>
  </si>
  <si>
    <t>010.008-21.74458799</t>
  </si>
  <si>
    <t>Pembayaran Jasa Standby 1 Orang Per Juli s.d Desember 2021 (6 Bulan) (Proyek : Summarecon Bekasi)</t>
  </si>
  <si>
    <t>00804/INV-MSU/XII/21</t>
  </si>
  <si>
    <t>4535323035</t>
  </si>
  <si>
    <t>010.008-21.74458800</t>
  </si>
  <si>
    <t>Pembayaran Jasa Supervisi Standby 1 Orang Per : Desember 2021 (1 Bulan) (Proyek : ST Moritz)</t>
  </si>
  <si>
    <t>00805/INV-MSU/XII/21</t>
  </si>
  <si>
    <t>4535323349</t>
  </si>
  <si>
    <t>010.008-21.74458801</t>
  </si>
  <si>
    <t>Pembayaran Jasa Helper Area Serang &amp; Cilegon 1 Orang Per : Desember 2021 (1 Bulan) (Proyek : Cilegon Center)</t>
  </si>
  <si>
    <t>00806/INV-MSU/XII/21</t>
  </si>
  <si>
    <t>4536227958</t>
  </si>
  <si>
    <t>010.008-21.74458802</t>
  </si>
  <si>
    <t>Pembayaran Jasa Supervisi Standby Per : Desember 2021 (1 Bulan) (Proyek : Menara Indomaret)</t>
  </si>
  <si>
    <t>00807/INV-MSU/XII/21</t>
  </si>
  <si>
    <t>4538073535</t>
  </si>
  <si>
    <t>010.008-21.74458803</t>
  </si>
  <si>
    <t>Pembayaran Jasa Helper Standby 1 Orang Per : Desember 2021 (1 Bulan) (Proyek : Millenium Village)</t>
  </si>
  <si>
    <t>00808/INV-MSU/XII/21</t>
  </si>
  <si>
    <t>4538764030</t>
  </si>
  <si>
    <t>010.008-21.74458804</t>
  </si>
  <si>
    <t>Pembayaran Jasa Helper Standby 1 Orang Per Desember 2021 (1 Bulan) (Proyek : M Town)</t>
  </si>
  <si>
    <t>00809/INV-MSU/XII/21</t>
  </si>
  <si>
    <t>4538422379</t>
  </si>
  <si>
    <t>010.008-21.74458805</t>
  </si>
  <si>
    <t>Pembayaran Jasa Helper Standby 1 Orang Per : Desember 2021 (1 Bulan) (Proyek : Menara Indomaret)</t>
  </si>
  <si>
    <t>00810/INV-MSU/XII/21</t>
  </si>
  <si>
    <t>4539887245</t>
  </si>
  <si>
    <t>010.008-21.74458806</t>
  </si>
  <si>
    <t>Pembayaran Helper Standby One Galaxy an Agus BS &amp; Budi Utomo Periode Oktober-Desember 2021 (3 Bulan) (Proyek : One Galaxy)</t>
  </si>
  <si>
    <t>00811/INV-MSU/XII/21</t>
  </si>
  <si>
    <t>010.008-21.74458807</t>
  </si>
  <si>
    <t>Pembayaran Jasa Teknisi Standby 1 Orang Per : Desember 2021 (1 Bulan) (Proyek : Apartemen Hamptons)</t>
  </si>
  <si>
    <t>00812/INV-MSU/XII/21</t>
  </si>
  <si>
    <t>010.008-21.74458808</t>
  </si>
  <si>
    <t>Pembayaran Jasa Helper Standby 11 orang Per : Desember 2021 (1 Bulan) (Proyek : District 8)</t>
  </si>
  <si>
    <t>00813/INV-MSU/XII/21</t>
  </si>
  <si>
    <t>010.008-21.74458809</t>
  </si>
  <si>
    <t>Pembayaran Jasa Teknisi Standby 1 Orang Per Desember 2021 (1 Bulan) (Proyek : District 8)</t>
  </si>
  <si>
    <t>00814/INV-MSU/XII/21</t>
  </si>
  <si>
    <t>010.008-21.74458810</t>
  </si>
  <si>
    <t>Pembayaran Jasa Supervisi Standby 1 Orang Per : Desember 2021 (1 Bulan) (Proyek : Graha Niaga)</t>
  </si>
  <si>
    <t>00815/INV-MSU/XII/21</t>
  </si>
  <si>
    <t>011.008-21.74458811</t>
  </si>
  <si>
    <t>00816/INV-MSU/XII/21</t>
  </si>
  <si>
    <t>010.008-21.74458812</t>
  </si>
  <si>
    <t>Pembayaran Jasa Helper Standby 4 orang Per : Desember 2021 (1 Bulan) (Proyek : Hotel Mulia)</t>
  </si>
  <si>
    <t>00818/INV-MSU/XII/21</t>
  </si>
  <si>
    <t>010.008-21.74458814</t>
  </si>
  <si>
    <t>Pembayaran Jasa Teknisi Standby 1 Orang Per Desember 2021 (1 Bulan) (Proyek : Menara Kompas)</t>
  </si>
  <si>
    <t>00819/INV-MSU/XII/21</t>
  </si>
  <si>
    <t>010.008-21.74458815</t>
  </si>
  <si>
    <t>Pembayaran Standby 4 Orang Teknisi Per : Desember 2021 (1 Bulan) (Proyek : Telkom Landmark Tower)</t>
  </si>
  <si>
    <t>00820/INV-MSU/XII/21</t>
  </si>
  <si>
    <t>010.008-21.74458816</t>
  </si>
  <si>
    <t>Pembayaran Jasa Teknisi Standby 1 Orang Per : Desember 2021 (1 Bulan) (Proyek : Telkom Landmark Tower)</t>
  </si>
  <si>
    <t>00821/INV-MSU/XII/21</t>
  </si>
  <si>
    <t>010.008-21.74458817</t>
  </si>
  <si>
    <t>Pembayaran Jasa Standby Helper 1 Orang Per Desember 2021 (1 Bulan) (Proyek : Wisma Mulia 2)</t>
  </si>
  <si>
    <t>00749/INV-MSU/XII/21</t>
  </si>
  <si>
    <t>070/FIDA/SPK/V/21</t>
  </si>
  <si>
    <t>010.008-21.74458745</t>
  </si>
  <si>
    <t>Tagihan Termyn II (Progress 45%) Pemasangan 1 Unit Elevator Lift Service S.1 - Tower C (Proyek : Osaka)</t>
  </si>
  <si>
    <t>00758/INV-MSU/XII/21</t>
  </si>
  <si>
    <t>069/FIDA/SPK/V/21</t>
  </si>
  <si>
    <t>010.008-21.74458754</t>
  </si>
  <si>
    <t>Tagihan Termyn IV (Progress 80%) Pemasangan 1 Unit Elevator Lift Fire FL. 2 (Proyek : Promanade 57)</t>
  </si>
  <si>
    <t>00780/INV-MSU/XII/21</t>
  </si>
  <si>
    <t>010.008-21.74458776</t>
  </si>
  <si>
    <t>Tagihan Termyn III (Progress 65%) Pemasangan 1 Unit Elevator Lift Service S.1 - Tower C (Proyek : Osaka)</t>
  </si>
  <si>
    <t>00822/INV-MSU/XII/21</t>
  </si>
  <si>
    <t>010.008-21.74458822</t>
  </si>
  <si>
    <t>Tagihan Termyn II (Progress 45%) Pemasangan 1 Unit Elevator Lift Servis CS.1 (Proyek : Promanade 57)</t>
  </si>
  <si>
    <t>00823/INV-MSU/XII/21</t>
  </si>
  <si>
    <t>010.008-21.74458823</t>
  </si>
  <si>
    <t>Tagihan Termyn III (Progress 65%) Pemasangan 1 Unit Elevator Lift Servis CS.1 (Proyek : Promanade 57)</t>
  </si>
  <si>
    <t>00825/INV-MSU/XII/21</t>
  </si>
  <si>
    <t>010.008-21.74458825</t>
  </si>
  <si>
    <t>Tagihan Termyn II (Progress 45%) Pemasangan 1 Unit Elevator Lift Servis CS.2 (Proyek : Promanade 57)</t>
  </si>
  <si>
    <t>00826/INV-MSU/XII/21</t>
  </si>
  <si>
    <t>010.008-21.74458826</t>
  </si>
  <si>
    <t>Tagihan Termyn III (Progress 65%) Pemasangan 1 Unit Elevator Lift Servis CS.2 (Proyek : Promanade 57)</t>
  </si>
  <si>
    <t>00828/INV-MSU/XII/21</t>
  </si>
  <si>
    <t>010.008-21.74458828</t>
  </si>
  <si>
    <t>Tagihan Termyn II (Progress 45%) Pemasangan 1 Unit Elevator Lift Passenger CPL.1 (Proyek : Promanade 57)</t>
  </si>
  <si>
    <t>00829/INV-MSU/XII/21</t>
  </si>
  <si>
    <t>010.008-21.74458829</t>
  </si>
  <si>
    <t>Tagihan Termyn III (Progress 65%) Pemasangan 1 Unit Elevator Lift Passanger CPL.1 (Proyek : Promanade 57)</t>
  </si>
  <si>
    <t>00759/INV-MSU/XII/21</t>
  </si>
  <si>
    <t>010.008-21.74458755</t>
  </si>
  <si>
    <t>Pembayaran sebesar 100% Jasa Pekerja a.n Muslim Hidayat (Proyek : Indonesia One)</t>
  </si>
  <si>
    <t>00784/INV-MSU/XII/21</t>
  </si>
  <si>
    <t>010.008-21.74458780</t>
  </si>
  <si>
    <t>Pembayaran DP 10% Instalasi 1 Unit Lift PL 1 [7 Lantai] (Proyek : Revitalisasi PKJ Taman Ismail)</t>
  </si>
  <si>
    <t>00798/INV-MSU/XII/21</t>
  </si>
  <si>
    <t>010.008-21.74458794</t>
  </si>
  <si>
    <t>Pembayaran Progress 78,67% Installasi 6 Unit Lift (Proyek : Citra Nagoya Batam)</t>
  </si>
  <si>
    <t>0077/INV-MSU/II/22</t>
  </si>
  <si>
    <t>PO20220067</t>
  </si>
  <si>
    <t>010.003-22.67989022</t>
  </si>
  <si>
    <t>Pembayaran Pelunasan 50% Pembongkaran Lift Passanger LF-P.3 &amp; LFP.4 (Proyek : MOD Gajah Mada Plaza)</t>
  </si>
  <si>
    <t>0011/INV-MSU/I/22</t>
  </si>
  <si>
    <t>010.003-22.67988977</t>
  </si>
  <si>
    <t>Pembayaran Progress 88% Installasi 10 unit lift APT6 (Proyek : Tokyo Riverside PIK 2)</t>
  </si>
  <si>
    <t>0013/INV-MSU/I/22</t>
  </si>
  <si>
    <t>010.003-22.67988979</t>
  </si>
  <si>
    <t>Pembayaran Progress 30% Installasi 4 Unit Lift (Proyek : Tokyo Riverside PIK 2)</t>
  </si>
  <si>
    <t>0016/INV-MSU/I/23</t>
  </si>
  <si>
    <t>010.003-22.67988982</t>
  </si>
  <si>
    <t>Pembayaran Jasa Pembuatan Cover Mesin untuk 4 Unit Lift (Proyek : FURE Menara Calvin/RMCI)</t>
  </si>
  <si>
    <t>0018/INV-MSU/I/24</t>
  </si>
  <si>
    <t>010.003-22.67988984</t>
  </si>
  <si>
    <t>Pembayaran Jasa Penarikan Kabel Elink dan Intercom (Proyek : FURE Apartemen Semanggi)</t>
  </si>
  <si>
    <t>0023/INV-MSU/I/26</t>
  </si>
  <si>
    <t>010.003-22.67988989</t>
  </si>
  <si>
    <t>Pembayaran Progress 100% Jasa Installasi 1 Unit Lift (Proyek : Wisma Besar Menteng)</t>
  </si>
  <si>
    <t>0034/INV-MSU/I/22</t>
  </si>
  <si>
    <t>010.003-22.67989000</t>
  </si>
  <si>
    <t>Pembayaran Progress 30% Jasa Instalasi 1 Unit Lift SL (Proyek : Pembangunan Data Center Kementrian Keuangan)</t>
  </si>
  <si>
    <t>0035/INV-MSU/I/22</t>
  </si>
  <si>
    <t>010.003-22.67989001</t>
  </si>
  <si>
    <t>Pembayaran Progress 30% Jasa Instalasi 1 Unit Lift PL 1 (Proyek : Pembangunan Data Center Kementrian Keuangan)</t>
  </si>
  <si>
    <t>0036/INV-MSU/I/22</t>
  </si>
  <si>
    <t>010.003-22.67989002</t>
  </si>
  <si>
    <t>Pembayaran Progress 100% Bongkar Jasa Fure 1 Unit Lift (Proyek : Fure Apartment Semanggi)</t>
  </si>
  <si>
    <t>0037/INV-MSU/I/22</t>
  </si>
  <si>
    <t>010.003-22.67989003</t>
  </si>
  <si>
    <t>Pembayaran Progress 51% Jasa Installasi 2 unit Lift LB 1-2 (Proyek : FURE RSUD Karawang)</t>
  </si>
  <si>
    <t>0038/INV-MSU/I/22</t>
  </si>
  <si>
    <t>010.003-22.67989004</t>
  </si>
  <si>
    <t>Pembayaran Jasa Pembuatan Cover Mesin PL1-PL4 (Proyek : Pekerjaan Pengadaan Lift Gedung Penunjang Operasional (GPO))</t>
  </si>
  <si>
    <t>0039/INV-MSU/I/22</t>
  </si>
  <si>
    <t>010.003-22.67989005</t>
  </si>
  <si>
    <t>Pembayaran Progress 100% Pemasangan Separator Beam APT1 (Proyek : Tokyo Riverside PIK 2)</t>
  </si>
  <si>
    <t>0040/INV-MSU/I/22</t>
  </si>
  <si>
    <t>010.003-22.67989006</t>
  </si>
  <si>
    <t>Pembayaran Progress 100% Pemasangan Separator Beam APT2 (Proyek : Tokyo Riverside PIK 2)</t>
  </si>
  <si>
    <t>0041/INV-MSU/I/22</t>
  </si>
  <si>
    <t>010.003-22.67989007</t>
  </si>
  <si>
    <t>Pembayaran Progress 100% Pemasangan Separator Beam APT3 (Proyek : Tokyo Riverside PIK 2)</t>
  </si>
  <si>
    <t>0042/INV-MSU/I/22</t>
  </si>
  <si>
    <t>010.003-22.67989008</t>
  </si>
  <si>
    <t>Pembayaran Progress 100% Pemasangan Separator Beam APT4 (Proyek : Tokyo Riverside PIK 2)</t>
  </si>
  <si>
    <t>0043/INV-MSU/I/22</t>
  </si>
  <si>
    <t>010.003-22.67989009</t>
  </si>
  <si>
    <t>Pembayaran Progress 100% Pemasangan Separator Beam APT5 (Proyek : Tokyo Riverside PIK 2)</t>
  </si>
  <si>
    <t>0044/INV-MSU/I/22</t>
  </si>
  <si>
    <t>010.003-22.67989010</t>
  </si>
  <si>
    <t>Pembayaran Progress 100% Pemasangan Separator Beam APT6 (Proyek : Tokyo Riverside PIK 2)</t>
  </si>
  <si>
    <t>0045/INV-MSU/I/22</t>
  </si>
  <si>
    <t>010.003-22.67989011</t>
  </si>
  <si>
    <t>Pembayaran Biaya Claim Koordinasi Kebersihan dan Sampah (Proyek : Tokyo Riverside PIK 2)</t>
  </si>
  <si>
    <t>0047/INV-MSU/I/22</t>
  </si>
  <si>
    <t>010.003-22.67989013</t>
  </si>
  <si>
    <t>Pembayaran Perpanjangan Sewa Genset 80 kVA untuk Tower 6 (Proyek : Tokyo Riverside PIK 2 )</t>
  </si>
  <si>
    <t>0048/INV-MSU/I/22</t>
  </si>
  <si>
    <t>010.003-22.67989014</t>
  </si>
  <si>
    <t>Pembayaran Jasa Operator Lift Service Pukul 08.00 - 22.00 (2 Shift) (Proyek : Pancoran PIK)</t>
  </si>
  <si>
    <t>0049/INV-MSU/I/22</t>
  </si>
  <si>
    <t>010.003-22.67989015</t>
  </si>
  <si>
    <t>Pembayaran Progress 49,18% Pekerjaan Installasi 17 Unit Lift (Proyek : Carstensz Residence)</t>
  </si>
  <si>
    <t>0010/INV-MSU/I/22</t>
  </si>
  <si>
    <t>010.003-22.67988976</t>
  </si>
  <si>
    <t>Pembayaran Progress 90% Installasi 10 Unit Lift APT 5 (Proyek : Tokyo Riverside PIK 2)</t>
  </si>
  <si>
    <t>0012/INV-MSU/I/22</t>
  </si>
  <si>
    <t>010.003-22.67988978</t>
  </si>
  <si>
    <t xml:space="preserve">Pembayaran Progress 95% Installasi 3 Unit Lift (Proyek : Tokyo Riverside PIK 2) </t>
  </si>
  <si>
    <t>0014/INV-MSU/I/22</t>
  </si>
  <si>
    <t>010.003-22.67988980</t>
  </si>
  <si>
    <t>Pembayaran Progress 90% Jasa Installasi 1 Unit Lift (Proyek : Pancoran Extention)</t>
  </si>
  <si>
    <t>0017/INV-MSU/I/23</t>
  </si>
  <si>
    <t>010.003-22.67988983</t>
  </si>
  <si>
    <t>Pembayaran Jasa Pembuatan Cover Mesin (Proyek : FURE Apartemen Semanggi)</t>
  </si>
  <si>
    <t>0019/INV-MSU/I/24</t>
  </si>
  <si>
    <t>010.003-22.67988985</t>
  </si>
  <si>
    <t>Pembayaran Pengadaan Scaffolding Periode November 2021 (Proyek : Wisma Besar Menteng)</t>
  </si>
  <si>
    <t>0020/INV-MSU/I/25</t>
  </si>
  <si>
    <t>010.003-22.67988986</t>
  </si>
  <si>
    <t>Pembayaran Pengadaan Scaffolding Periode November 2021 (Proyek : Rumah Tebet)</t>
  </si>
  <si>
    <t>0021/INV-MSU/I/25</t>
  </si>
  <si>
    <t>010.003-22.67988987</t>
  </si>
  <si>
    <t>Pembayaran Progress 30% Instalasi 1 Unit Lift PL 1 : 2 Lantai (Full Panoramic) (Proyek : Renovasi Paviliun Muzdalifah Bawah)</t>
  </si>
  <si>
    <t>0022/INV-MSU/I/26</t>
  </si>
  <si>
    <t>010.003-22.67988988</t>
  </si>
  <si>
    <t>Pembayaran Progress 30% Instalasi 1 Unit Lift PL 1 [4 Lantai] (Proyek : Pluit Sakti Residence)</t>
  </si>
  <si>
    <t>0024/INV-MSU/I/22</t>
  </si>
  <si>
    <t>010.003-22.67988990</t>
  </si>
  <si>
    <t>Pembayaran Progress 70% Jasa Installasi 1 Unit (Proyek : Kantor Merak Jaya Beton)</t>
  </si>
  <si>
    <t>0025/INV-MSU/I/22</t>
  </si>
  <si>
    <t>010.003-22.67988991</t>
  </si>
  <si>
    <t>Pembayaran Progress 100% Instalasi 1 Unit Lift PL 1 [2 Lantai] (Proyek : KPBD 21)</t>
  </si>
  <si>
    <t>0026/INV-MSU/I/22</t>
  </si>
  <si>
    <t>010.003-22.67988992</t>
  </si>
  <si>
    <t>Pembayaran Progress 70% Installasi 1 Unit Lift (Proyek : Virginia Lagoon Sektor VIII A)</t>
  </si>
  <si>
    <t>0027/INV-MSU/I/22</t>
  </si>
  <si>
    <t>010.003-22.67988993</t>
  </si>
  <si>
    <t>Pembayaran Progress 70% Instalasi 1 Unit Lift PL 1 [4 Lantai] (Proyek : Gudang Kapuk Kamal)</t>
  </si>
  <si>
    <t>0028/INV-MSU/I/22</t>
  </si>
  <si>
    <t>010.003-22.67988994</t>
  </si>
  <si>
    <t>Pembayaran Progress 100% Installasi 1 Unit Lift (Proyek : Rumah Layar Permai PIK)</t>
  </si>
  <si>
    <t>0029/INV-MSU/I/22</t>
  </si>
  <si>
    <t>010.003-22.67988995</t>
  </si>
  <si>
    <t>Pembayaran Progress 30% Jasa Instalasi 2 Unit Lift PL 1-2 : 6 Lantai 1 Lorong (Proyek : Sekolah Bunda Mulia Citra Phase 2</t>
  </si>
  <si>
    <t>0030/INV-MSU/I/22</t>
  </si>
  <si>
    <t>010.003-22.67988996</t>
  </si>
  <si>
    <t>Pembayaran Progress 30% Instalasi Lift (Proyek : Revitalisasi PKJ Taman Ismail Marzuki)</t>
  </si>
  <si>
    <t>0031/INV-MSU/I/22</t>
  </si>
  <si>
    <t>010.003-22.67988997</t>
  </si>
  <si>
    <t>Pembayaran Progress 30% Instalasi 1 Unit Lift PL 1 : 7 Lantai (Proyek : Revitalisasi PKJ Taman Ismail Marzuki)</t>
  </si>
  <si>
    <t>0032/INV-MSU/I/22</t>
  </si>
  <si>
    <t>010.003-22.67988998</t>
  </si>
  <si>
    <t>Pembayaran Progress 30% Jasa Installasi Escalator 7 Unit (Proyek : Revitalisasi PKJ Taman Ismail Marzuki Tahap 2)</t>
  </si>
  <si>
    <t>0046/INV-MSU/I/22</t>
  </si>
  <si>
    <t>010.003-22.67989012</t>
  </si>
  <si>
    <t>Pembayaran Perpanjangan Sewa Genset 80 kVA untuk Tower 6 (17 Sept - 16 Okt 2021) (Proyek : Pantai Indah Kapuk Office)</t>
  </si>
  <si>
    <t>00824/INV-MSU/XII/21</t>
  </si>
  <si>
    <t>010.008-21.74458824</t>
  </si>
  <si>
    <t>Tagihan Termyn IV (Progress 80%) Pemasangan 1 Unit Elevator Lift Servis CS.1 (Proyek : Promanade 57)</t>
  </si>
  <si>
    <t>00830/INV-MSU/XII/21</t>
  </si>
  <si>
    <t>010.008-21.74458830</t>
  </si>
  <si>
    <t>Tagihan Termyn IV (Progress 80%) Pemasangan 1 Unit Elevator Lift Passanger CPL.1 (Proyek : Promanade 57)</t>
  </si>
  <si>
    <t>00831/INV-MSU/XII/21</t>
  </si>
  <si>
    <t>010.008-21.74458831</t>
  </si>
  <si>
    <t>Tagihan Termyn IV (Progress 80%) Pemasangan 1 Unit Elevator Lift Fire FL.1 (Proyek : Promanade 57)</t>
  </si>
  <si>
    <t>0001/INV-MSU/I/22</t>
  </si>
  <si>
    <t>010.003-22.67988967</t>
  </si>
  <si>
    <t>Tagihan Termyn II (Progress 45%) Pemasangan 1 Unit Elevator Lift Passenger CPL.3 (Proyek : Promanade 57)</t>
  </si>
  <si>
    <t>0015/INV-MSU/I/22</t>
  </si>
  <si>
    <t>4540651344</t>
  </si>
  <si>
    <t>010.003-22.67988981</t>
  </si>
  <si>
    <t>Pembayaran Jasa Bongkar dan Pasang Tombol Touchless LP 10 &amp; LP 8 (Proyek : FURE Menara Calvin/RMCI)</t>
  </si>
  <si>
    <t>0033/INV-MSU/I/22</t>
  </si>
  <si>
    <t>4540224808</t>
  </si>
  <si>
    <t>010.003-22.67988999</t>
  </si>
  <si>
    <t>Pembayaran Progress 90% Jasa Installasi Escalator (Proyek : RA Simatupang)</t>
  </si>
  <si>
    <t>0050/INV-MSU/I/22</t>
  </si>
  <si>
    <t>010.003-22.67989016</t>
  </si>
  <si>
    <t>Pembayaran Jasa Helper Standby a.n M.Rayhan Maytadi Per : Januari (1 Bulan) (Proyek : Apartemen Regatta)</t>
  </si>
  <si>
    <t>0051/INV-MSU/I/22</t>
  </si>
  <si>
    <t>010.003-22.67989017</t>
  </si>
  <si>
    <t>Pembayaran Jasa Helper Area Serang &amp; Cilegon a.n Muhammad Hanry Per : Januari (1 Bulan) (Proyek : Cilegon Center)</t>
  </si>
  <si>
    <t>0052/INV-MSU/I/22</t>
  </si>
  <si>
    <t>010.003-22.67989018</t>
  </si>
  <si>
    <t>Pembayaran Jasa Standby Helper a.n Dwi Yulianto Per : Januari (1 Bulan) (Proyek : Indomaret Tower)</t>
  </si>
  <si>
    <t>0053/INV-MSU/I/22</t>
  </si>
  <si>
    <t>010.003-22.67989019</t>
  </si>
  <si>
    <t>Pembayaran Jasa Helper Standby a.n Yoga Insani Per : Januari (1 Bulan) (Proyek : Menara Indomaret)</t>
  </si>
  <si>
    <t>0054/INV-MSU/I/22</t>
  </si>
  <si>
    <t>010.003-22.67989020</t>
  </si>
  <si>
    <t>Pembayaran Jasa Standby SEB a.n Karma B Suhandi Per : Januari (1 Bulan) (Proyek : Millenium Village)</t>
  </si>
  <si>
    <t>0055/INV-MSU/I/22</t>
  </si>
  <si>
    <t>010.003-22.67989021</t>
  </si>
  <si>
    <t>Pembayaran Jasa Standby Helper a.n Fajar Hidayat Per : Januari (1 Bulan) (Proyek : Millenium Village)</t>
  </si>
  <si>
    <t>0056/INV-MSU/I/22</t>
  </si>
  <si>
    <t>010.003-22.67989023</t>
  </si>
  <si>
    <t>Pembayaran Jasa Pelatihan K3 Elevator Escalator Periode 22-27 November 2021 (Proyek : Telkom Landmark Tower)</t>
  </si>
  <si>
    <t>0057/INV-MSU/I/22</t>
  </si>
  <si>
    <t>010.003-22.67989024</t>
  </si>
  <si>
    <t>Pembayaran Jasa Teknisi Standby 1 Orang Per : Januari 2022 (1 Bulan) (Proyek : Apartemen Hamptons)</t>
  </si>
  <si>
    <t>0058/INV-MSU/I/22</t>
  </si>
  <si>
    <t>010.003-22.67989025</t>
  </si>
  <si>
    <t>Pembayaran Jasa Helper Standby 11 Orang Per : Januari 2022 (1 Bulan) (Proyek : District 8)</t>
  </si>
  <si>
    <t>0059/INV-MSU/I/22</t>
  </si>
  <si>
    <t>010.003-22.67989026</t>
  </si>
  <si>
    <t>Pembayaran Jasa Teknisi Standby 1 Orang Per : Januari 2022 (1 Bulan) (Proyek : District 8)</t>
  </si>
  <si>
    <t>0060/INV-MSU/I/22</t>
  </si>
  <si>
    <t>010.003-22.67989027</t>
  </si>
  <si>
    <t>Pembayaran Jasa Supervisi Standby 1 Orang Per : Januari 2022 (1 Bulan) (Proyek : Graha Niaga)</t>
  </si>
  <si>
    <t>0061/INV-MSU/I/22</t>
  </si>
  <si>
    <t>010.003-22.67989028</t>
  </si>
  <si>
    <t>0062/INV-MSU/I/22</t>
  </si>
  <si>
    <t>010.003-22.67989029</t>
  </si>
  <si>
    <t>Pembayaran Jasa Helper Standby 4 orang Per : Januari 2022 (1 Bulan) (Proyek : Hotel Mulia)</t>
  </si>
  <si>
    <t>0063/INV-MSU/I/22</t>
  </si>
  <si>
    <t>010.003-22.67989030</t>
  </si>
  <si>
    <t>Pembayaran Jasa Supervisi Standby 1 Orang Per : Januari 2022 (1 Bulan) (Proyek : Area JKB-J - Hartono Elektrononik)</t>
  </si>
  <si>
    <t>0064/INV-MSU/I/22</t>
  </si>
  <si>
    <t>010.003-22.67989031</t>
  </si>
  <si>
    <t>Pembayaran Jasa Teknisi Standby 1 Orang Per : Januari 2022 (1 Bulan) (Proyek : Menara Kompas)</t>
  </si>
  <si>
    <t>0065/INV-MSU/I/22</t>
  </si>
  <si>
    <t>010.003-22.67989033</t>
  </si>
  <si>
    <t>Pembayaran Jasa Standby Technician 1 Orang Per : Desember 2021 s.d. Januari 2022 (2 Bulan) (Proyek : Menara Sentraya)</t>
  </si>
  <si>
    <t>0066/INV-MSU/I/22</t>
  </si>
  <si>
    <t>010.003-22.67989035</t>
  </si>
  <si>
    <t>Pembayaran Jasa Standby Technician 2 Orang Per : Desember 2021 s.d. Januari 2022 (2 Bulan) (Proyek : Mobile JK-F)</t>
  </si>
  <si>
    <t>0067/INV-MSU/I/22</t>
  </si>
  <si>
    <t>010.003-22.67989036</t>
  </si>
  <si>
    <t>0068/INV-MSU/I/22</t>
  </si>
  <si>
    <t>010.003-22.67989037</t>
  </si>
  <si>
    <t>Pembayaran Jasa Standby Helper a.n. Hendri Dwi Yulianto, Andika, Mukhlasin Rizal Per : Januari 2022 (1 Bulan) (Proyek : Telkom Landmark Tower)</t>
  </si>
  <si>
    <t>0069/INV-MSU/I/22</t>
  </si>
  <si>
    <t>010.003-22.67989038</t>
  </si>
  <si>
    <t>Pembayaran Jasa Standby Helper 1 Orang Per Januari 2022 (1 Bulan) (Proyek : Wisma Mulia 2)</t>
  </si>
  <si>
    <t>0070/INV-MSU/I/22</t>
  </si>
  <si>
    <t>010.003-22.67989039</t>
  </si>
  <si>
    <t>Pembayaran Jasa Standby Helper a.n. Adi Hermawan Per Januari 2022 (1 Bulan) (Proyek : Wisma Mulia II)</t>
  </si>
  <si>
    <t>0071/INV-MSU/I/22</t>
  </si>
  <si>
    <t>010.003-22.67989040</t>
  </si>
  <si>
    <t>Pembayaran Jasa Pelatihan Training K3 Elevator Escalator Periode 22-27 Nov'21 (Proyek : Area Palembang)</t>
  </si>
  <si>
    <t>0072/INV-MSU/I/22</t>
  </si>
  <si>
    <t>010.003-22.67989041</t>
  </si>
  <si>
    <t>Pembayaran Jasa Standby Helper a.n. Aang Kurnia Per Januari 2022 (1 Bulan) (Proyek : Area Palembang)</t>
  </si>
  <si>
    <t>0073/INV-MSU/I/22</t>
  </si>
  <si>
    <t>010.003-22.67989042</t>
  </si>
  <si>
    <t>Pembayaran Jasa Standby Technician 1 Orang Per : November 2021 s.d. Januari 2022 (3 Bulan) (Proyek : Bank Indonesia)</t>
  </si>
  <si>
    <t>0074/INV-MSU/I/22</t>
  </si>
  <si>
    <t>010.003-22.67989043</t>
  </si>
  <si>
    <t>Pembayaran Biaya Jasa Pelatihan K3 Elevator Escalator 4 Orang Periode 22-27 November 2021 (Proyek : Grand Hyatt)</t>
  </si>
  <si>
    <t>0075/INV-MSU/I/22</t>
  </si>
  <si>
    <t>010.003-22.67989044</t>
  </si>
  <si>
    <t>Pembayaran Jasa standby helper 3 orang a.n Afrizal,Muhammad Khalid, Slamet Waolan Syadida Per Januari 2022 (1 Bulan) (Proyek : Sopodel)</t>
  </si>
  <si>
    <t>0076/INV-MSU/I/22</t>
  </si>
  <si>
    <t>010.003-22.67989045</t>
  </si>
  <si>
    <t>Pembayaran Jasa Standby Helper a.n Rizky Adiputra Per Januari 2022 (1 Bulan) (Proyek : Bank Indonesia)</t>
  </si>
  <si>
    <t>0079/INV-MSU/II/22</t>
  </si>
  <si>
    <t>010.003-22.67989047</t>
  </si>
  <si>
    <t>Pembayaran Biaya Pemakaian Listrik Periode Mei- Dec 2020 (Proyek : The Smith)</t>
  </si>
  <si>
    <t>0080/INV-MSU/II/22</t>
  </si>
  <si>
    <t>010.003-22.67989048</t>
  </si>
  <si>
    <t>Pembayaran Progress 90% Jasa Instalasi 1 Unit Lift SL (Proyek : Pembangunan Data Center Kementrian Keuangan)</t>
  </si>
  <si>
    <t>0081/INV-MSU/II/22</t>
  </si>
  <si>
    <t>010.003-22.67989049</t>
  </si>
  <si>
    <t>Pembayaran Progress 90% Jasa Instalasi 1 Unit Lift PL 1 (Proyek : Pembangunan Data Center Kementrian Keuangan)</t>
  </si>
  <si>
    <t>0084/INV-MSU/II/22</t>
  </si>
  <si>
    <t>010.003-22.67989052</t>
  </si>
  <si>
    <t>Pembayaran Progress 30% Jasa Instalasi 2 Unit Esc 1-2 : Rise 1850 (Proyek : Revo Town Mall Skybridge &amp; Transit Area)</t>
  </si>
  <si>
    <t>0085/INV-MSU/II/22</t>
  </si>
  <si>
    <t>010.003-22.67989053</t>
  </si>
  <si>
    <t>Pembayaran Jasa Instalasi 1 Unit Lift PL 1 : 5 Lantai (Proyek : Revo Town Mall Skybridge &amp; Transit Area)</t>
  </si>
  <si>
    <t>0086/INV-MSU/II/22</t>
  </si>
  <si>
    <t>010.003-22.67989054</t>
  </si>
  <si>
    <t>Pembayaran Progress 80% Instalasi 1 Unit Lift PL 1 [4 Lantai] (Proyek : Lakewood Navapark LA 23)</t>
  </si>
  <si>
    <t>0090/INV-MSU/II/22</t>
  </si>
  <si>
    <t>010.003-22.67989058</t>
  </si>
  <si>
    <t>Pembayaran Additional Drop Material 6 unit Escalator Gd. planetarium dan 8 Unit Escalator Gd. Graha Bakti Budaya (Proyek : Revitalisasi PKJ Taman Ismail Marzuki Tahap 2)</t>
  </si>
  <si>
    <t>0091/INV-MSU/II/22</t>
  </si>
  <si>
    <t>010.003-22.67989059</t>
  </si>
  <si>
    <t>Pembayaran Instalasi Grounding Set Tower A (Proyek : Carstensz Residence)</t>
  </si>
  <si>
    <t>0092/INV-MSU/II/22</t>
  </si>
  <si>
    <t>010.003-22.67989060</t>
  </si>
  <si>
    <t>Pembayaran Additional Cost Moving Escalators (Proyek : Carstensz Residence)</t>
  </si>
  <si>
    <t>0093/INV-MSU/II/22</t>
  </si>
  <si>
    <t>010.003-22.67989061</t>
  </si>
  <si>
    <t>Pembayaran Jasa HSE K3 Carstensz Residence a/n Dhany Trihartanto Periode 1 Feb 2022 - 31 Juli 2022</t>
  </si>
  <si>
    <t>0094/INV-MSU/II/22</t>
  </si>
  <si>
    <t>010.003-22.67989062</t>
  </si>
  <si>
    <t>Pembayaran Jasa Safety Officer a.n. Sony Mardianto Periode 1 Januari 2022 s/d Juni 2022 (Incld. THR) (Proyek : Menara Danareksa)</t>
  </si>
  <si>
    <t>0095/INV-MSU/II/22</t>
  </si>
  <si>
    <t>010.003-22.67989063</t>
  </si>
  <si>
    <t>Pembayaran Jasa supervisi standby bulan 05 Des 2020 - 04 Juni 2021 (6 Bulan) (Proyek : Lot 7 CBD BSD)</t>
  </si>
  <si>
    <t>0096/INV-MSU/II/22</t>
  </si>
  <si>
    <t>010.003-22.67989064</t>
  </si>
  <si>
    <t>Pembayaran Instalasi Grounding Set Tower B (Proyek : Carstensz Residence)</t>
  </si>
  <si>
    <t>0097/INV-MSU/II/22</t>
  </si>
  <si>
    <t>010.003-22.67989065</t>
  </si>
  <si>
    <t>Pembayaran Instalasi Grounding Set Tower C (Proyek : Carstensz Residence)</t>
  </si>
  <si>
    <t>0098/INV-MSU/II/22</t>
  </si>
  <si>
    <t>010.003-22.67989066</t>
  </si>
  <si>
    <t>Pembayaran Instalasi Grounding Set Tower D (Proyek : Carstensz Residence)</t>
  </si>
  <si>
    <t>0164/INV-MSU/III/22</t>
  </si>
  <si>
    <t>010.003-22.67989133</t>
  </si>
  <si>
    <t>Pembayaran Safety, Plumb Line Template, Guide Rails, Entrance Alignment &amp; Landing Door, Pit Room (Proyek : APT. Safron (AEON Phase 1) - Sentul)</t>
  </si>
  <si>
    <t>0078/INV-MSU/II/22</t>
  </si>
  <si>
    <t>010.003-22.67989046</t>
  </si>
  <si>
    <t>Pembayaran Jasa Safety Officer a.n. Axcel Kevin periode November &amp; Desember 2021 (Proyek : Fure Apartemen Semanggi)</t>
  </si>
  <si>
    <t>0083/INV-MSU/II/22</t>
  </si>
  <si>
    <t>010.003-22.67989051</t>
  </si>
  <si>
    <t>Pembayaran Progress 30% Jasa Instalasi 2 Unit Lift PL 1-2 : 5 Lantai (Proyek : Ebuli Revo Town Glass Lift)</t>
  </si>
  <si>
    <t>0089/INV-MSU/II/22</t>
  </si>
  <si>
    <t>011.003-22.67989057</t>
  </si>
  <si>
    <t>Pembayaran Progress 85% Instalasi 1 Unit Lift PL 1 [4 Lantai] (Proyek : Gudang Kapuk Kamal)</t>
  </si>
  <si>
    <t>0124/INV-MSU/II/22</t>
  </si>
  <si>
    <t>010.003-22.67989093</t>
  </si>
  <si>
    <t>Pembayaran Progress 30% Jasa Instalasi 3 Unit Lift PL 1, PL 2 &amp; SL 1 (Proyek : PT. Sekolah Cikal)</t>
  </si>
  <si>
    <t>0125/INV-MSU/II/22</t>
  </si>
  <si>
    <t>010.003-22.67989094</t>
  </si>
  <si>
    <t>Pembayaran Sewa Scaffolding (Sept-Dec 2020) (Proyek : IKEA Store 2)</t>
  </si>
  <si>
    <t>0127/INV-MSU/II/22</t>
  </si>
  <si>
    <t>010.003-22.67989096</t>
  </si>
  <si>
    <t>Pembayaran Progress 60% Jasa Installasi 4 Unit Lift (Proyek : MOD Menara Sudirman Phase 3)</t>
  </si>
  <si>
    <t>0128/INV-MSU/II/22</t>
  </si>
  <si>
    <t>010.003-22.67989097</t>
  </si>
  <si>
    <t>Pembayaran Fabrikasi Bracket Adaptor Pintu Lift Passanger (Proyek : MOD Menara Sudirman)</t>
  </si>
  <si>
    <t>0129/INV-MSU/II/22</t>
  </si>
  <si>
    <t>010.003-22.67989098</t>
  </si>
  <si>
    <t>Pembayaran Progress 30% Jasa Instalasi 2 Unit Lift PL 1 &amp; SL 1 (Proyek : Ebuli Royal Orchard DE1)</t>
  </si>
  <si>
    <t>0130/INV-MSU/II/22</t>
  </si>
  <si>
    <t>010.003-22.67989099</t>
  </si>
  <si>
    <t>Pembayaran Progress 30% Jasa Instalasi 1 Unit Lift PL 1 : 5 Lantai (Proyek : Ebuli Royal Kantor Sunter Griya 2 No. 40B)</t>
  </si>
  <si>
    <t>0131/INV-MSU/II/22</t>
  </si>
  <si>
    <t>010.003-22.67989100</t>
  </si>
  <si>
    <t>Pembayaran Jasa Bongkar Pasang Pulley CAR dan CWT (Proyek : RS Siloam)</t>
  </si>
  <si>
    <t>0132/INV-MSU/II/22</t>
  </si>
  <si>
    <t>010.003-22.67989101</t>
  </si>
  <si>
    <t>Pembayaran Jasa Bongkar Pasang Pulley Deflection (Proyek : Kemang Village)</t>
  </si>
  <si>
    <t>0133/INV-MSU/II/22</t>
  </si>
  <si>
    <t>010.003-22.67989102</t>
  </si>
  <si>
    <t>Pembayaran Jasa Pemotongan Wired Rope with COR (Proyek : ST. Moritz)</t>
  </si>
  <si>
    <t>0157/INV-MSU/II/22</t>
  </si>
  <si>
    <t>010.003-22.67989126</t>
  </si>
  <si>
    <t>Pembayaran Progress 70% Jasa Fure 1 Unit Lift (Proyek : Fure Apartment Semanggi)</t>
  </si>
  <si>
    <t>0161/INV-MSU/II/22</t>
  </si>
  <si>
    <t>010.003-22.67989130</t>
  </si>
  <si>
    <t>Pembayaran Progress 100% Modifikasi/Fabrikasi Hall Lantern (Proyek : MOD Menara Sudirman)</t>
  </si>
  <si>
    <t>0099/INV-MSU/II/22</t>
  </si>
  <si>
    <t>010.003-22.67989069</t>
  </si>
  <si>
    <t>Tagihan Termyn II (Progress 45%) Pemasangan 1 Unit Elevator (C2.PL.3) (Proyek : Menara Jakarta)</t>
  </si>
  <si>
    <t>0100/INV-MSU/II/22</t>
  </si>
  <si>
    <t>010.003-22.67989068</t>
  </si>
  <si>
    <t>Tagihan Termyn II (Progress 45%) Pemasangan 1 Unit Elevator (C2.PL.4) (Proyek : Menara Jakarta)</t>
  </si>
  <si>
    <t>0004/INV-MSU/I/22</t>
  </si>
  <si>
    <t>010.003-22.67988970</t>
  </si>
  <si>
    <t>Tagihan Termyn II (Progress 45%) Pemasangan 1 Unit Elevator Lift Passenger LP.04  (Proyek : Osaka)</t>
  </si>
  <si>
    <t>0005/INV-MSU/I/22</t>
  </si>
  <si>
    <t>010.003-22.67988971</t>
  </si>
  <si>
    <t>Tagihan Termyn II (Progress 45%) Pemasangan 1 Unit Elevator Lift Passenger LP.11 (Proyek : Osaka)</t>
  </si>
  <si>
    <t>0006/INV-MSU/I/22</t>
  </si>
  <si>
    <t>010.003-22.67988972</t>
  </si>
  <si>
    <t>Tagihan Termyn II (Progress 45%) Pemasangan 1 Unit Elevator Lift Service S.3 (Proyek : Osaka)</t>
  </si>
  <si>
    <t>0101/INV-MSU/II/22</t>
  </si>
  <si>
    <t>010.003-22.67989070</t>
  </si>
  <si>
    <t>Tagihan Termyn II (Progress 45%) Pemasangan 1 Unit Elevator Lift Service S.2 - Tower B (Proyek : Osaka)</t>
  </si>
  <si>
    <t>0134/INV-MSU/II/22</t>
  </si>
  <si>
    <t>010.003-22.67989103</t>
  </si>
  <si>
    <t>Tagihan Termyn II (Progress 45%) Pemasangan 1 Unit Elevator Lift Passanger LP.09 (Proyek : Osaka)</t>
  </si>
  <si>
    <t>0139/INV-MSU/II/22</t>
  </si>
  <si>
    <t>010.003-22.67989108</t>
  </si>
  <si>
    <t>Tagihan Termyn II (Progress 45%) Pemasangan 1 Unit Elevator Lift Passanger LP.08 (Proyek : Osaka)</t>
  </si>
  <si>
    <t>0144/INV-MSU/II/22</t>
  </si>
  <si>
    <t>010.003-22.67989113</t>
  </si>
  <si>
    <t>Tagihan Termyn II (Progress 45%) Pemasangan 1 Unit Elevator Lift Passanger LP.01 (Proyek : Osaka)</t>
  </si>
  <si>
    <t>0146/INV-MSU/II/22</t>
  </si>
  <si>
    <t>010.003-22.67989115</t>
  </si>
  <si>
    <t>Tagihan Termyn II (Progress 45%) Pemasangan 1 Unit Elevator Lift Passanger LP.02 (Proyek : Osaka)</t>
  </si>
  <si>
    <t>0148/INV-MSU/II/22</t>
  </si>
  <si>
    <t>010.003-22.67989117</t>
  </si>
  <si>
    <t>Tagihan Termyn II (Progress 45%) Pemasangan 1 Unit Elevator Lift Passanger LP.03 (Proyek : Osaka)</t>
  </si>
  <si>
    <t>0009/INV-MSU/I/22</t>
  </si>
  <si>
    <t>010.003-22.67988975</t>
  </si>
  <si>
    <t>Pembayaran Progress 39,01% Pekerjaan Installasi 17 Unit Lift (Proyek : Carstensz Residence)</t>
  </si>
  <si>
    <t>0126/INV-MSU/II/22</t>
  </si>
  <si>
    <t>010.003-22.67989095</t>
  </si>
  <si>
    <t>Pembayaran Percepatan Pekerjaan PLC (Proyek : Cartensz Residence)</t>
  </si>
  <si>
    <t>0150/INV-MSU/II/22</t>
  </si>
  <si>
    <t>010.003-22.67989119</t>
  </si>
  <si>
    <t>Pembayaran Progress 82,83% Installasi 6 Unit Lift (Proyek : Citra Nagoya Batam)</t>
  </si>
  <si>
    <t>0151/INV-MSU/II/22</t>
  </si>
  <si>
    <t>010.003-22.67989120</t>
  </si>
  <si>
    <t>Pembayaran Jasa Operator CTU 1 Unit Lift Tower 2 Periode April-Agustus 2021 (Proyek : Meisterstadt)</t>
  </si>
  <si>
    <t>0152/INV-MSU/II/22</t>
  </si>
  <si>
    <t>010.003-22.67989121</t>
  </si>
  <si>
    <t>Pembayaran Jasa Operator CTU 1 Unit Lift Tower 3 Periode April-Agustus 2021 (Proyek : Meisterstadt)</t>
  </si>
  <si>
    <t>0153/INV-MSU/II/22</t>
  </si>
  <si>
    <t>010.003-22.67989122</t>
  </si>
  <si>
    <t>Pembayaran Jasa Operator CTU 1 Unit Lift Tower 5 Periode April-Agustus 2021 (Proyek : Meisterstadt)</t>
  </si>
  <si>
    <t>0154/INV-MSU/II/22</t>
  </si>
  <si>
    <t>010.003-22.67989123</t>
  </si>
  <si>
    <t>Pembayaran Jasa Operator 2 Unit Lift Periode 27 Oktober 2021 s/d 26 Januari 2022 a/n Vian &amp; Subhan (3 Bulan) (Proyek : JHL Gallery)</t>
  </si>
  <si>
    <t>0155/INV-MSU/II/22</t>
  </si>
  <si>
    <t>010.003-22.67989124</t>
  </si>
  <si>
    <t>Pembayaran Jasa Supervisi Standby a/n M. Hafiz Ibnu selama 11 bulan (September - Desember 2021 &amp; Januari - Juni 2022) (dan 1 bulan THR) (Proyek : Lot 7 CBD BSD)</t>
  </si>
  <si>
    <t>0156/INV-MSU/II/22</t>
  </si>
  <si>
    <t>010.003-22.67989125</t>
  </si>
  <si>
    <t>Pembayaran Jasa Operator CTU Lift Tower 3 a.n. Peri Irawan Periode 14 Agustus 2021-31 Desember 2021 (4,5 Bulan) (Proyek : Meistertadt Batam)</t>
  </si>
  <si>
    <t>0159/INV-MSU/II/22</t>
  </si>
  <si>
    <t>010.003-22.67989128</t>
  </si>
  <si>
    <t>Pembayaran Progress 100% Pembuatan Gudang dan Penambahan Instalasi Lorong Lift Passenger (Proyek : SMP Tarakanita 4)</t>
  </si>
  <si>
    <t>0160/INV-MSU/II/22</t>
  </si>
  <si>
    <t>010.003-22.67989129</t>
  </si>
  <si>
    <t>Pembayaran Progress 70% Instalasi 2 Unit Lift PL 1-2 : 7 Lantai dan Instalasi 1 Unit Lift SL 1 : 8 Lantai (Proyek : SMP Tarakanita 4)</t>
  </si>
  <si>
    <t>0162/INV-MSU/II/22</t>
  </si>
  <si>
    <t>010.003-22.67989131</t>
  </si>
  <si>
    <t>Pembayaran Progress 95% Installasi 6 Unit Lift (Proyek : Citra Nagoya Batam)</t>
  </si>
  <si>
    <t>0082/INV-MSU/II/22</t>
  </si>
  <si>
    <t>010.003-22.67989050</t>
  </si>
  <si>
    <t xml:space="preserve">Pembayaran Progress 90% Jasa Installasi 2 unit Lift LB 1-2 (Proyek : FURE RSUD Karawang) </t>
  </si>
  <si>
    <t>0165/INV-MSU/III/22</t>
  </si>
  <si>
    <t>010.003-22.67989134</t>
  </si>
  <si>
    <t>Pembayaran Progress 61,57% Pekerjaan Installasi 17 Unit Lift (Proyek : Carstensz Residence)</t>
  </si>
  <si>
    <t>0166/INV-MSU/III/22</t>
  </si>
  <si>
    <t>010.003-22.67989135</t>
  </si>
  <si>
    <t>Pembayaran Penambahan Jasa Instalasi Ruang Mesin Unit Lift Service 1 (Proyek : SMP Tarakanita 4)</t>
  </si>
  <si>
    <t>0168/INV-MSU/III/22</t>
  </si>
  <si>
    <t>010.003-22.67989137</t>
  </si>
  <si>
    <t>Pembayaran Operator CTU Lift SL 1 Tower 1&amp;2 dan SL2 Tower 1&amp;2 tgl 5 September 2021 - 4 Desember 2021 (Proyek : Tokyo Riverside PIK 2)</t>
  </si>
  <si>
    <t>0169/INV-MSU/III/22</t>
  </si>
  <si>
    <t>010.003-22.67989138</t>
  </si>
  <si>
    <t>Pembayaran Jasa Operator CTU Lift PL 3 Tower 3&amp; 4 dan PL 4 Tower 3&amp;4 (Proyek : Tokyo Riverside PIK 2)</t>
  </si>
  <si>
    <t>0171/INV-MSU/III/22</t>
  </si>
  <si>
    <t>010.003-22.67989139</t>
  </si>
  <si>
    <t>Pembayaran Progress 30% Jasa Instalasi 2 Unit Lift PL 1-2 : 3 Lantai (Proyek : Modernisasi Lift Tahap 1 Tahun 2020 (STO Meruya))</t>
  </si>
  <si>
    <t>0174/INV-MSU/III/22</t>
  </si>
  <si>
    <t>010.003-22.67989142</t>
  </si>
  <si>
    <t>Pembayaran Jasa Safety Officer a.n Axel Kevin Periode Januari - Agustus 2022 (8 Bln) (Proyek : Ebuli RS Jantung &amp; Pembuluh Darah Harapan Kita)</t>
  </si>
  <si>
    <t>0175/INV-MSU/III/22</t>
  </si>
  <si>
    <t>010.003-22.67989143</t>
  </si>
  <si>
    <t>Pembayaran Jasa Safety Officer a.n Irwan Periode January 2022 (Proyek : Pekerjaan Pengadaan Lift Gedung Penunjang Operasional (GPO))</t>
  </si>
  <si>
    <t>0176/INV-MSU/III/22</t>
  </si>
  <si>
    <t>010.003-22.67989144</t>
  </si>
  <si>
    <t>Pembayaran Progress 91,25% Jasa Installasi 4 Unit Lift (Proyek : Menara Calvin)</t>
  </si>
  <si>
    <t>0178/INV-MSU/III/22</t>
  </si>
  <si>
    <t>010.003-22.67989146</t>
  </si>
  <si>
    <t>Pembayaran Progress 85% Installation 2 Unit Travelator (Proyek : Tokyo Riverside PIK 2)</t>
  </si>
  <si>
    <t>0179/INV-MSU/III/22</t>
  </si>
  <si>
    <t>010.003-22.67989147</t>
  </si>
  <si>
    <t>Pembayaran Pegadaan dan Pemasangan Separator Beam 3 unit Lift LSM 1, 4 &amp; 7 (Proyek : Tokyo Riverside PIK 2)</t>
  </si>
  <si>
    <t>0180/INV-MSU/III/22</t>
  </si>
  <si>
    <t>010.003-22.67989148</t>
  </si>
  <si>
    <t>Pembayaran Pegandaan dan Pemasangan Separator Beam 1 unit Lift LPM 6 (Proyek : Tokyo Riverside PIK 2)</t>
  </si>
  <si>
    <t>0181/INV-MSU/III/22</t>
  </si>
  <si>
    <t>010.003-22.67989149</t>
  </si>
  <si>
    <t>Pembayaran Pegandaan dan Pemasangan Separator Beam 1 unit Lift LPM 5 (Proyek : Tokyo Riverside PIK 2)</t>
  </si>
  <si>
    <t>0226/INV-MSU/III/22</t>
  </si>
  <si>
    <t>010.003-22.67989195</t>
  </si>
  <si>
    <t>Pembayaran THR (Pengganti PO 4540522567 Line Item 40) Jasa Standby Technician 2 Orang (Proyek : Mobile JK-F)</t>
  </si>
  <si>
    <t>0087/INV-MSU/II/22</t>
  </si>
  <si>
    <t>010.003-22.67989055</t>
  </si>
  <si>
    <t>Pembayaran Progress 80% Instalasi 1 Unit Lift PL 1 [4 Lantai] (Proyek : Pluit Sakti Residence)</t>
  </si>
  <si>
    <t>0158/INV-MSU/II/22</t>
  </si>
  <si>
    <t>010.003-22.67989127</t>
  </si>
  <si>
    <t>Pembayaran Progress 90% Jasa Installasi 4 Unit Lift (Proyek : Pekerjaan Pengadaan Lift Gedung Penunjang Operasional TVRI)</t>
  </si>
  <si>
    <t>0170/INV-MSU/III/22</t>
  </si>
  <si>
    <t>010.003-22.67989155</t>
  </si>
  <si>
    <t>Pembayaran Progress 60% Installasi 6 Unit Escalator (Proyek : Tokyo Riverside PIK 2)</t>
  </si>
  <si>
    <t>0172/INV-MSU/III/22</t>
  </si>
  <si>
    <t>010.003-22.67989140</t>
  </si>
  <si>
    <t>Pembayaran Progress 45% Jasa Instalasi 2 Unit Lift PL 1 &amp; SL 1 (Proyek : Ebuli Royal Orchard DE1)</t>
  </si>
  <si>
    <t>0173/INV-MSU/III/22</t>
  </si>
  <si>
    <t>010.003-22.67989141</t>
  </si>
  <si>
    <t>Pembayaran Progress 70% Jasa Instalasi 2 Unit Esc 1-2 : Rise 1850 (Proyek : Revo Town Mall Skybridge &amp; Transit Area)</t>
  </si>
  <si>
    <t>0182/INV-MSU/III/22</t>
  </si>
  <si>
    <t>010.003-22.67989150</t>
  </si>
  <si>
    <t>Pembayaran Pegandaan dan Pemasangan Separator Beam 1 unit Lift LPM 3 (Proyek : Tokyo Riverside PIK 2)</t>
  </si>
  <si>
    <t>0183/INV-MSU/III/22</t>
  </si>
  <si>
    <t>010.003-22.67989151</t>
  </si>
  <si>
    <t>Pembayaran Pegandaan dan Pemasangan Separator Beam 1 unit Lift LSM 2 (Proyek : Tokyo Riverside PIK 2)</t>
  </si>
  <si>
    <t>0184/INV-MSU/III/22</t>
  </si>
  <si>
    <t>010.003-22.67989152</t>
  </si>
  <si>
    <t>Pembayaran Progress 51% Jasa Instalasi bongkar pasang 1 Unit Lift PL 1 : 6 Lantai (Proyek : Kalbe Farma Kantor Pulomas)</t>
  </si>
  <si>
    <t>0185/INV-MSU/III/22</t>
  </si>
  <si>
    <t>010.003-22.67989153</t>
  </si>
  <si>
    <t>Pembayaran Progress 30% Jasa Instalasi bongkar pasang 1 Unit Lift SL 1 : 7 Lantai (Proyek : Fure Kalbe Farma Kantor Pulomas)</t>
  </si>
  <si>
    <t>0186/INV-MSU/III/22</t>
  </si>
  <si>
    <t>010.003-22.67989154</t>
  </si>
  <si>
    <t>Pembayaran Progress 70% Jasa Installasi Escalator 7 Unit (Proyek : Revitalisasi PKJ Taman Ismail Marzuki Tahap 2)</t>
  </si>
  <si>
    <t>0187/INV-MSU/III/22</t>
  </si>
  <si>
    <t>010.003-22.67989156</t>
  </si>
  <si>
    <t>Pembayaran Jasa Helper Standby a.n M.Rayhan Maytadi Per : Februari 2022 (1 Bulan) (Proyek : Apartemen Regatta)</t>
  </si>
  <si>
    <t>0188/INV-MSU/III/22</t>
  </si>
  <si>
    <t>010.003-22.67989157</t>
  </si>
  <si>
    <t>Pembayaran Jasa Standby Helper a.n Dwi Yulianto Per : Februari (1 Bulan) (Proyek : Indomaret Tower)</t>
  </si>
  <si>
    <t>0189/INV-MSU/III/22</t>
  </si>
  <si>
    <t>010.003-22.67989158</t>
  </si>
  <si>
    <t>Pembayaran Jasa Standby SEB a.n Karma B Suhandi Per : Februari 2022 (1 Bulan) (Proyek : Millenium Village)</t>
  </si>
  <si>
    <t>0190/INV-MSU/III/22</t>
  </si>
  <si>
    <t>010.003-22.67989159</t>
  </si>
  <si>
    <t>Pembayaran Jasa Standby Helper a.n Fajar Hidayat Per : Februari 2022 (1 Bulan) (Proyek : Area Mobile JKK)</t>
  </si>
  <si>
    <t>0191/INV-MSU/III/22</t>
  </si>
  <si>
    <t>010.003-22.67989160</t>
  </si>
  <si>
    <t>Pembayaran Jasa Teknisi Standby 1 Orang Per : Februari 2022 (1 Bulan) (Proyek : Apartemen Hamptons)</t>
  </si>
  <si>
    <t>0192/INV-MSU/III/22</t>
  </si>
  <si>
    <t>010.003-22.67989161</t>
  </si>
  <si>
    <t>Pembayaran Jasa Teknisi Standby 1 Orang Per : Februari 2022 (1 Bulan) (Proyek : District 8)</t>
  </si>
  <si>
    <t>0193/INV-MSU/III/22</t>
  </si>
  <si>
    <t>010.003-22.67989162</t>
  </si>
  <si>
    <t>Pembayaran Jasa Helper Standby 4 orang Per : Februari 2022 (1 Bulan) (Proyek : Hotel Mulia)</t>
  </si>
  <si>
    <t>0194/INV-MSU/III/22</t>
  </si>
  <si>
    <t>010.003-22.67989163</t>
  </si>
  <si>
    <t>Pembayaran Jasa Supervisi Standby 1 Orang Per : Februari 2022 (1 Bulan) (Proyek : Area JKB-J - Hartono Elektrononik)</t>
  </si>
  <si>
    <t>0195/INV-MSU/III/22</t>
  </si>
  <si>
    <t>010.003-22.67989164</t>
  </si>
  <si>
    <t>Pembayaran Jasa Standby Technician 1 Orang Per : Februari 2022 (1 Bulan) (Proyek : Menara Sentraya)</t>
  </si>
  <si>
    <t>0196/INV-MSU/III/22</t>
  </si>
  <si>
    <t>010.003-22.67989165</t>
  </si>
  <si>
    <t>Pembayaran Jasa Standby Technician 2 Orang Per : Februari 2022 (1 Bulan) (Proyek : Mobile JK-F)</t>
  </si>
  <si>
    <t>0197/INV-MSU/III/22</t>
  </si>
  <si>
    <t>010.003-22.67989166</t>
  </si>
  <si>
    <t>Pembayaran Jasa Teknisi Standby 1 Orang Per : Februari 2022 (1 Bulan) (Proyek : Telkom Landmark Tower)</t>
  </si>
  <si>
    <t>0198/INV-MSU/III/22</t>
  </si>
  <si>
    <t>010.003-22.67989167</t>
  </si>
  <si>
    <t>Pembayaran Jasa Standby Helper a.n. Hendri Dwi Yulianto, Andika, Mukhlasin Rizal Per : Februari 2022 (1 Bulan) (Proyek : Telkom Landmark Tower)</t>
  </si>
  <si>
    <t>0199/INV-MSU/III/22</t>
  </si>
  <si>
    <t>010.003-22.67989168</t>
  </si>
  <si>
    <t>Pembayaran Jasa Standby Helper 1 Orang Per : Februari 2022 (1 Bulan) (Proyek : Wisma Mulia 2)</t>
  </si>
  <si>
    <t>0200/INV-MSU/III/22</t>
  </si>
  <si>
    <t>010.003-22.67989169</t>
  </si>
  <si>
    <t>Pembayaran Jasa Standby Helper a.n. Adi Hermawan Per : Februari 2022 (1 Bulan) (Proyek : Wisma Mulia II)</t>
  </si>
  <si>
    <t>0201/INV-MSU/III/22</t>
  </si>
  <si>
    <t>010.003-22.67989170</t>
  </si>
  <si>
    <t>Pembayaran Jasa Standby Helper a.n. Aang Per : Februari 2022 (1 Bulan) (Proyek : Area Palembang)</t>
  </si>
  <si>
    <t>0202/INV-MSU/III/22</t>
  </si>
  <si>
    <t>010.003-22.67989171</t>
  </si>
  <si>
    <t>Pembayaran Jasa Standby Technician 1 Orang Per : Februari 2022 (1 Bulan) (Proyek : Bank Indonesia)</t>
  </si>
  <si>
    <t>0203/INV-MSU/III/22</t>
  </si>
  <si>
    <t>011.003-22.67989172</t>
  </si>
  <si>
    <t>Pembayaran Jasa standby helper 3 orang a.n Afrizal,Muhammad Khalid, Slamet Waolan Syadida Per : Februari 2022 (1 Bulan) (Proyek : Sopodel)</t>
  </si>
  <si>
    <t>0204/INV-MSU/III/22</t>
  </si>
  <si>
    <t>010.003-22.67989173</t>
  </si>
  <si>
    <t>Pembayaran Jasa Standby Helper a.n Rizky Adiputra Per : Februari 2022 (1 Bulan) (Proyek : Bank Indonesia)</t>
  </si>
  <si>
    <t>0205/INV-MSU/III/22</t>
  </si>
  <si>
    <t>010.003-22.67989174</t>
  </si>
  <si>
    <t>Pembayaran Jasa Helper Standby a.n Andi Purwanto Per : Januari dan Februari 2022 (2 Bulan) (Proyek : Summarecon Bekasi)</t>
  </si>
  <si>
    <t>0206/INV-MSU/III/22</t>
  </si>
  <si>
    <t>010.003-22.67989175</t>
  </si>
  <si>
    <t>Pembayaran Jasa Standby Helper 13 Orang Per : Februari 2022 (1 Bulan) (Proyek : Area JK-D)</t>
  </si>
  <si>
    <t>0207/INV-MSU/III/22</t>
  </si>
  <si>
    <t>010.003-22.67989176</t>
  </si>
  <si>
    <t>Pembayaran Jasa Standby Helper a.n Rachmad Saputra Per : Februari 2022 (1 Bulan) (Proyek : Menara Kompas)</t>
  </si>
  <si>
    <t>0208/INV-MSU/III/22</t>
  </si>
  <si>
    <t>010.003-22.67989177</t>
  </si>
  <si>
    <t>Pembayaran Jasa Helper Standby a.n Budi Utomo &amp; Agus Budi Per : Januari dan Februari 2022 (2 Bulan) (Proyek : One Galaxy)</t>
  </si>
  <si>
    <t>0209/INV-MSU/III/22</t>
  </si>
  <si>
    <t>010.003-22.67989178</t>
  </si>
  <si>
    <t>Pembayaran Jasa Instalasi 1 Unit Lift Penambahan 1 Lantai PL 1-2 (Proyek : Nite &amp; Day Hotel)</t>
  </si>
  <si>
    <t>0210/INV-MSU/III/22</t>
  </si>
  <si>
    <t>010.003-22.67989179</t>
  </si>
  <si>
    <t>Pembayaran Progress 70% Jasa Instalasi 2 Unit Lift PL 1-2 : 6 Lantai 1 Lorong (Proyek : Sekolah Bunda Mulia Citra Phase 2)</t>
  </si>
  <si>
    <t>0211/INV-MSU/III/22</t>
  </si>
  <si>
    <t>010.003-22.67989180</t>
  </si>
  <si>
    <t>Pembayaran Progress 70% Instalasi 1 Unit Lift PL 1 : 2 Lantai (Full Panoramic) (Proyek : Renovasi Paviliun Muzdalifah Bawah</t>
  </si>
  <si>
    <t>0212/INV-MSU/III/22</t>
  </si>
  <si>
    <t>010.003-22.67989181</t>
  </si>
  <si>
    <t>Pembayaran Progress 70% Jasa Installasi 1 Unit Lift (Proyek : Jakartanotebook Benhil)</t>
  </si>
  <si>
    <t>0213/INV-MSU/III/22</t>
  </si>
  <si>
    <t>010.003-22.67989182</t>
  </si>
  <si>
    <t>Pembayaran Progress 90% Jasa Instalasi 3 Unit Lift PL 1-3 : 6 Lantai (Proyek : Butterfly By Ashley)</t>
  </si>
  <si>
    <t>0214/INV-MSU/III/22</t>
  </si>
  <si>
    <t>010.003-22.67989183</t>
  </si>
  <si>
    <t>Pembayaran Jasa Translator &amp; Admin Project a.n Sasha Periode Maret - Agustus 2022 (Proyek : Samanea Mixed)</t>
  </si>
  <si>
    <t>0215/INV-MSU/III/22</t>
  </si>
  <si>
    <t>010.003-22.67989184</t>
  </si>
  <si>
    <t>Pembayaran Progress 90% Instalasi 2 Unit Lift (Proyek : Nite &amp; Day Hotel)</t>
  </si>
  <si>
    <t>0216/INV-MSU/III/22</t>
  </si>
  <si>
    <t>010.003-22.67989185</t>
  </si>
  <si>
    <t>Pembayaran Jasa Helper Standby a.n M.Rayhan Maytadi Per : Maret 2022 &amp; THR (Proyek : Apartemen Regatta)</t>
  </si>
  <si>
    <t>1-May-22</t>
  </si>
  <si>
    <t>0217/INV-MSU/III/22</t>
  </si>
  <si>
    <t>010.003-22.67989186</t>
  </si>
  <si>
    <t>Pembayaran Jasa Standby Helper a.n Dwi Yulianto Per : Maret 2022 &amp; THR (Proyek : Indomaret Tower)</t>
  </si>
  <si>
    <t>0218/INV-MSU/III/22</t>
  </si>
  <si>
    <t>010.003-22.67989187</t>
  </si>
  <si>
    <t>Pembayaran Jasa Standby SEB a.n Karma B Suhandi Per : Maret 2022 &amp; THR (Proyek : Millenium Village)</t>
  </si>
  <si>
    <t>0219/INV-MSU/III/22</t>
  </si>
  <si>
    <t>010.003-22.67989188</t>
  </si>
  <si>
    <t>Pembayaran Jasa Standby Helper a.n Fajar Hidayat Per : Maret 2022 &amp; THR (Proyek : Area Mobile JKK)</t>
  </si>
  <si>
    <t>0220/INV-MSU/III/22</t>
  </si>
  <si>
    <t>010.003-22.67989189</t>
  </si>
  <si>
    <t>Pembayaran Jasa Helper 6 Orang Per : Desember 2021 s.d. Maret 2022 &amp; THR (Proyek : ST Moritz)</t>
  </si>
  <si>
    <t>0221/INV-MSU/III/22</t>
  </si>
  <si>
    <t>010.003-22.67989190</t>
  </si>
  <si>
    <t>Pembayaran Jasa Teknisi Standby 1 Orang Per : Maret 2022 (Proyek : Apartemen Hamptons)</t>
  </si>
  <si>
    <t>0222/INV-MSU/III/22</t>
  </si>
  <si>
    <t>010.003-22.67989191</t>
  </si>
  <si>
    <t>Pembayaran Jasa Teknisi Standby 1 Orang Per : Maret 2022 (Proyek : District 8)</t>
  </si>
  <si>
    <t>0223/INV-MSU/III/22</t>
  </si>
  <si>
    <t>010.003-22.67989192</t>
  </si>
  <si>
    <t>Pembayaran Jasa Helper Standby 4 orang Per : Maret 2022 &amp; THR (Proyek : Hotel Mulia)</t>
  </si>
  <si>
    <t>0224/INV-MSU/III/22</t>
  </si>
  <si>
    <t>010.003-22.67989193</t>
  </si>
  <si>
    <t>Pembayaran Jasa Standby Technician 1 Orang Per : Maret 2022 &amp; THR (Proyek : Menara Sentraya)</t>
  </si>
  <si>
    <t>0225/INV-MSU/III/22</t>
  </si>
  <si>
    <t>010.003-22.67989194</t>
  </si>
  <si>
    <t>Pembayaran Jasa Standby Technician 2 Orang Per : Maret 2022 (Proyek : Mobile JK-F)</t>
  </si>
  <si>
    <t>0227/INV-MSU/III/22</t>
  </si>
  <si>
    <t>010.003-22.67989196</t>
  </si>
  <si>
    <t>Pembayaran Jasa Teknisi Standby 1 Orang Per : Maret 2022 (Proyek : Telkom Landmark Tower)</t>
  </si>
  <si>
    <t>0228/INV-MSU/III/22</t>
  </si>
  <si>
    <t>010.003-22.67989197</t>
  </si>
  <si>
    <t>Pembayaran Jasa Standby Helper a.n. Hendri Dwi Yulianto, Andika, Mukhlasin Rizal Per : Maret 2022 (Proyek : Telkom Landmark Tower)</t>
  </si>
  <si>
    <t>0229/INV-MSU/III/22</t>
  </si>
  <si>
    <t>010.003-22.67989198</t>
  </si>
  <si>
    <t>Pembayaran Jasa Standby Helper a.n. Adi Hermawan Per : Maret 2022 (Proyek : Wisma Mulia II)</t>
  </si>
  <si>
    <t>0230/INV-MSU/III/22</t>
  </si>
  <si>
    <t>010.003-22.67989199</t>
  </si>
  <si>
    <t>Pembayaran Jasa Standby Helper a.n Rachmad Saputra Per : Maret 2022 (Proyek : Menara Kompas)</t>
  </si>
  <si>
    <t>0231/INV-MSU/III/22</t>
  </si>
  <si>
    <t>010.003-22.67989201</t>
  </si>
  <si>
    <t>Pembayaran Jasa Technician 8 Orang Per : Desember 2021 s.d. Maret 2022 (Proyek : Kemang Village)</t>
  </si>
  <si>
    <t>0232/INV-MSU/III/22</t>
  </si>
  <si>
    <t>010.003-22.67989202</t>
  </si>
  <si>
    <t>Pembayaran Jasa Standby Helper 13 Orang Per : Maret 2022 (Proyek : Area JK-D)</t>
  </si>
  <si>
    <t>0233/INV-MSU/III/22</t>
  </si>
  <si>
    <t>010.003-22.67989203</t>
  </si>
  <si>
    <t>Pembayaran Jasa Standby 4 Orang Per : Desember 2021 s.d. Februari 2022 (Proyek : Wisma Mulia 1)</t>
  </si>
  <si>
    <t>0234/INV-MSU/III/22</t>
  </si>
  <si>
    <t>010.003-22.67989204</t>
  </si>
  <si>
    <t>Pembayaran Jasa Standby Helper a.n Rizky Adiputra Per : Maret 2022 &amp; THR (Proyek : Bank Indonesia)</t>
  </si>
  <si>
    <t>0235/INV-MSU/III/22</t>
  </si>
  <si>
    <t>010.003-22.67989205</t>
  </si>
  <si>
    <t>Pembayaran Jasa Standby Helper a.n Syaiful Anwar, Andi Setiawan, Rendy Imansyah, Hardiansyah Per : Januari 2022 - Maret 2022 &amp; THR (Proyek : Grand Hyatt)</t>
  </si>
  <si>
    <t>0236/INV-MSU/III/22</t>
  </si>
  <si>
    <t>010.003-22.67989206</t>
  </si>
  <si>
    <t>Pembayaran Jasa Standby Helper a.n. Aang Per : Maret 2022 (Proyek : Area Palembang)</t>
  </si>
  <si>
    <t>0237/INV-MSU/III/22</t>
  </si>
  <si>
    <t>010.003-22.67989207</t>
  </si>
  <si>
    <t>Pembayaran Jasa Helper Standby a.n Andi Purwanto Per : Maret 2022 dan THR (Proyek : Summarecon Bekasi)</t>
  </si>
  <si>
    <t>0238/INV-MSU/III/22</t>
  </si>
  <si>
    <t>010.003-22.67989208</t>
  </si>
  <si>
    <t>Pembayaran Jasa Helper Standby a.n Sandi Regiansyah Per : Januari 2022 - Maret 2022 &amp; THR (Proyek : Grand Classic)</t>
  </si>
  <si>
    <t>0240/INV-MSU/III/22</t>
  </si>
  <si>
    <t>010.003-22.67989210</t>
  </si>
  <si>
    <t>Pembayaran Jasa Helper Standby a.n Budi Utomo &amp; Agus Budi Per : Maret 2022 (Proyek : One Galaxy)</t>
  </si>
  <si>
    <t>0242/INV-MSU/III/22</t>
  </si>
  <si>
    <t>010.003-22.67989212</t>
  </si>
  <si>
    <t>Pembayaran Jasa Standby Helper a.n Eka Nugraha Per : Maret 2022 &amp; THR (Proyek : Mobile JKB-J)</t>
  </si>
  <si>
    <t>14-May-22</t>
  </si>
  <si>
    <t>0241/INV-MSU/III/22</t>
  </si>
  <si>
    <t>PO20220066</t>
  </si>
  <si>
    <t>010.003-22.67989211</t>
  </si>
  <si>
    <t>Pembayaran Pelunasan 50% Pembongkaran Lift Passanger LF-P.1 (Proyek : MOD Gajah Mada Plaza)</t>
  </si>
  <si>
    <t>0163/INV-MSU/III/22</t>
  </si>
  <si>
    <t>010.003-22.67989132</t>
  </si>
  <si>
    <t>Pembayaran Safety, Plumb Line Template, Machine Room, Guide Rails, Entrance Alignment &amp; Landing Door, Pit Room, Car Cage, Rooping, Slow Speed Work Unit LF-S2 (Proyek : MOD Gajah Mada Plaza)</t>
  </si>
  <si>
    <t>0243/INV-MSU/III/22</t>
  </si>
  <si>
    <t>010.003-22.67989213</t>
  </si>
  <si>
    <t>Pembayaran Tunjangan Hari Raya (THR) 1443H Jasa Standby Helper 14 Orang (Proyek : Area JKD)</t>
  </si>
  <si>
    <t>0244/INV-MSU/III/22</t>
  </si>
  <si>
    <t>011.003-22.67989214</t>
  </si>
  <si>
    <t>Pembayaran Jasa Standby Helper a.n Akmalul Ichsani Per : Februari 2022 s.d. Maret 2022 &amp; THR (Proyek : Area Serang &amp; Cilegon)</t>
  </si>
  <si>
    <t>0245/INV-MSU/III/22</t>
  </si>
  <si>
    <t>010.003-22.67989215</t>
  </si>
  <si>
    <t>Pembayaran Progress 75% Jasa Installasi 4 Unit Lift (Proyek : MOD Menara Sudirman Phase 3)</t>
  </si>
  <si>
    <t>0249/INV-MSU/III/22</t>
  </si>
  <si>
    <t>010.003-22.67989219</t>
  </si>
  <si>
    <t>Pembayaran Penggantian Rope OSG (Proyek : District 8)</t>
  </si>
  <si>
    <t>0250/INV-MSU/III/22</t>
  </si>
  <si>
    <t>010.003-22.67989220</t>
  </si>
  <si>
    <t>Pembayaran Jasa Penggantian Main Rope Lift Langham LP1 &amp; LP2 28 Lantai (Proyek : District 8 Langham)</t>
  </si>
  <si>
    <t>0251/INV-MSU/III/22</t>
  </si>
  <si>
    <t>010.003-22.67989221</t>
  </si>
  <si>
    <t>Pembayaran Jasa Penggantian Wirerope (Proyek : ST Moritz Tower New Royal)</t>
  </si>
  <si>
    <t>0252/INV-MSU/III/22</t>
  </si>
  <si>
    <t>010.003-22.67989222</t>
  </si>
  <si>
    <t>Pembayaran Jasa Pemasangan Wiremesh (Proyek : Telkom Landmark Tower)</t>
  </si>
  <si>
    <t>0253/INV-MSU/III/22</t>
  </si>
  <si>
    <t>010.003-22.67989223</t>
  </si>
  <si>
    <t>Pembayaran Jasa Pekerjaan Repair Penggantian Wire Rope Lze 30 Lantai (Proyek : Telkom Landmark Tower)</t>
  </si>
  <si>
    <t>0254/INV-MSU/III/22</t>
  </si>
  <si>
    <t>010.003-22.67989224</t>
  </si>
  <si>
    <t>Pembayaran Jasa Bongkar Pasang Rope OSG (Proyek : Apartment Bumimas)</t>
  </si>
  <si>
    <t>0255/INV-MSU/III/22</t>
  </si>
  <si>
    <t>010.003-22.67989225</t>
  </si>
  <si>
    <t>Pembayaran Penggantian Wirerope (Proyek : Apartment Bumimas)</t>
  </si>
  <si>
    <t>0177/INV-MSU/III/22</t>
  </si>
  <si>
    <t>010.003-22.67989145</t>
  </si>
  <si>
    <t>Pembayaran Progress 90% Jasa Installasi 6 Unit Lift (Proyek : Ebuli RS Jantung &amp; Pembuluh Darah)</t>
  </si>
  <si>
    <t>0246/INV-MSU/III/22</t>
  </si>
  <si>
    <t>010.003-22.67989216</t>
  </si>
  <si>
    <t>Pembayaran Biaya Listirk Kerja Priode Desember 2021 - Januari 2022 (Proyek : Pembangunan Data Center Kementrian Keuangan)</t>
  </si>
  <si>
    <t>0247/INV-MSU/III/22</t>
  </si>
  <si>
    <t>010.003-22.67989217</t>
  </si>
  <si>
    <t>Pembayaran Biaya Keamanan dan Kebersihan Proyek (Proyek : Pembangunan Data Center Kementrian Keuangan)</t>
  </si>
  <si>
    <t>0260/INV-MSU/III/22</t>
  </si>
  <si>
    <t>010.003-22.67989229</t>
  </si>
  <si>
    <t>Pembayaran Jasa Operator Lift A.N Dwi Prabowo Periode Januari 2022 (Proyek : Pembangunan Data Center Kementrian Keuangan)</t>
  </si>
  <si>
    <t>0257/INV-MSU/III/22</t>
  </si>
  <si>
    <t>010.003-22.67989227</t>
  </si>
  <si>
    <t>Pembayaran Percepatan Pekerjaan 2 unit lift SL 1 &amp; PL 1 (Proyek : Pembangunan Data Center Kementrian Keuangan)</t>
  </si>
  <si>
    <t>0261/INV-MSU/III/22</t>
  </si>
  <si>
    <t>010.003-22.67989231</t>
  </si>
  <si>
    <t>Pembayaran Progress 70% Jasa Instalasi 3 Unit Lift PL 1, PL 2 &amp; SL 1 (Proyek : PT. Sekolah Cikal)</t>
  </si>
  <si>
    <t>0248/INV-MSU/III/22</t>
  </si>
  <si>
    <t>010.003-22.67989218</t>
  </si>
  <si>
    <t>Pembayaran Biaya Jasa Penarikan Kabel Elink &amp; Intercom Unit Pl-1 &amp; Sl1 (Proyek : Pembangunan Data Center Kementrian Keuangan)</t>
  </si>
  <si>
    <t>0256/INV-MSU/III/22</t>
  </si>
  <si>
    <t>010.003-22.67989226</t>
  </si>
  <si>
    <t>Pembayaran Percepatan Pekerjaan 2 Unit Lift SL 1 &amp; PL 1 (Proyek : Pembangunan Data Center Kementrian Keuangan)</t>
  </si>
  <si>
    <t>0258/INV-MSU/III/22</t>
  </si>
  <si>
    <t>010.003-22.67989228</t>
  </si>
  <si>
    <t>Pembayaran Jasa Fitter a.n Rohmat, Saipul dan Aldi Koswara Periode 4 Maret - 3 April 2022 for Paradise Walk (Proyek : Pembangunan Gedung Ibadah GBI NDC PIK)</t>
  </si>
  <si>
    <t>0239/INV-MSU/III/22</t>
  </si>
  <si>
    <t>010.003-22.67989209</t>
  </si>
  <si>
    <t>Pembayaran Jasa Standby Helper 3 Orang a.n Afrizal,Muhammad Khalid, Slamet Waolan Syadida Per : Maret 2022 dan THR (Proyek : Sopodel)</t>
  </si>
  <si>
    <t>0325/INV-MSU/V/22</t>
  </si>
  <si>
    <t xml:space="preserve">010.006-22.20349067
</t>
  </si>
  <si>
    <t>Pembayaran Jasa Standby Helper a.n. Aang Per : April 2022 (Proyek : Area
Palembang)</t>
  </si>
  <si>
    <t>0088/INV-MSU/II/22</t>
  </si>
  <si>
    <t>010.003-22.67989056</t>
  </si>
  <si>
    <t>Pembayaran 80% Jasa Installasi 1 Unit Lift (Proyek : Rumah Menteng Jalan Cianjur)</t>
  </si>
  <si>
    <t>0339/INV-MSU/V/22</t>
  </si>
  <si>
    <t>010.006-22.20349081</t>
  </si>
  <si>
    <t>Pembayaran Jasa Standby Helper a.n Rachmad Saputra Per : April 2022
(Proyek : Menara Kompas)</t>
  </si>
  <si>
    <t>0300/INV-MSU/IV/22</t>
  </si>
  <si>
    <t>010.006-22.20349012</t>
  </si>
  <si>
    <t>Pembayaran Progress 65% Jasa Instalasi 1 Unit Lift PL 1 : 5 Lantai (Proyek
: Ebuli Royal Kantor Sunter Griya 2 No. 40B)</t>
  </si>
  <si>
    <t>0301/INV-MSU/IV/22</t>
  </si>
  <si>
    <t>010.006-22.20349013</t>
  </si>
  <si>
    <t xml:space="preserve">Pembayaran Progress 90% Jasa Instalasi 3 Unit Lift PL 1, PL 2 &amp; SL 1
(Proyek : PT. Sekolah Cikal)
</t>
  </si>
  <si>
    <t>0303/INV-MSU/IV/22</t>
  </si>
  <si>
    <t>010.006-22.20349015</t>
  </si>
  <si>
    <t>Pembayaran Jasa Penggantian Wirerope (Proyek : ST Moritz Tower New
Royal 40 Lantai)</t>
  </si>
  <si>
    <t>0312/INV-MSU/IV/22</t>
  </si>
  <si>
    <t>010.006-22.20349024</t>
  </si>
  <si>
    <t>Pembayaran Progress 100% Installasi 1 Unit Lift (Proyek : Pembangunan SMP/SMA Santa Ursula Jakarta)</t>
  </si>
  <si>
    <t>0308/INV-MSU/IV/22</t>
  </si>
  <si>
    <t xml:space="preserve">010.006-22.20349020
</t>
  </si>
  <si>
    <t>Pembayaran Progress 100% Installasi 1 Unit Lift (Proyek : Citra Fine
Home)</t>
  </si>
  <si>
    <t>0304/INV-MSU/IV/22</t>
  </si>
  <si>
    <t>010.006-22.20349016</t>
  </si>
  <si>
    <t>Pembayaran DP 10% Instalasi 1 Unit Lift (Proyek : Pluit Permai)</t>
  </si>
  <si>
    <t>0305/INV-MSU/IV/22</t>
  </si>
  <si>
    <t>010.006-22.20349017</t>
  </si>
  <si>
    <t>Pembayaran DP 10% Jasa Instalasi 1 Unit Esc Rise 5000mm (Proyek :
Pengembangan Masjid Al- Barkah)</t>
  </si>
  <si>
    <t>0307/INV-MSU/IV/22</t>
  </si>
  <si>
    <t>010.006-22.20349019</t>
  </si>
  <si>
    <t>Pembayaran Progress 100% Installasi 1 Unit Lift (Proyek : Rumah PIK
Trimaran)</t>
  </si>
  <si>
    <t>0309/INV-MSU/IV/22</t>
  </si>
  <si>
    <t xml:space="preserve">010.006-22.20349021
</t>
  </si>
  <si>
    <t>Pembayaran Progress 70% Instalasi 1 Unit Lift PL 1 [3 Lantai] (Proyek :
RMK Energy)</t>
  </si>
  <si>
    <t>0310/INV-MSU/IV/22</t>
  </si>
  <si>
    <t>0315/INV-MSU/IV/22</t>
  </si>
  <si>
    <t xml:space="preserve">010.006-22.20349027
</t>
  </si>
  <si>
    <t>Pembayaran Penggantian Rope Dan Bearing CWT (Proyek : District 8)</t>
  </si>
  <si>
    <t>0316/INV-MSU/IV/22</t>
  </si>
  <si>
    <t>010.006-22.20349028</t>
  </si>
  <si>
    <t>Pembayaran Jasa Cutting Main Rope Lift H (Proyek : Revenue Tower)</t>
  </si>
  <si>
    <t>0322/INV-MSU/IV/22</t>
  </si>
  <si>
    <t>010.006-22.20349034</t>
  </si>
  <si>
    <t xml:space="preserve">Pembayaran Progress 90% Jasa Installasi 3 Unit Lift PL 3-4 &amp; SL 1 (Proyek
: Sekolah Bunda Mulia Phase 1 : 7 Lantai)
</t>
  </si>
  <si>
    <t>0323/INV-MSU/IV/22</t>
  </si>
  <si>
    <t>010.006-22.20349035</t>
  </si>
  <si>
    <t>Pembayaran Progress 70% Jasa Installasi 1 Unit Lift PL 1 (Proyek : R Hang
Lekiu )</t>
  </si>
  <si>
    <t>0319/INV-MSU/IV/22</t>
  </si>
  <si>
    <t xml:space="preserve">010.006-22.20349031
</t>
  </si>
  <si>
    <t xml:space="preserve">Pembayaran Jasa Admin Support a.n. Fery Setiawan Periode April s.d. Juni
2022 (Incld. THR) (Proyek : Menara Maritim)
</t>
  </si>
  <si>
    <t>0311/INV-MSU/IV/22</t>
  </si>
  <si>
    <t>010.006-22.20349023</t>
  </si>
  <si>
    <t>Pembayaran Progress 90% Jasa Installasi 3 Unit Lift (Proyek : Alto Building)</t>
  </si>
  <si>
    <t>0299/INV-MSU/IV/22</t>
  </si>
  <si>
    <t>010.006-22.20349011</t>
  </si>
  <si>
    <t>Pembayaran Progress 44,57% Jasa Bongkar 2 Unit Lift : 5 Lantai &amp; Ruang
Mesin (Proyek : Fure Menara Sudirman Lift Transfer &amp; Lift Parkir)</t>
  </si>
  <si>
    <t>0318/INV-MSU/IV/22</t>
  </si>
  <si>
    <t>010.006-22.20349030</t>
  </si>
  <si>
    <t>Pembayaran Progress 79,62% Pekerjaan Installasi 17 Unit Lift (Proyek :
Carstensz Residence)</t>
  </si>
  <si>
    <t>0314/INV-MSU/IV/22</t>
  </si>
  <si>
    <t>010.006-22.20349026</t>
  </si>
  <si>
    <t>Pembayaran Progress 70% Installasi 1 Unit Lift (Proyek : Kantor MCM)</t>
  </si>
  <si>
    <t>0363/INV-MSU/V/22</t>
  </si>
  <si>
    <t>010.006-22.20349106</t>
  </si>
  <si>
    <t>0365/INV-MSU/V/22</t>
  </si>
  <si>
    <t>010.006-22.20349108</t>
  </si>
  <si>
    <t>0295/INV-MSU/IV/22</t>
  </si>
  <si>
    <t xml:space="preserve">010.006-22.20349007
</t>
  </si>
  <si>
    <t>Pembayaran Jasa Operator CTU Lift Service SL1 &amp; SL 2, Tw 1 &amp; 2 Periode
5 Nov 2021 - 4 Feb 2022 (Proyek : Tokyo Riverside PIK 2)</t>
  </si>
  <si>
    <t>0296//INV-MSU/IV/22</t>
  </si>
  <si>
    <t xml:space="preserve">010.006-22.20349008
</t>
  </si>
  <si>
    <t xml:space="preserve">Pembayaran Jasa Operator CTU Lift Service SL1 &amp; SL 2, Tw 3 &amp; 4 Periode
14 Nov 2021 - 13 Feb 2022 (Proyek : Tokyo Riverside PIK 2)
</t>
  </si>
  <si>
    <t>0297//INV-MSU/IV/22</t>
  </si>
  <si>
    <t>010.006-22.20349009</t>
  </si>
  <si>
    <t>Pembayaran Progress 30% Jasa Instalasi 10 Unit Lift PL 1-8, SL 1-2 Tower
7 : 32 Lantai, 1 Lorong &amp; Ruang Mesin (Proyek : Tokyo Riverside Tower 7)</t>
  </si>
  <si>
    <t>0298//INV-MSU/IV/22</t>
  </si>
  <si>
    <t>010.006-22.20349010</t>
  </si>
  <si>
    <t>Pembayaran Progress 80% Installasi 4 Unit Lift (Proyek : Tokyo Riverside
PIK 2)</t>
  </si>
  <si>
    <t>0317/INV-MSU/IV/22</t>
  </si>
  <si>
    <t xml:space="preserve">010.006-22.20349029
</t>
  </si>
  <si>
    <t>Pembayaran DP 10% Jasa Instalasi 10 Unit Lift PL 1-8, SL 1-2 Tower 8 : 32
Lantai, 1 Lorong &amp; Ruang Mesin (Proyek : Tokyo Riverside Tower 8)</t>
  </si>
  <si>
    <t>0330/INV-MSU/V/22</t>
  </si>
  <si>
    <t xml:space="preserve">010.006-22.20349072
</t>
  </si>
  <si>
    <t>Pembayaran Jasa Standby Helper a.n. Supriyadi, Misbahkul Khoir, Bayu
Febriyanto, Supriyatna Per : Januari 2022 - April 2022 &amp; THR (Proyek :
Grand Hyatt)</t>
  </si>
  <si>
    <t>0352/INV-MSU/V/22</t>
  </si>
  <si>
    <t>010.006-22.20349094</t>
  </si>
  <si>
    <t>Pembayaran Jasa Standby Helper an TRI HANTORO Per : Maret 2022 s.d.
April 2022 &amp; THR (Proyek : Millenium Village)</t>
  </si>
  <si>
    <t>0354/INV-MSU/V/22</t>
  </si>
  <si>
    <t>010.006-22.20349096</t>
  </si>
  <si>
    <t>Pembayaran Jasa Standby Helper a.n Dwi Yulianto Per : April 2022 (Proyek
: Indomaret Tower)</t>
  </si>
  <si>
    <t>0335/INV-MSU/V/22</t>
  </si>
  <si>
    <t>010.006-22.20349077</t>
  </si>
  <si>
    <t>Pembayaran Jasa Teknisi Standby 1 Orang Per : April 2022 (Proyek :
District 8)</t>
  </si>
  <si>
    <t>0350/INV-MSU/V/22</t>
  </si>
  <si>
    <t>010.006-22.20349092</t>
  </si>
  <si>
    <t>Pembayaran Jasa Helper 6 Orang Per : April 2022 (Proyek : ST Moritz)</t>
  </si>
  <si>
    <t>0340/INV-MSU/V/22</t>
  </si>
  <si>
    <t>010.006-22.20349082</t>
  </si>
  <si>
    <t>Pembayaran Tunjangan Hari Raya (THR) Jasa Standby Helper a.n.
Rachmad Saputra (Proyek : Menara Kompas)</t>
  </si>
  <si>
    <t>0337/INV-MSU/V/22</t>
  </si>
  <si>
    <t>010.006-22.20349079</t>
  </si>
  <si>
    <t>Pembayaran Jasa Standby Helper a.n Eka Nugraha Per : April 2022
(Proyek : Mobile JKB-J)</t>
  </si>
  <si>
    <t>0359/INV-MSU/V/22</t>
  </si>
  <si>
    <t>010.006-22.20349102</t>
  </si>
  <si>
    <t>0358/INV-MSU/V/22</t>
  </si>
  <si>
    <t>010.006-22.20349101</t>
  </si>
  <si>
    <t>0357/INV-MSU/V/22</t>
  </si>
  <si>
    <t>010.006-22.20349100</t>
  </si>
  <si>
    <t>0356/INV-MSU/V/22</t>
  </si>
  <si>
    <t>010.006-22.20349099</t>
  </si>
  <si>
    <t>0355/INV-MSU/V/22</t>
  </si>
  <si>
    <t>010.006-22.20349098</t>
  </si>
  <si>
    <t>0353/INV-MSU/V/22</t>
  </si>
  <si>
    <t>010.006-22.20349095</t>
  </si>
  <si>
    <t>0351/INV-MSU/V/22</t>
  </si>
  <si>
    <t>010.006-22.20349093</t>
  </si>
  <si>
    <t>0341/INV-MSU/V/22</t>
  </si>
  <si>
    <t xml:space="preserve">010.006-22.20349083
</t>
  </si>
  <si>
    <t>0342/INV-MSU/V/22</t>
  </si>
  <si>
    <t>010.006-22.20349084</t>
  </si>
  <si>
    <t>0343/INV-MSU/V/22</t>
  </si>
  <si>
    <t>010.006-22.20349085</t>
  </si>
  <si>
    <t>0344/INV-MSU/V/22</t>
  </si>
  <si>
    <t>010.006-22.20349086</t>
  </si>
  <si>
    <t>0345/INV-MSU/V/22</t>
  </si>
  <si>
    <t>010.006-22.20349087</t>
  </si>
  <si>
    <t>0346/INV-MSU/V/22</t>
  </si>
  <si>
    <t>011.006-22.20349088</t>
  </si>
  <si>
    <t>0347/INV-MSU/V/22</t>
  </si>
  <si>
    <t>010.006-22.20349089</t>
  </si>
  <si>
    <t>0348/INV-MSU/V/22</t>
  </si>
  <si>
    <t>010.006-22.20349090</t>
  </si>
  <si>
    <t>0349/INV-MSU/V/22</t>
  </si>
  <si>
    <t>010.006-22.20349091</t>
  </si>
  <si>
    <t>0338/INV-MSU/V/22</t>
  </si>
  <si>
    <t>010.006-22.20349080</t>
  </si>
  <si>
    <t>0336/INV-MSU/V/22</t>
  </si>
  <si>
    <t xml:space="preserve">010.006-22.20349078
</t>
  </si>
  <si>
    <t>0331/INV-MSU/V/22</t>
  </si>
  <si>
    <t>010.006-22.20349073</t>
  </si>
  <si>
    <t>0332/INV-MSU/V/22</t>
  </si>
  <si>
    <t>010.006-22.20349074</t>
  </si>
  <si>
    <t>0333/INV-MSU/V/22</t>
  </si>
  <si>
    <t>010.006-22.20349075</t>
  </si>
  <si>
    <t>0334/INV-MSU/V/22</t>
  </si>
  <si>
    <t xml:space="preserve">010.006-22.20349076
</t>
  </si>
  <si>
    <t>0326/INV-MSU/V/22</t>
  </si>
  <si>
    <t>010.006-22.20349068</t>
  </si>
  <si>
    <t>0327/INV-MSU/V/22</t>
  </si>
  <si>
    <t>010.006-22.20349069</t>
  </si>
  <si>
    <t>0328/INV-MSU/V/22</t>
  </si>
  <si>
    <t>010.006-22.20349070</t>
  </si>
  <si>
    <t>0329/INV-MSU/V/22</t>
  </si>
  <si>
    <t xml:space="preserve">010.006-22.20349071
</t>
  </si>
  <si>
    <t>0324/INV-MSU/V/22</t>
  </si>
  <si>
    <t>010.006-22.20349066</t>
  </si>
  <si>
    <t>0320/INV-MSU/IV/22</t>
  </si>
  <si>
    <t>010.006-22.20349032</t>
  </si>
  <si>
    <t>0259/INV-MSU/III/22</t>
  </si>
  <si>
    <t>0364/INV-MSU/V/22</t>
  </si>
  <si>
    <t>0380/INV-MSU/V/22</t>
  </si>
  <si>
    <t>010.006-22.20349123</t>
  </si>
  <si>
    <t>Pembayaran Progress 63% Instalasi Lift (Proyek : Revitalisasi PKJ Taman
Ismail Marzuki)</t>
  </si>
  <si>
    <t>0374/INV-MSU/V/22</t>
  </si>
  <si>
    <t>010.006-22.20349117</t>
  </si>
  <si>
    <t>Pembayaran Progress 70% Jasa Instalasi 1 Unit Lift (Proyek : Ebuli Office
Pendekar )</t>
  </si>
  <si>
    <t>0376/INV-MSU/V/22</t>
  </si>
  <si>
    <t>010.006-22.20349119</t>
  </si>
  <si>
    <t>Pembayaran Bongkar Pasang Pulley CWT (Proyek : U Residence)</t>
  </si>
  <si>
    <t>0377/INV-MSU/V/22</t>
  </si>
  <si>
    <t>010.006-22.20349120</t>
  </si>
  <si>
    <t xml:space="preserve">Pembayaran Jasa Penggantian Rope (Proyek : U Residence II)
</t>
  </si>
  <si>
    <t>0378/INV-MSU/V/22</t>
  </si>
  <si>
    <t xml:space="preserve">010.006-22.20349121
</t>
  </si>
  <si>
    <t>Pembayaran Jasa Penggantian Bearing Pulley CWT (Proyek : Mayora Cilegon)</t>
  </si>
  <si>
    <t>0379/INV-MSU/V/22</t>
  </si>
  <si>
    <t>010.006-22.20349122</t>
  </si>
  <si>
    <t>Pembayaran Jasa Penggantian Wirerope (SL1) &amp; (LP5) (Proyek : Hotel
Royal Tulip)</t>
  </si>
  <si>
    <t xml:space="preserve">REKAPITULASI PEMBAYARAN INVOICE </t>
  </si>
  <si>
    <t>PT MITRAJAYA SOLUSI UTAMA</t>
  </si>
  <si>
    <t>TAHUN 2022</t>
  </si>
  <si>
    <t>No.</t>
  </si>
  <si>
    <t>INVOICE NUMBER</t>
  </si>
  <si>
    <t xml:space="preserve">INVOICE PERIODE </t>
  </si>
  <si>
    <t>CUSTOMER</t>
  </si>
  <si>
    <t>CONTRACT NUMBER</t>
  </si>
  <si>
    <t>TAX</t>
  </si>
  <si>
    <t>DESCRIPTION</t>
  </si>
  <si>
    <t>AMOUNT</t>
  </si>
  <si>
    <t>VAT</t>
  </si>
  <si>
    <t>TOTAL</t>
  </si>
  <si>
    <t>INVOICE</t>
  </si>
  <si>
    <t>DUE DATE</t>
  </si>
  <si>
    <t>PAID</t>
  </si>
  <si>
    <t>PPH 23</t>
  </si>
  <si>
    <t>GROSS INCOME</t>
  </si>
  <si>
    <t>NETT INCOME</t>
  </si>
  <si>
    <t>GR</t>
  </si>
  <si>
    <t>RECEIVED</t>
  </si>
  <si>
    <t>45 Days</t>
  </si>
  <si>
    <t>30 Days</t>
  </si>
  <si>
    <t>001/INV-MSU/I/21</t>
  </si>
  <si>
    <t>002/INV-MSU/I/21</t>
  </si>
  <si>
    <t>004/INV-MSU/I/21</t>
  </si>
  <si>
    <t>005/INV-MSU/I/21</t>
  </si>
  <si>
    <t>006/INV-MSU/I/21</t>
  </si>
  <si>
    <t>007/INV-MSU/I/21</t>
  </si>
  <si>
    <t>0010/INV-MSU/I/21</t>
  </si>
  <si>
    <t>0012/INV-MSU/I/21</t>
  </si>
  <si>
    <t>0013/INV-MSU/I/21</t>
  </si>
  <si>
    <t>0014/INV-MSU/I/21</t>
  </si>
  <si>
    <t>0015/INV-MSU/I/21</t>
  </si>
  <si>
    <t>0016/INV-MSU/I/21</t>
  </si>
  <si>
    <t>0017/INV-MSU/I/21</t>
  </si>
  <si>
    <t>0032/INV-MSU/I/21</t>
  </si>
  <si>
    <t>0033/INV-MSU/I/21</t>
  </si>
  <si>
    <t>0034/INV-MSU/I/21</t>
  </si>
  <si>
    <t>0037/INV-MSU/I/21</t>
  </si>
  <si>
    <t>0038/INV-MSU/I/21</t>
  </si>
  <si>
    <t>0039/INV-MSU/I/21</t>
  </si>
  <si>
    <t>0040/INV-MSU/I/21</t>
  </si>
  <si>
    <t>0045/INV-MSU/I/21</t>
  </si>
  <si>
    <t>0047/INV-MSU/I/21</t>
  </si>
  <si>
    <t>0048/INV-MSU/I/21</t>
  </si>
  <si>
    <t>0050/INV-MSU/I/21</t>
  </si>
  <si>
    <t>009/INV-MSU/I/21</t>
  </si>
  <si>
    <t>0011/INV-MSU/I/21</t>
  </si>
  <si>
    <t>0018/INV-MSU/I/21</t>
  </si>
  <si>
    <t>0019/INV-MSU/I/21</t>
  </si>
  <si>
    <t>0020/INV-MSU/I/21</t>
  </si>
  <si>
    <t>0021/INV-MSU/I/21</t>
  </si>
  <si>
    <t>0022/INV-MSU/I/21</t>
  </si>
  <si>
    <t>0023/INV-MSU/I/21</t>
  </si>
  <si>
    <t>0024/INV-MSU/I/21</t>
  </si>
  <si>
    <t>0025/INV-MSU/I/21</t>
  </si>
  <si>
    <t>0028/INV-MSU/I/21</t>
  </si>
  <si>
    <t>0029/INV-MSU/I/21</t>
  </si>
  <si>
    <t>0041/INV-MSU/I/21</t>
  </si>
  <si>
    <t>0042/INV-MSU/I/21</t>
  </si>
  <si>
    <t>0043/INV-MSU/I/21</t>
  </si>
  <si>
    <t>0044/INV-MSU/I/21</t>
  </si>
  <si>
    <t>0046/INV-MSU/I/21</t>
  </si>
  <si>
    <t>0049/INV-MSU/I/21</t>
  </si>
  <si>
    <t>0051/INV-MSU/I/21</t>
  </si>
  <si>
    <t>0052/INV-MSU/I/21</t>
  </si>
  <si>
    <t>0053/INV-MSU/I/21</t>
  </si>
  <si>
    <t>0054/INV-MSU/I/21</t>
  </si>
  <si>
    <t>0058/INV-MSU/II/21</t>
  </si>
  <si>
    <t>0059/INV-MSU/II/21</t>
  </si>
  <si>
    <t>0060/INV-MSU/II/21</t>
  </si>
  <si>
    <t>0061/INV-MSU/II/21</t>
  </si>
  <si>
    <t>0062/INV-MSU/II/21</t>
  </si>
  <si>
    <t>0063/INV-MSU/II/21</t>
  </si>
  <si>
    <t>0064/INV-MSU/II/21</t>
  </si>
  <si>
    <t>00119/INV-MSU/III/21</t>
  </si>
  <si>
    <t xml:space="preserve"> 0070/INV-MSU/II/21</t>
  </si>
  <si>
    <t xml:space="preserve"> 0071/INV-MSU/II/21</t>
  </si>
  <si>
    <t xml:space="preserve"> 0072/INV-MSU/II/21</t>
  </si>
  <si>
    <t xml:space="preserve"> 0073/INV-MSU/II/21</t>
  </si>
  <si>
    <t>0088/INV-MSU/II/21</t>
  </si>
  <si>
    <t>0089/INV-MSU/II/21</t>
  </si>
  <si>
    <t xml:space="preserve"> 0066/INV-MSU/II/21</t>
  </si>
  <si>
    <t xml:space="preserve"> 0067/INV-MSU/II/21</t>
  </si>
  <si>
    <t xml:space="preserve"> 0069/INV-MSU/II/21</t>
  </si>
  <si>
    <t xml:space="preserve"> 0074/INV-MSU/II/21</t>
  </si>
  <si>
    <t xml:space="preserve"> 0075/INV-MSU/II/21</t>
  </si>
  <si>
    <t xml:space="preserve"> 0076/INV-MSU/II/21</t>
  </si>
  <si>
    <t xml:space="preserve"> 0077/INV-MSU/II/21</t>
  </si>
  <si>
    <t xml:space="preserve"> 0078/INV-MSU/II/21</t>
  </si>
  <si>
    <t xml:space="preserve"> 0079/INV-MSU/I/21</t>
  </si>
  <si>
    <t xml:space="preserve"> 0080/INV-MSU/II/21</t>
  </si>
  <si>
    <t xml:space="preserve"> 0081/INV-MSU/II/21</t>
  </si>
  <si>
    <t xml:space="preserve"> 0082/INV-MSU/II/21</t>
  </si>
  <si>
    <t xml:space="preserve"> 0083/INV-MSU/II/21</t>
  </si>
  <si>
    <t xml:space="preserve"> 0084/INV-MSU/II/21</t>
  </si>
  <si>
    <t xml:space="preserve"> 0085/INV-MSU/II/21</t>
  </si>
  <si>
    <t xml:space="preserve"> 0086/INV-MSU/II/21</t>
  </si>
  <si>
    <t xml:space="preserve"> 0087/INV-MSU/II/21</t>
  </si>
  <si>
    <t xml:space="preserve"> 0099/INV-MSU/II/21</t>
  </si>
  <si>
    <t>0093/INV-MSU/II/21</t>
  </si>
  <si>
    <t>0094/INV-MSU/II/21</t>
  </si>
  <si>
    <t>0095/INV-MSU/II/21</t>
  </si>
  <si>
    <t>0096/INV-MSU/II/21</t>
  </si>
  <si>
    <t>0097/INV-MSU/II/21</t>
  </si>
  <si>
    <t>00133/INV-MSU/III/21</t>
  </si>
  <si>
    <t>00134/INV-MSU/III/21</t>
  </si>
  <si>
    <t>00163/INV-MSU/III/21</t>
  </si>
  <si>
    <t>00164/INV-MSU/III/21</t>
  </si>
  <si>
    <t xml:space="preserve"> 00106/INV-MSU/III/21</t>
  </si>
  <si>
    <t xml:space="preserve"> 00107/INV-MSU/III/21</t>
  </si>
  <si>
    <t xml:space="preserve"> 00108/INV-MSU/III/21</t>
  </si>
  <si>
    <t>00110/INV-MSU/III/21</t>
  </si>
  <si>
    <t>00111/INV-MSU/III/21</t>
  </si>
  <si>
    <t>00112/INV-MSU/III/21</t>
  </si>
  <si>
    <t>00113/INV-MSU/III/21</t>
  </si>
  <si>
    <t>00114/INV-MSU/III/21</t>
  </si>
  <si>
    <t>00115/INV-MSU/III/21</t>
  </si>
  <si>
    <t>00116/INV-MSU/III/21</t>
  </si>
  <si>
    <t>00117/INV-MSU/III/21</t>
  </si>
  <si>
    <t>00118/INV-MSU/III/21</t>
  </si>
  <si>
    <t>00120/INV-MSU/III/21</t>
  </si>
  <si>
    <t>00121/INV-MSU/III/21</t>
  </si>
  <si>
    <t>00122/INV-MSU/III/21</t>
  </si>
  <si>
    <t>00123/INV-MSU/III/21</t>
  </si>
  <si>
    <t>00124/INV-MSU/III/21</t>
  </si>
  <si>
    <t>00125/INV-MSU/III/21</t>
  </si>
  <si>
    <t>00126/INV-MSU/III/21</t>
  </si>
  <si>
    <t>00127/INV-MSU/III/21</t>
  </si>
  <si>
    <t>00129/INV-MSU/III/21</t>
  </si>
  <si>
    <t>00131/INV-MSU/III/21</t>
  </si>
  <si>
    <t>00132/INV-MSU/III/21</t>
  </si>
  <si>
    <t>00135/INV-MSU/III/21</t>
  </si>
  <si>
    <t>00136/INV-MSU/III/21</t>
  </si>
  <si>
    <t>00138/INV-MSU/III/21</t>
  </si>
  <si>
    <t>00148/INV-MSU/III/21</t>
  </si>
  <si>
    <t>00149/INV-MSU/III/21</t>
  </si>
  <si>
    <t>00166/INV-MSU/III/21</t>
  </si>
  <si>
    <t>00168/INV-MSU/III/21</t>
  </si>
  <si>
    <t>00169/INV-MSU/III/21</t>
  </si>
  <si>
    <t>00170/INV-MSU/III/21</t>
  </si>
  <si>
    <t>00171/INV-MSU/III/21</t>
  </si>
  <si>
    <t>00172/INV-MSU/III/21</t>
  </si>
  <si>
    <t>00173/INV-MSU/III/21</t>
  </si>
  <si>
    <t xml:space="preserve"> 00103/INV-MSU/III/21</t>
  </si>
  <si>
    <t xml:space="preserve"> 00104/INV-MSU/III/21</t>
  </si>
  <si>
    <t xml:space="preserve"> 00105/INV-MSU/III/21</t>
  </si>
  <si>
    <t>00128/INV-MSU/III/21</t>
  </si>
  <si>
    <t>00130/INV-MSU/III/21</t>
  </si>
  <si>
    <t>00137/INV-MSU/III/21</t>
  </si>
  <si>
    <t>00140/INV-MSU/III/21</t>
  </si>
  <si>
    <t>00141/INV-MSU/III/21</t>
  </si>
  <si>
    <t>00142/INV-MSU/III/21</t>
  </si>
  <si>
    <t>00143/INV-MSU/III/21</t>
  </si>
  <si>
    <t>00144/INV-MSU/III/21</t>
  </si>
  <si>
    <t>00145/INV-MSU/III/21</t>
  </si>
  <si>
    <t>00146/INV-MSU/III/21</t>
  </si>
  <si>
    <t>00147/INV-MSU/III/21</t>
  </si>
  <si>
    <t>00150/INV-MSU/III/21</t>
  </si>
  <si>
    <t>00151/INV-MSU/III/21</t>
  </si>
  <si>
    <t>00152/INV-MSU/III/21</t>
  </si>
  <si>
    <t>00153/INV-MSU/III/21</t>
  </si>
  <si>
    <t>00154/INV-MSU/III/21</t>
  </si>
  <si>
    <t>00155/INV-MSU/III/21</t>
  </si>
  <si>
    <t>00156/INV-MSU/III/21</t>
  </si>
  <si>
    <t>00157/INV-MSU/III/21</t>
  </si>
  <si>
    <t>00158/INV-MSU/III/21</t>
  </si>
  <si>
    <t>00160/INV-MSU/III/21</t>
  </si>
  <si>
    <t>00161/INV-MSU/III/21</t>
  </si>
  <si>
    <t>00162/INV-MSU/III/21</t>
  </si>
  <si>
    <t>00165/INV-MSU/III/21</t>
  </si>
  <si>
    <t>00175/INV-MSU/III/21</t>
  </si>
  <si>
    <t>00176/INV-MSU/III/21</t>
  </si>
  <si>
    <t>00177/INV-MSU/III/21</t>
  </si>
  <si>
    <t>00178/INV-MSU/III/21</t>
  </si>
  <si>
    <t>00179/INV-MSU/III/21</t>
  </si>
  <si>
    <t>00181/INV-MSU/III/21</t>
  </si>
  <si>
    <t>00182/INV-MSU/III/21</t>
  </si>
  <si>
    <t>00183/INV-MSU/III/21</t>
  </si>
  <si>
    <t>00184/INV-MSU/III/21</t>
  </si>
  <si>
    <t>00185/INV-MSU/III/21</t>
  </si>
  <si>
    <t>00159/INV-MSU/III/21</t>
  </si>
  <si>
    <t>00167/INV-MSU/III/21</t>
  </si>
  <si>
    <t>00188/INV-MSU/III/21</t>
  </si>
  <si>
    <t>00189/INV-MSU/III/21</t>
  </si>
  <si>
    <t>00190/INV-MSU/III/21</t>
  </si>
  <si>
    <t>00191/INV-MSU/IV/21</t>
  </si>
  <si>
    <t>00192/INV-MSU/IV/21</t>
  </si>
  <si>
    <t>00193/INV-MSU/IV/21</t>
  </si>
  <si>
    <t>00194/INV-MSU/IV/21</t>
  </si>
  <si>
    <t>00195/INV-MSU/IV/21</t>
  </si>
  <si>
    <t>00196/INV-MSU/IV/21</t>
  </si>
  <si>
    <t>00197/INV-MSU/IV/21</t>
  </si>
  <si>
    <t>00198/INV-MSU/IV/21</t>
  </si>
  <si>
    <t>00199/INV-MSU/IV/21</t>
  </si>
  <si>
    <t>00200/INV-MSU/IV/21</t>
  </si>
  <si>
    <t>00201/INV-MSU/IV/21</t>
  </si>
  <si>
    <t>00202/INV-MSU/IV/21</t>
  </si>
  <si>
    <t>00203/INV-MSU/IV/21</t>
  </si>
  <si>
    <t>00204/INV-MSU/IV/21</t>
  </si>
  <si>
    <t>00205/INV-MSU/IV/21</t>
  </si>
  <si>
    <t>00206/INV-MSU/IV/21</t>
  </si>
  <si>
    <t>00207/INV-MSU/IV/21</t>
  </si>
  <si>
    <t>00208/INV-MSU/IV/21</t>
  </si>
  <si>
    <t>00209/INV-MSU/IV/21</t>
  </si>
  <si>
    <t>00210/INV-MSU/IV/21</t>
  </si>
  <si>
    <t>00211/INV-MSU/IV/21</t>
  </si>
  <si>
    <t>00212/INV-MSU/IV/21</t>
  </si>
  <si>
    <t>00214/INV-MSU/IV/21</t>
  </si>
  <si>
    <t>00215/INV-MSU/IV/21</t>
  </si>
  <si>
    <t>00216/INV-MSU/IV/21</t>
  </si>
  <si>
    <t>00217/INV-MSU/IV/21</t>
  </si>
  <si>
    <t>00218/INV-MSU/IV/21</t>
  </si>
  <si>
    <t>00219/INV-MSU/IV/21</t>
  </si>
  <si>
    <t>00220/INV-MSU/IV/21</t>
  </si>
  <si>
    <t>00221/INV-MSU/IV/21</t>
  </si>
  <si>
    <t>00222/INV-MSU/IV/21</t>
  </si>
  <si>
    <t>00223/INV-MSU/IV/21</t>
  </si>
  <si>
    <t>00224/INV-MSU/IV/21</t>
  </si>
  <si>
    <t>00225/INV-MSU/IV/21</t>
  </si>
  <si>
    <t>00226/INV-MSU/IV/21</t>
  </si>
  <si>
    <t>00238/INV-MSU/IV/21</t>
  </si>
  <si>
    <t>00245/INV-MSU/IV/21</t>
  </si>
  <si>
    <t>00246/INV-MSU/IV/21</t>
  </si>
  <si>
    <t>00247/INV-MSU/IV/21</t>
  </si>
  <si>
    <t>00248/INV-MSU/IV/21</t>
  </si>
  <si>
    <t>00249/INV-MSU/IV/21</t>
  </si>
  <si>
    <t>00250/INV-MSU/IV/21</t>
  </si>
  <si>
    <t>00251/INV-MSU/IV/21</t>
  </si>
  <si>
    <t>00252/INV-MSU/IV/21</t>
  </si>
  <si>
    <t>00227/INV-MSU/IV/21</t>
  </si>
  <si>
    <t>00228/INV-MSU/IV/21</t>
  </si>
  <si>
    <t>00229/INV-MSU/IV/21</t>
  </si>
  <si>
    <t>00230/INV-MSU/IV/21</t>
  </si>
  <si>
    <t>00231/INV-MSU/IV/21</t>
  </si>
  <si>
    <t>00232/INV-MSU/IV/21</t>
  </si>
  <si>
    <t>00233/INV-MSU/IV/21</t>
  </si>
  <si>
    <t>00234/INV-MSU/IV/21</t>
  </si>
  <si>
    <t>00235/INV-MSU/IV/21</t>
  </si>
  <si>
    <t>00239/INV-MSU/IV/21</t>
  </si>
  <si>
    <t>00240/INV-MSU/IV/21</t>
  </si>
  <si>
    <t>00241/INV-MSU/IV/21</t>
  </si>
  <si>
    <t>00242/INV-MSU/IV/21</t>
  </si>
  <si>
    <t>00243/INV-MSU/IV/21</t>
  </si>
  <si>
    <t>00244/INV-MSU/IV/21</t>
  </si>
  <si>
    <t>00262/INV-MSU/V/21</t>
  </si>
  <si>
    <t>00263/INV-MSU/V/21</t>
  </si>
  <si>
    <t>00264/INV-MSU/V/21</t>
  </si>
  <si>
    <t>00265/INV-MSU/V/21</t>
  </si>
  <si>
    <t>00266/INV-MSU/V/21</t>
  </si>
  <si>
    <t>00267/INV-MSU/V/21</t>
  </si>
  <si>
    <t>00268/INV-MSU/V/21</t>
  </si>
  <si>
    <t>00269/INV-MSU/V/21</t>
  </si>
  <si>
    <t>00270/INV-MSU/V/21</t>
  </si>
  <si>
    <t>00271/INV-MSU/V/21</t>
  </si>
  <si>
    <t>00272/INV-MSU/V/21</t>
  </si>
  <si>
    <t>00273/INV-MSU/V/21</t>
  </si>
  <si>
    <t>00274/INV-MSU/V/21</t>
  </si>
  <si>
    <t>00275/INV-MSU/V/21</t>
  </si>
  <si>
    <t>00276/INV-MSU/V/21</t>
  </si>
  <si>
    <t>00277/INV-MSU/V/21</t>
  </si>
  <si>
    <t>00278/INV-MSU/V/21</t>
  </si>
  <si>
    <t>00279/INV-MSU/V/21</t>
  </si>
  <si>
    <t>00281/INV-MSU/V/21</t>
  </si>
  <si>
    <t>00282/INV-MSU/V/21</t>
  </si>
  <si>
    <t>00283/INV-MSU/V/21</t>
  </si>
  <si>
    <t>00284/INV-MSU/V/21</t>
  </si>
  <si>
    <t>00285/INV-MSU/V/21</t>
  </si>
  <si>
    <t>00286/INV-MSU/V/21</t>
  </si>
  <si>
    <t>00280/INV-MSU/V/21</t>
  </si>
  <si>
    <t>00290/INV-MSU/V/21</t>
  </si>
  <si>
    <t>00291/INV-MSU/V/21</t>
  </si>
  <si>
    <t>00292/INV-MSU/V/21</t>
  </si>
  <si>
    <t>00293/INV-MSU/V/21</t>
  </si>
  <si>
    <t>00294/INV-MSU/V/21</t>
  </si>
  <si>
    <t>00295/INV-MSU/V/21</t>
  </si>
  <si>
    <t>00296/INV-MSU/V/21</t>
  </si>
  <si>
    <t>00297/INV-MSU/V/21</t>
  </si>
  <si>
    <t>00298/INV-MSU/V/21</t>
  </si>
  <si>
    <t>00299/INV-MSU/V/21</t>
  </si>
  <si>
    <t>00300/INV-MSU/V/21</t>
  </si>
  <si>
    <t>00287/INV-MSU/V/21</t>
  </si>
  <si>
    <t>00288/INV-MSU/V/21</t>
  </si>
  <si>
    <t>00289/INV-MSU/V/21</t>
  </si>
  <si>
    <t>00303/INV-MSU/V/21</t>
  </si>
  <si>
    <t>00304/INV-MSU/V/21</t>
  </si>
  <si>
    <t>00305/INV-MSU/V/21</t>
  </si>
  <si>
    <t>00306/INV-MSU/V/21</t>
  </si>
  <si>
    <t>00307/INV-MSU/V/21</t>
  </si>
  <si>
    <t>00308/INV-MSU/V/21</t>
  </si>
  <si>
    <t>00309/INV-MSU/V/21</t>
  </si>
  <si>
    <t>00310/INV-MSU/V/21</t>
  </si>
  <si>
    <t>00311/INV-MSU/V/21</t>
  </si>
  <si>
    <t>00312/INV-MSU/V/21</t>
  </si>
  <si>
    <t>00313/INV-MSU/V/21</t>
  </si>
  <si>
    <t>00314/INV-MSU/V/21</t>
  </si>
  <si>
    <t>00315/INV-MSU/V/21</t>
  </si>
  <si>
    <t>00316/INV-MSU/V/21</t>
  </si>
  <si>
    <t>00317/INV-MSU/V/21</t>
  </si>
  <si>
    <t>00318/INV-MSU/V/21</t>
  </si>
  <si>
    <t>00319/INV-MSU/V/21</t>
  </si>
  <si>
    <t>00320/INV-MSU/V/21</t>
  </si>
  <si>
    <t>00321/INV-MSU/V/21</t>
  </si>
  <si>
    <t>00322/INV-MSU/V/21</t>
  </si>
  <si>
    <t>00323/INV-MSU/V/21</t>
  </si>
  <si>
    <t>00324/INV-MSU/V/21</t>
  </si>
  <si>
    <t>00325/INV-MSU/V/21</t>
  </si>
  <si>
    <t>00326/INV-MSU/V/21</t>
  </si>
  <si>
    <t>00327/INV-MSU/V/21</t>
  </si>
  <si>
    <t>00328/INV-MSU/V/21</t>
  </si>
  <si>
    <t>00329/INV-MSU/V/21</t>
  </si>
  <si>
    <t>00331/INV-MSU/VI/21</t>
  </si>
  <si>
    <t>00332/INV-MSU/VI/21</t>
  </si>
  <si>
    <t>00334/INV-MSU/VI/21</t>
  </si>
  <si>
    <t>00335/INV-MSU/VI/21</t>
  </si>
  <si>
    <t>00336/INV-MSU/VI/21</t>
  </si>
  <si>
    <t>00337/INV-MSU/VI/21</t>
  </si>
  <si>
    <t>00338/INV-MSU/VI/21</t>
  </si>
  <si>
    <t>00339/INV-MSU/VI/21</t>
  </si>
  <si>
    <t>00333/INV-MSU/VI/21</t>
  </si>
  <si>
    <t>00340/INV-MSU/VI/21</t>
  </si>
  <si>
    <t>00341/INV-MSU/VI/21</t>
  </si>
  <si>
    <t>00342/INV-MSU/VI/21</t>
  </si>
  <si>
    <t>00343/INV-MSU/VI/21</t>
  </si>
  <si>
    <t>00344/INV-MSU/VI/21</t>
  </si>
  <si>
    <t>00345/INV-MSU/VI/21</t>
  </si>
  <si>
    <t>00346/INV-MSU/VI/21</t>
  </si>
  <si>
    <t>00347/INV-MSU/VI/21</t>
  </si>
  <si>
    <t>00348/INV-MSU/VI/21</t>
  </si>
  <si>
    <t>00349/INV-MSU/VI/21</t>
  </si>
  <si>
    <t>00350/INV-MSU/VI/21</t>
  </si>
  <si>
    <t>00351/INV-MSU/VI/21</t>
  </si>
  <si>
    <t>00352/INV-MSU/VI/21</t>
  </si>
  <si>
    <t>00353/INV-MSU/VI/21</t>
  </si>
  <si>
    <t>00354/INV-MSU/VI/21</t>
  </si>
  <si>
    <t>00355/INV-MSU/VI/21</t>
  </si>
  <si>
    <t>00356/INV-MSU/VI/21</t>
  </si>
  <si>
    <t>00357/INV-MSU/VI/21</t>
  </si>
  <si>
    <t>00358/INV-MSU/VI/21</t>
  </si>
  <si>
    <t>00359/INV-MSU/VI/21</t>
  </si>
  <si>
    <t>00363/INV-MSU/VI/21</t>
  </si>
  <si>
    <t>00364/INV-MSU/VI/21</t>
  </si>
  <si>
    <t>00365/INV-MSU/VI/21</t>
  </si>
  <si>
    <t>00366/INV-MSU/VI/21</t>
  </si>
  <si>
    <t>00367/INV-MSU/VI/21</t>
  </si>
  <si>
    <t>00368/INV-MSU/VI/21</t>
  </si>
  <si>
    <t>00376/INV-MSU/VI/21</t>
  </si>
  <si>
    <t>00377/INV-MSU/VI/21</t>
  </si>
  <si>
    <t>00378/INV-MSU/VI/21</t>
  </si>
  <si>
    <t>00369/INV-MSU/VI/21</t>
  </si>
  <si>
    <t>00370/INV-MSU/VI/21</t>
  </si>
  <si>
    <t>00371/INV-MSU/VI/21</t>
  </si>
  <si>
    <t>00372/INV-MSU/VI/21</t>
  </si>
  <si>
    <t>00373/INV-MSU/VI/21</t>
  </si>
  <si>
    <t>00374/INV-MSU/VI/21</t>
  </si>
  <si>
    <t>00375/INV-MSU/VI/21</t>
  </si>
  <si>
    <t>00362/INV-MSU/VI/21</t>
  </si>
  <si>
    <t>00415/INV-MSU/VII/21</t>
  </si>
  <si>
    <t>00431/INV-MSU/VII/21</t>
  </si>
  <si>
    <t>00432/INV-MSU/VII/21</t>
  </si>
  <si>
    <t>00433/INV-MSU/VII/21</t>
  </si>
  <si>
    <t>00434/INV-MSU/VII/21</t>
  </si>
  <si>
    <t>00380/INV-MSU/VII/21</t>
  </si>
  <si>
    <t>00381/INV-MSU/VII/21</t>
  </si>
  <si>
    <t>00382/INV-MSU/VII/21</t>
  </si>
  <si>
    <t>00383/INV-MSU/VII/21</t>
  </si>
  <si>
    <t>00384/INV-MSU/VII/21</t>
  </si>
  <si>
    <t>00385/INV-MSU/VII/21</t>
  </si>
  <si>
    <t>00386/INV-MSU/VII/21</t>
  </si>
  <si>
    <t>00387/INV-MSU/VII/21</t>
  </si>
  <si>
    <t>00388/INV-MSU/VII/21</t>
  </si>
  <si>
    <t>00389/INV-MSU/VII/21</t>
  </si>
  <si>
    <t>00391/INV-MSU/VII/21</t>
  </si>
  <si>
    <t>00394/INV-MSU/VII/21</t>
  </si>
  <si>
    <t>00393/INV-MSU/VII/21</t>
  </si>
  <si>
    <t>00395/INV-MSU/VII/21</t>
  </si>
  <si>
    <t>00396/INV-MSU/VII/21</t>
  </si>
  <si>
    <t>00390/INV-MSU/VII/21</t>
  </si>
  <si>
    <t>00392/INV-MSU/VII/21</t>
  </si>
  <si>
    <t>00397/INV-MSU/VII/21</t>
  </si>
  <si>
    <t>00398/INV-MSU/VII/21</t>
  </si>
  <si>
    <t>00399/INV-MSU/VII/21</t>
  </si>
  <si>
    <t>00401/INV-MSU/VII/21</t>
  </si>
  <si>
    <t>00402/INV-MSU/VII/21</t>
  </si>
  <si>
    <t>00403/INV-MSU/VII/21</t>
  </si>
  <si>
    <t>00404/INV-MSU/VII/21</t>
  </si>
  <si>
    <t>00405/INV-MSU/VII/21</t>
  </si>
  <si>
    <t>00406/INV-MSU/VII/21</t>
  </si>
  <si>
    <t>00407/INV-MSU/VII/21</t>
  </si>
  <si>
    <t>00408/INV-MSU/VII/21</t>
  </si>
  <si>
    <t>00409/INV-MSU/VII/21</t>
  </si>
  <si>
    <t>00410/INV-MSU/VII/21</t>
  </si>
  <si>
    <t>00411/INV-MSU/VII/21</t>
  </si>
  <si>
    <t>00412/INV-MSU/VII/22</t>
  </si>
  <si>
    <t>00413/INV-MSU/VII/23</t>
  </si>
  <si>
    <t>00414/INV-MSU/VII/21</t>
  </si>
  <si>
    <t>00416/INV-MSU/VII/21</t>
  </si>
  <si>
    <t>00417/INV-MSU/VII/21</t>
  </si>
  <si>
    <t>00418/INV-MSU/VII/21</t>
  </si>
  <si>
    <t>00419/INV-MSU/VII/21</t>
  </si>
  <si>
    <t>00420/INV-MSU/VII/21</t>
  </si>
  <si>
    <t>00421/INV-MSU/VII/21</t>
  </si>
  <si>
    <t>00422/INV-MSU/VII/21</t>
  </si>
  <si>
    <t>00423/INV-MSU/VII/21</t>
  </si>
  <si>
    <t>00424/INV-MSU/VII/21</t>
  </si>
  <si>
    <t>00425/INV-MSU/VII/21</t>
  </si>
  <si>
    <t>00426/INV-MSU/VII/21</t>
  </si>
  <si>
    <t>00427/INV-MSU/VII/21</t>
  </si>
  <si>
    <t>00429/INV-MSU/VII/21</t>
  </si>
  <si>
    <t>00430/INV-MSU/VII/21</t>
  </si>
  <si>
    <t>00437/INV-MSU/VII/21</t>
  </si>
  <si>
    <t>00438/INV-MSU/VII/21</t>
  </si>
  <si>
    <t>00435/INV-MSU/VII/21</t>
  </si>
  <si>
    <t>00439/INV-MSU/VIII/21</t>
  </si>
  <si>
    <t>00440/INV-MSU/VIII/21</t>
  </si>
  <si>
    <t>00441/INV-MSU/VIII/21</t>
  </si>
  <si>
    <t>00442/INV-MSU/VIII/21</t>
  </si>
  <si>
    <t>00443/INV-MSU/VIII/21</t>
  </si>
  <si>
    <t>00444/INV-MSU/VIII/21</t>
  </si>
  <si>
    <t>00445/INV-MSU/VIII/21</t>
  </si>
  <si>
    <t>00446/INV-MSU/VIII/21</t>
  </si>
  <si>
    <t>00447/INV-MSU/VIII/21</t>
  </si>
  <si>
    <t>00436/INV-MSU/VII/21</t>
  </si>
  <si>
    <t>00400/INV-MSU/VII/21</t>
  </si>
  <si>
    <t>00449/INV-MSU/VIII/21</t>
  </si>
  <si>
    <t>00450/INV-MSU/VIII/21</t>
  </si>
  <si>
    <t>00451/INV-MSU/VIII/21</t>
  </si>
  <si>
    <t>00452/INV-MSU/VIII/21</t>
  </si>
  <si>
    <t>00453/INV-MSU/VIII/21</t>
  </si>
  <si>
    <t>00454/INV-MSU/VIII/21</t>
  </si>
  <si>
    <t>00455/INV-MSU/VIII/21</t>
  </si>
  <si>
    <t>00456/INV-MSU/VIII/21</t>
  </si>
  <si>
    <t>00457/INV-MSU/VIII/21</t>
  </si>
  <si>
    <t>00458/INV-MSU/VIII/21</t>
  </si>
  <si>
    <t>00459/INV-MSU/VIII/21</t>
  </si>
  <si>
    <t>00460/INV-MSU/VIII/21</t>
  </si>
  <si>
    <t>00461/INV-MSU/VIII/21</t>
  </si>
  <si>
    <t>00462/INV-MSU/VIII/21</t>
  </si>
  <si>
    <t>00463/INV-MSU/VIII/21</t>
  </si>
  <si>
    <t>00464/INV-MSU/VIII/21</t>
  </si>
  <si>
    <t>00465/INV-MSU/VIII/21</t>
  </si>
  <si>
    <t>00466/INV-MSU/VIII/21</t>
  </si>
  <si>
    <t>00467/INV-MSU/VIII/21</t>
  </si>
  <si>
    <t>00468/INV-MSU/VIII/21</t>
  </si>
  <si>
    <t>00472/INV-MSU/VIII/21</t>
  </si>
  <si>
    <t>00473/INV-MSU/VIII/21</t>
  </si>
  <si>
    <t>00474/INV-MSU/VIII/21</t>
  </si>
  <si>
    <t>00475/INV-MSU/VIII/21</t>
  </si>
  <si>
    <t>00476/INV-MSU/VIII/21</t>
  </si>
  <si>
    <t>00477/INV-MSU/VIII/21</t>
  </si>
  <si>
    <t>00478/INV-MSU/VIII/21</t>
  </si>
  <si>
    <t>00479/INV-MSU/VIII/21</t>
  </si>
  <si>
    <t>00480/INV-MSU/VIII/21</t>
  </si>
  <si>
    <t>00481/INV-MSU/VIII/21</t>
  </si>
  <si>
    <t>00482/INV-MSU/VIII/21</t>
  </si>
  <si>
    <t>00483/INV-MSU/VIII/21</t>
  </si>
  <si>
    <t>00484/INV-MSU/VIII/21</t>
  </si>
  <si>
    <t>00485/INV-MSU/VIII/21</t>
  </si>
  <si>
    <t>00486/INV-MSU/VIII/21</t>
  </si>
  <si>
    <t>00487/INV-MSU/VIII/21</t>
  </si>
  <si>
    <t>00488/INV-MSU/VIII/21</t>
  </si>
  <si>
    <t>00489/INV-MSU/VIII/21</t>
  </si>
  <si>
    <t>00490/INV-MSU/VIII/21</t>
  </si>
  <si>
    <t>00491/INV-MSU/VIII/21</t>
  </si>
  <si>
    <t>00493/INV-MSU/VIII/21</t>
  </si>
  <si>
    <t>00428/INV-MSU/VII/21</t>
  </si>
  <si>
    <t>00494/INV-MSU/VIII/21</t>
  </si>
  <si>
    <t>00495/INV-MSU/VIII/21</t>
  </si>
  <si>
    <t>00496/INV-MSU/VIII/21</t>
  </si>
  <si>
    <t>00497/INV-MSU/VIII/21</t>
  </si>
  <si>
    <t>00498/INV-MSU/VIII/21</t>
  </si>
  <si>
    <t>00499/INV-MSU/VIII/21</t>
  </si>
  <si>
    <t>00500/INV-MSU/VIII/21</t>
  </si>
  <si>
    <t>00507/INV-MSU/VIII/21</t>
  </si>
  <si>
    <t>00508/INV-MSU/VIII/21</t>
  </si>
  <si>
    <t>00509/INV-MSU/VIII/21</t>
  </si>
  <si>
    <t>00510/INV-MSU/VIII/21</t>
  </si>
  <si>
    <t>00511/INV-MSU/VIII/21</t>
  </si>
  <si>
    <t>00512/INV-MSU/VIII/21</t>
  </si>
  <si>
    <t>00504/INV-MSU/VIII/21</t>
  </si>
  <si>
    <t>00505/INV-MSU/VIII/21</t>
  </si>
  <si>
    <t>00506/INV-MSU/VIII/21</t>
  </si>
  <si>
    <t>00501/INV-MSU/VIII/21</t>
  </si>
  <si>
    <t>00502/INV-MSU/VIII/21</t>
  </si>
  <si>
    <t>00503/INV-MSU/VIII/21</t>
  </si>
  <si>
    <t>00514/INV-MSU/VIII/21</t>
  </si>
  <si>
    <t>00515/INV-MSU/VIII/21</t>
  </si>
  <si>
    <t>00516/INV-MSU/VIII/21</t>
  </si>
  <si>
    <t>00517/INV-MSU/IX/21</t>
  </si>
  <si>
    <t>00518/INV-MSU/IX/21</t>
  </si>
  <si>
    <t>00519/INV-MSU/IX/21</t>
  </si>
  <si>
    <t>00520/INV-MSU/IX/21</t>
  </si>
  <si>
    <t>00521/INV-MSU/IX/21</t>
  </si>
  <si>
    <t>00522/INV-MSU/IX/21</t>
  </si>
  <si>
    <t>00523/INV-MSU/IX/21</t>
  </si>
  <si>
    <t>00471/INV-MSU/VIII/21</t>
  </si>
  <si>
    <t>00524/INV-MSU/IX/21</t>
  </si>
  <si>
    <t>00525/INV-MSU/IX/21</t>
  </si>
  <si>
    <t>00526/INV-MSU/IX/21</t>
  </si>
  <si>
    <t>00527/INV-MSU/IX/21</t>
  </si>
  <si>
    <t>00528/INV-MSU/IX/21</t>
  </si>
  <si>
    <t>00532/INV-MSU/IX/21</t>
  </si>
  <si>
    <t>00535/INV-MSU/IX/21</t>
  </si>
  <si>
    <t>00556/INV-MSU/IX/21</t>
  </si>
  <si>
    <t>00557/INV-MSU/IX/21</t>
  </si>
  <si>
    <t>00558/INV-MSU/IX/21</t>
  </si>
  <si>
    <t>00559/INV-MSU/IX/21</t>
  </si>
  <si>
    <t>00560/INV-MSU/IX/21</t>
  </si>
  <si>
    <t>00561/INV-MSU/IX/21</t>
  </si>
  <si>
    <t>00562/INV-MSU/IX/21</t>
  </si>
  <si>
    <t>00563/INV-MSU/IX/21</t>
  </si>
  <si>
    <t>00564/INV-MSU/IX/21</t>
  </si>
  <si>
    <t>00565/INV-MSU/IX/21</t>
  </si>
  <si>
    <t>00566/INV-MSU/IX/21</t>
  </si>
  <si>
    <t>00567/INV-MSU/IX/21</t>
  </si>
  <si>
    <t>00568/INV-MSU/IX/21</t>
  </si>
  <si>
    <t>00569/INV-MSU/IX/21</t>
  </si>
  <si>
    <t>00570/INV-MSU/IX/21</t>
  </si>
  <si>
    <t>00571/INV-MSU/IX/21</t>
  </si>
  <si>
    <t>00572/INV-MSU/IX/21</t>
  </si>
  <si>
    <t>00573/INV-MSU/IX/21</t>
  </si>
  <si>
    <t>00574/INV-MSU/IX/21</t>
  </si>
  <si>
    <t>00575/INV-MSU/IX/21</t>
  </si>
  <si>
    <t>00576/INV-MSU/IX/21</t>
  </si>
  <si>
    <t>00492/INV-MSU/VIII/21</t>
  </si>
  <si>
    <t>00529/INV-MSU/IX/21</t>
  </si>
  <si>
    <t>00530/INV-MSU/IX/21</t>
  </si>
  <si>
    <t>00533/INV-MSU/IX/21</t>
  </si>
  <si>
    <t>00534/INV-MSU/IX/21</t>
  </si>
  <si>
    <t>00536/INV-MSU/IX/21</t>
  </si>
  <si>
    <t>00537/INV-MSU/IX/21</t>
  </si>
  <si>
    <t>00538/INV-MSU/IX/21</t>
  </si>
  <si>
    <t>00539/INV-MSU/IX/21</t>
  </si>
  <si>
    <t>00540/INV-MSU/IX/21</t>
  </si>
  <si>
    <t>00541/INV-MSU/IX/21</t>
  </si>
  <si>
    <t>00542/INV-MSU/IX/21</t>
  </si>
  <si>
    <t>00543/INV-MSU/IX/21</t>
  </si>
  <si>
    <t>00544/INV-MSU/IX/21</t>
  </si>
  <si>
    <t>00545/INV-MSU/IX/21</t>
  </si>
  <si>
    <t>00546/INV-MSU/IX/21</t>
  </si>
  <si>
    <t>00547/INV-MSU/IX/21</t>
  </si>
  <si>
    <t>00548/INV-MSU/IX/21</t>
  </si>
  <si>
    <t>00549/INV-MSU/IX/21</t>
  </si>
  <si>
    <t>00550/INV-MSU/IX/21</t>
  </si>
  <si>
    <t>00551/INV-MSU/IX/21</t>
  </si>
  <si>
    <t>00552/INV-MSU/IX/21</t>
  </si>
  <si>
    <t>00553/INV-MSU/IX/21</t>
  </si>
  <si>
    <t>00554/INV-MSU/IX/21</t>
  </si>
  <si>
    <t>00577/INV-MSU/IX/21</t>
  </si>
  <si>
    <t>00531/INV-MSU/IX/21</t>
  </si>
  <si>
    <t>00583/INV-MSU/X/21</t>
  </si>
  <si>
    <t>00584/INV-MSU/X/21</t>
  </si>
  <si>
    <t>00585/INV-MSU/X/21</t>
  </si>
  <si>
    <t>00586/INV-MSU/X/21</t>
  </si>
  <si>
    <t>00587/INV-MSU/X/21</t>
  </si>
  <si>
    <t>00588/INV-MSU/X/21</t>
  </si>
  <si>
    <t>00589/INV-MSU/X/21</t>
  </si>
  <si>
    <t>00591/INV-MSU/X/21</t>
  </si>
  <si>
    <t>00592/INV-MSU/X/21</t>
  </si>
  <si>
    <t>00594/INV-MSU/X/21</t>
  </si>
  <si>
    <t>00595/INV-MSU/X/21</t>
  </si>
  <si>
    <t>00596/INV-MSU/X/21</t>
  </si>
  <si>
    <t>00597/INV-MSU/X/21</t>
  </si>
  <si>
    <t>00598/INV-MSU/X/21</t>
  </si>
  <si>
    <t>00599/INV-MSU/X/21</t>
  </si>
  <si>
    <t>00600/INV-MSU/X/21</t>
  </si>
  <si>
    <t>00601/INV-MSU/X/21</t>
  </si>
  <si>
    <t>00602/INV-MSU/X/21</t>
  </si>
  <si>
    <t>00603/INV-MSU/X/21</t>
  </si>
  <si>
    <t>00604/INV-MSU/X/21</t>
  </si>
  <si>
    <t>00605/INV-MSU/X/21</t>
  </si>
  <si>
    <t>00606/INV-MSU/X/21</t>
  </si>
  <si>
    <t>00607/INV-MSU/X/21</t>
  </si>
  <si>
    <t>00609/INV-MSU/X/21</t>
  </si>
  <si>
    <t>00611/INV-MSU/X/21</t>
  </si>
  <si>
    <t>00612/INV-MSU/X/21</t>
  </si>
  <si>
    <t>00613/INV-MSU/X/21</t>
  </si>
  <si>
    <t>00614/INV-MSU/X/21</t>
  </si>
  <si>
    <t>00615/INV-MSU/X/21</t>
  </si>
  <si>
    <t>00616/INV-MSU/X/21</t>
  </si>
  <si>
    <t>00617/INV-MSU/X/21</t>
  </si>
  <si>
    <t>00618/INV-MSU/X/21</t>
  </si>
  <si>
    <t>00619/INV-MSU/X/21</t>
  </si>
  <si>
    <t>00620/INV-MSU/X/21</t>
  </si>
  <si>
    <t>00621/INV-MSU/X/21</t>
  </si>
  <si>
    <t>00622/INV-MSU/X/21</t>
  </si>
  <si>
    <t>00623/INV-MSU/X/21</t>
  </si>
  <si>
    <t>00624/INV-MSU/X/21</t>
  </si>
  <si>
    <t>00625/INV-MSU/X/21</t>
  </si>
  <si>
    <t>00626/INV-MSU/X/21</t>
  </si>
  <si>
    <t>00627/INV-MSU/X/21</t>
  </si>
  <si>
    <t>00628/INV-MSU/X/21</t>
  </si>
  <si>
    <t>00629/INV-MSU/X/21</t>
  </si>
  <si>
    <t>00630/INV-MSU/X/21</t>
  </si>
  <si>
    <t>00631/INV-MSU/X/21</t>
  </si>
  <si>
    <t>00632/INV-MSU/X/21</t>
  </si>
  <si>
    <t>00590/INV-MSU/X/21</t>
  </si>
  <si>
    <t>00608/INV-MSU/X/21</t>
  </si>
  <si>
    <t>00635/INV-MSU/X/21</t>
  </si>
  <si>
    <t>00636/INV-MSU/X/21</t>
  </si>
  <si>
    <t>00637/INV-MSU/X/21</t>
  </si>
  <si>
    <t>00638/INV-MSU/X/21</t>
  </si>
  <si>
    <t>00639/INV-MSU/X/21</t>
  </si>
  <si>
    <t>00640/INV-MSU/X/21</t>
  </si>
  <si>
    <t>00641/INV-MSU/X/21</t>
  </si>
  <si>
    <t>00642/INV-MSU/X/21</t>
  </si>
  <si>
    <t>00643/INV-MSU/X/21</t>
  </si>
  <si>
    <t>00644/INV-MSU/X/21</t>
  </si>
  <si>
    <t>00648/INV-MSU/X/21</t>
  </si>
  <si>
    <t>00666/INV-MSU/XI/21</t>
  </si>
  <si>
    <t>00667/INV-MSU/XI/21</t>
  </si>
  <si>
    <t>00669/INV-MSU/XI/21</t>
  </si>
  <si>
    <t>00645/INV-MSU/X/21</t>
  </si>
  <si>
    <t>00646/INV-MSU/X/21</t>
  </si>
  <si>
    <t>00650/INV-MSU/X/21</t>
  </si>
  <si>
    <t>00651/INV-MSU/X/21</t>
  </si>
  <si>
    <t>00652/INV-MSU/X/21</t>
  </si>
  <si>
    <t>00653/INV-MSU/X/21</t>
  </si>
  <si>
    <t>00654/INV-MSU/X/21</t>
  </si>
  <si>
    <t>00655/INV-MSU/X/21</t>
  </si>
  <si>
    <t>00656/INV-MSU/X/21</t>
  </si>
  <si>
    <t>00657/INV-MSU/X/21</t>
  </si>
  <si>
    <t>00658/INV-MSU/X/21</t>
  </si>
  <si>
    <t>00659/INV-MSU/X/21</t>
  </si>
  <si>
    <t>00660/INV-MSU/X/21</t>
  </si>
  <si>
    <t>00661/INV-MSU/X/21</t>
  </si>
  <si>
    <t>00662/INV-MSU/X/21</t>
  </si>
  <si>
    <t>00663/INV-MSU/X/21</t>
  </si>
  <si>
    <t>00665/INV-MSU/X/21</t>
  </si>
  <si>
    <t>00668/INV-MSU/XI/21</t>
  </si>
  <si>
    <t>00670/INV-MSU/XI/21</t>
  </si>
  <si>
    <t>00633/INV-MSU/X/21</t>
  </si>
  <si>
    <t>00634/INV-MSU/X/21</t>
  </si>
  <si>
    <t>00649/INV-MSU/X/21</t>
  </si>
  <si>
    <t>00664/INV-MSU/X/21</t>
  </si>
  <si>
    <t>00671/INV-MSU/XI/21</t>
  </si>
  <si>
    <t>00672/INV-MSU/XI/21</t>
  </si>
  <si>
    <t>00673/INV-MSU/XI/21</t>
  </si>
  <si>
    <t>00674/INV-MSU/XI/21</t>
  </si>
  <si>
    <t>00675/INV-MSU/XI/21</t>
  </si>
  <si>
    <t>00676/INV-MSU/XI/21</t>
  </si>
  <si>
    <t>00677/INV-MSU/XI/21</t>
  </si>
  <si>
    <t>00678/INV-MSU/XI/21</t>
  </si>
  <si>
    <t>00679/INV-MSU/XI/21</t>
  </si>
  <si>
    <t>00680/INV-MSU/XI/21</t>
  </si>
  <si>
    <t>00681/INV-MSU/XI/21</t>
  </si>
  <si>
    <t>00682/INV-MSU/XI/21</t>
  </si>
  <si>
    <t>00683/INV-MSU/XI/21</t>
  </si>
  <si>
    <t>00684/INV-MSU/XI/21</t>
  </si>
  <si>
    <t>00685/INV-MSU/XI/21</t>
  </si>
  <si>
    <t>00686/INV-MSU/XI/21</t>
  </si>
  <si>
    <t>00687/INV-MSU/XI/21</t>
  </si>
  <si>
    <t>00688/INV-MSU/XI/21</t>
  </si>
  <si>
    <t>00689/INV-MSU/XI/21</t>
  </si>
  <si>
    <t>00690/INV-MSU/XI/21</t>
  </si>
  <si>
    <t>00691/INV-MSU/XI/21</t>
  </si>
  <si>
    <t>00692/INV-MSU/XI/21</t>
  </si>
  <si>
    <t>00693/INV-MSU/XI/21</t>
  </si>
  <si>
    <t>00694/INV-MSU/XI/21</t>
  </si>
  <si>
    <t>00695/INV-MSU/XI/21</t>
  </si>
  <si>
    <t>00696/INV-MSU/XI/21</t>
  </si>
  <si>
    <t>00697/INV-MSU/XI/21</t>
  </si>
  <si>
    <t>00698/INV-MSU/XI/21</t>
  </si>
  <si>
    <t>00699/INV-MSU/XI/21</t>
  </si>
  <si>
    <t>00700/INV-MSU/XI/21</t>
  </si>
  <si>
    <t>010.004-21.28573988</t>
  </si>
  <si>
    <t>010.004-21.28574005</t>
  </si>
  <si>
    <t>010.004-21.28573999</t>
  </si>
  <si>
    <t>010.004-21.28573998</t>
  </si>
  <si>
    <t>010.004-21.28574000</t>
  </si>
  <si>
    <t>010.004-21.28574001</t>
  </si>
  <si>
    <t>010.004-21.28574004</t>
  </si>
  <si>
    <t>010.004-21.28574006</t>
  </si>
  <si>
    <t>010.004-21.28574007</t>
  </si>
  <si>
    <t>010.004-21.28574008</t>
  </si>
  <si>
    <t>010.004-21.28574009</t>
  </si>
  <si>
    <t>010.004-21.28574011</t>
  </si>
  <si>
    <t>010.004-21.28574010</t>
  </si>
  <si>
    <t>010.004-21.28573989</t>
  </si>
  <si>
    <t>010.004-21.28574012</t>
  </si>
  <si>
    <t>010.004-21.28574013</t>
  </si>
  <si>
    <t>010.004-21.28574026</t>
  </si>
  <si>
    <t>010.004-21.28573994</t>
  </si>
  <si>
    <t>010.004-21.28574027</t>
  </si>
  <si>
    <t>010.004-21.28574028</t>
  </si>
  <si>
    <t>010.004-21.28574033</t>
  </si>
  <si>
    <t>010.004-21.28574035</t>
  </si>
  <si>
    <t>010.004-21.28574036</t>
  </si>
  <si>
    <t>010.004-21.28574038</t>
  </si>
  <si>
    <t>010.004-21.28574003</t>
  </si>
  <si>
    <t>010.004-21.28574014</t>
  </si>
  <si>
    <t>010.004-21.28574015</t>
  </si>
  <si>
    <t>010.004-21.28574016</t>
  </si>
  <si>
    <t>010.004-21.28574017</t>
  </si>
  <si>
    <t>010.004-21.28574018</t>
  </si>
  <si>
    <t>010.004-21.28574019</t>
  </si>
  <si>
    <t>010.004-21.28574020</t>
  </si>
  <si>
    <t>010.004-21.28574021</t>
  </si>
  <si>
    <t>010.004-21.28574022</t>
  </si>
  <si>
    <t>010.004-21.28574023</t>
  </si>
  <si>
    <t>010.004-21.28574024</t>
  </si>
  <si>
    <t>010.004-21.28574030</t>
  </si>
  <si>
    <t>010.004-21.28574031</t>
  </si>
  <si>
    <t>010.004-21.28574032</t>
  </si>
  <si>
    <t>010.004-21.28574034</t>
  </si>
  <si>
    <t>010.004-21.28574037</t>
  </si>
  <si>
    <t>010.004-21.28574039</t>
  </si>
  <si>
    <t>010.004-21.28574040</t>
  </si>
  <si>
    <t>010.004-21.28574044</t>
  </si>
  <si>
    <t>010.004-21.28574045</t>
  </si>
  <si>
    <t>010.004-21.28574046</t>
  </si>
  <si>
    <t>010.004-21.28574047</t>
  </si>
  <si>
    <t>010.004-21.28574048</t>
  </si>
  <si>
    <t>010.004-21.28574049</t>
  </si>
  <si>
    <t>010.004-21.28574050</t>
  </si>
  <si>
    <t>010.005-21.31866588</t>
  </si>
  <si>
    <t>010.004-21.28574056</t>
  </si>
  <si>
    <t>010.004-21.28574057</t>
  </si>
  <si>
    <t>010.004-21.28574070</t>
  </si>
  <si>
    <t>010.004-21.28574058</t>
  </si>
  <si>
    <t>010.004-21.28574075</t>
  </si>
  <si>
    <t>010.004-21.28574076</t>
  </si>
  <si>
    <t>010.004-21.28574077</t>
  </si>
  <si>
    <t>010.004-21.28574053</t>
  </si>
  <si>
    <t>010.004-21.28574054</t>
  </si>
  <si>
    <t>010.004-21.28574060</t>
  </si>
  <si>
    <t>010.004-21.28574061</t>
  </si>
  <si>
    <t>010.004-21.28574064</t>
  </si>
  <si>
    <t>010.004-21.28574065</t>
  </si>
  <si>
    <t>010.004-21.28574066</t>
  </si>
  <si>
    <t>010.004-21.28574067</t>
  </si>
  <si>
    <t>010.004-21.28574068</t>
  </si>
  <si>
    <t>010.004-21.28574069</t>
  </si>
  <si>
    <t>010.004-21.28574071</t>
  </si>
  <si>
    <t>010.004-21.28574072</t>
  </si>
  <si>
    <t xml:space="preserve"> 010.004-21.28574073</t>
  </si>
  <si>
    <t>010.004-21.28574074</t>
  </si>
  <si>
    <t>010.004-21.28574085</t>
  </si>
  <si>
    <t>010.004-21.28574086</t>
  </si>
  <si>
    <t>010.004-21.28574079</t>
  </si>
  <si>
    <t>010.004-21.28574080</t>
  </si>
  <si>
    <t>010.004-21.28574081</t>
  </si>
  <si>
    <t>010.004-21.28574083</t>
  </si>
  <si>
    <t>010.005-21.31866601</t>
  </si>
  <si>
    <t>010.005-21.31866602</t>
  </si>
  <si>
    <t>010.005-21.31866631</t>
  </si>
  <si>
    <t>010.005-21.31866632</t>
  </si>
  <si>
    <t>010.005-21.31866575</t>
  </si>
  <si>
    <t>010.005-21.31866576</t>
  </si>
  <si>
    <t>010.005-21.31866577</t>
  </si>
  <si>
    <t>010.005-21.31866579</t>
  </si>
  <si>
    <t>010.005-21.31866580</t>
  </si>
  <si>
    <t>010.005-21.31866581</t>
  </si>
  <si>
    <t>010.005-21.31866582</t>
  </si>
  <si>
    <t>010.005-21.31866583</t>
  </si>
  <si>
    <t>010.005-21.31866584</t>
  </si>
  <si>
    <t>010.005-21.31866585</t>
  </si>
  <si>
    <t>010.005-21.31866586</t>
  </si>
  <si>
    <t>010.005-21.31866587</t>
  </si>
  <si>
    <t>010.005-21.31866589</t>
  </si>
  <si>
    <t>010.005-21.31866590</t>
  </si>
  <si>
    <t>010.005-21.31866591</t>
  </si>
  <si>
    <t>010.005-21.31866592</t>
  </si>
  <si>
    <t>010.005-21.31866593</t>
  </si>
  <si>
    <t>010.005-21.31866594</t>
  </si>
  <si>
    <t>010.005-21.31866595</t>
  </si>
  <si>
    <t>010.005-21.31866596</t>
  </si>
  <si>
    <t>010.005-21.31866599</t>
  </si>
  <si>
    <t>010.005-21.31866600</t>
  </si>
  <si>
    <t>010.005-21.31866604</t>
  </si>
  <si>
    <t>010.005-21.31866605</t>
  </si>
  <si>
    <t>010.005-21.31866606</t>
  </si>
  <si>
    <t>010.005-21.31866603</t>
  </si>
  <si>
    <t>010.005-21.31866616</t>
  </si>
  <si>
    <t>010.005-21.31866617</t>
  </si>
  <si>
    <t>010.005-21.31866635</t>
  </si>
  <si>
    <t>010.005-21.31866637</t>
  </si>
  <si>
    <t>010.005-21.31866639</t>
  </si>
  <si>
    <t>010.005-21.31866638</t>
  </si>
  <si>
    <t>010.005-21.31866640</t>
  </si>
  <si>
    <t>010.005-21.31866641</t>
  </si>
  <si>
    <t>010.005-21.31866642</t>
  </si>
  <si>
    <t>010.005-21.31866572</t>
  </si>
  <si>
    <t>010.005-21.31866573</t>
  </si>
  <si>
    <t>010.005-21.31866574</t>
  </si>
  <si>
    <t>010.005-21.31866597</t>
  </si>
  <si>
    <t>010.005-21.31866598</t>
  </si>
  <si>
    <t>010.005-21.31866607</t>
  </si>
  <si>
    <t>010.005-21.31866608</t>
  </si>
  <si>
    <t>010.005-21.31866609</t>
  </si>
  <si>
    <t>010.005-21.31866610</t>
  </si>
  <si>
    <t>010.005-21.31866611</t>
  </si>
  <si>
    <t>010.005-21.31866612</t>
  </si>
  <si>
    <t>010.005-21.31866613</t>
  </si>
  <si>
    <t>010.005-21.31866614</t>
  </si>
  <si>
    <t>010.005-21.31866615</t>
  </si>
  <si>
    <t>010.005-21.31866618</t>
  </si>
  <si>
    <t>010.005-21.31866619</t>
  </si>
  <si>
    <t>010.005-21.31866620</t>
  </si>
  <si>
    <t>010.005-21.31866621</t>
  </si>
  <si>
    <t>010.005-21.31866622</t>
  </si>
  <si>
    <t>010.005-21.31866623</t>
  </si>
  <si>
    <t>010.005-21.31866624</t>
  </si>
  <si>
    <t>010.005-21.31866625</t>
  </si>
  <si>
    <t>010.005-21.31866626</t>
  </si>
  <si>
    <t>010.005-21.31866628</t>
  </si>
  <si>
    <t>010.005-21.31866629</t>
  </si>
  <si>
    <t>010.005-21.31866630</t>
  </si>
  <si>
    <t>010.005-21.31866633</t>
  </si>
  <si>
    <t>010.005-21.31866644</t>
  </si>
  <si>
    <t>010.005-21.31866645</t>
  </si>
  <si>
    <t>010.005-21.31866646</t>
  </si>
  <si>
    <t>010.005-21.31866647</t>
  </si>
  <si>
    <t>010.005-21.31866648</t>
  </si>
  <si>
    <t>010.005-21.31866650</t>
  </si>
  <si>
    <t>010.005-21.31866651</t>
  </si>
  <si>
    <t>010.005-21.31866652</t>
  </si>
  <si>
    <t>010.005-21.31866653</t>
  </si>
  <si>
    <t>010.005-21.31866654</t>
  </si>
  <si>
    <t>010.005-21.31866627</t>
  </si>
  <si>
    <t>010.005-21.31866636</t>
  </si>
  <si>
    <t>010.005-21.31866657</t>
  </si>
  <si>
    <t>010.005-21.31866658</t>
  </si>
  <si>
    <t>010.005-21.31866659</t>
  </si>
  <si>
    <t>010.005-21.31866660</t>
  </si>
  <si>
    <t>010.005-21.31866661</t>
  </si>
  <si>
    <t>010.005-21.31866662</t>
  </si>
  <si>
    <t>010.005-21.31866663</t>
  </si>
  <si>
    <t>010.005-21.31866664</t>
  </si>
  <si>
    <t>010.005-21.31866665</t>
  </si>
  <si>
    <t>010.005-21.31866666</t>
  </si>
  <si>
    <t>010.005-21.31866667</t>
  </si>
  <si>
    <t>010.005-21.31866668</t>
  </si>
  <si>
    <t>010.005-21.31866669</t>
  </si>
  <si>
    <t>010.005-21.31866670</t>
  </si>
  <si>
    <t>010.005-21.31866671</t>
  </si>
  <si>
    <t>010.005-21.31866672</t>
  </si>
  <si>
    <t>010.005-21.31866673</t>
  </si>
  <si>
    <t>010.005-21.31866674</t>
  </si>
  <si>
    <t>010.005-21.31866675</t>
  </si>
  <si>
    <t>010.005-21.31866676</t>
  </si>
  <si>
    <t>010.005-21.31866677</t>
  </si>
  <si>
    <t>010.005-21.31866678</t>
  </si>
  <si>
    <t>010.005-21.31866679</t>
  </si>
  <si>
    <t>010.005-21.31866680</t>
  </si>
  <si>
    <t>010.005-21.31866681</t>
  </si>
  <si>
    <t>010.005-21.31866683</t>
  </si>
  <si>
    <t>010.005-21.31866684</t>
  </si>
  <si>
    <t>010.005-21.31866685</t>
  </si>
  <si>
    <t>010.005-21.31866686</t>
  </si>
  <si>
    <t>010.005-21.31866687</t>
  </si>
  <si>
    <t>010.005-21.31866688</t>
  </si>
  <si>
    <t>010.005-21.31866689</t>
  </si>
  <si>
    <t>010.005-21.31866690</t>
  </si>
  <si>
    <t>010.005-21.31866691</t>
  </si>
  <si>
    <t>010.005-21.31866692</t>
  </si>
  <si>
    <t>010.005-21.31866693</t>
  </si>
  <si>
    <t>010.005-21.31866694</t>
  </si>
  <si>
    <t>010.005-21.31866695</t>
  </si>
  <si>
    <t>010.005-21.31866708</t>
  </si>
  <si>
    <t>010.005-21.31866715</t>
  </si>
  <si>
    <t>010.005-21.31866716</t>
  </si>
  <si>
    <t>010.005-21.31866717</t>
  </si>
  <si>
    <t>010.005-21.31866718</t>
  </si>
  <si>
    <t>010.005-21.31866719</t>
  </si>
  <si>
    <t>010.006-21.12325273</t>
  </si>
  <si>
    <t>010.006-21.12325274</t>
  </si>
  <si>
    <t>010.006-21.12325275</t>
  </si>
  <si>
    <t>010.005-21.31866696</t>
  </si>
  <si>
    <t>010.005-21.31866697</t>
  </si>
  <si>
    <t>010.005-21.31866698</t>
  </si>
  <si>
    <t>010.005-21.31866699</t>
  </si>
  <si>
    <t>010.005-21.31866700</t>
  </si>
  <si>
    <t>010.005-21.31866701</t>
  </si>
  <si>
    <t>010.005-21.31866702</t>
  </si>
  <si>
    <t>010.005-21.31866703</t>
  </si>
  <si>
    <t>010.005-21.31866704</t>
  </si>
  <si>
    <t>010.005-21.31866709</t>
  </si>
  <si>
    <t>010.005-21.31866710</t>
  </si>
  <si>
    <t>010.005-21.31866711</t>
  </si>
  <si>
    <t>010.005-21.31866712</t>
  </si>
  <si>
    <t>010.005-21.31866713</t>
  </si>
  <si>
    <t>010.005-21.31866714</t>
  </si>
  <si>
    <t>010.006-21.12325285</t>
  </si>
  <si>
    <t>010.006-21.12325286</t>
  </si>
  <si>
    <t>010.006-21.12325287</t>
  </si>
  <si>
    <t>010.006-21.12325288</t>
  </si>
  <si>
    <t>010.006-21.12325290</t>
  </si>
  <si>
    <t>010.006-21.12325292</t>
  </si>
  <si>
    <t>010.006-21.12325293</t>
  </si>
  <si>
    <t>010.006-21.12325294</t>
  </si>
  <si>
    <t>010.006-21.12325295</t>
  </si>
  <si>
    <t>010.006-21.12325296</t>
  </si>
  <si>
    <t>010.006-21.12325297</t>
  </si>
  <si>
    <t>011.006-21.12325298</t>
  </si>
  <si>
    <t>010.006-21.12325299</t>
  </si>
  <si>
    <t>010.006-21.12325300</t>
  </si>
  <si>
    <t>010.006-21.12325301</t>
  </si>
  <si>
    <t>010.006-21.12325302</t>
  </si>
  <si>
    <t>010.006-21.12325305</t>
  </si>
  <si>
    <t>010.006-21.12325306</t>
  </si>
  <si>
    <t>010.006-21.12325307</t>
  </si>
  <si>
    <t>010.006-21.12325308</t>
  </si>
  <si>
    <t>010.006-21.12325309</t>
  </si>
  <si>
    <t>010.006-21.12325303</t>
  </si>
  <si>
    <t>010.006-21.12325313</t>
  </si>
  <si>
    <t>010.006-21.12325314</t>
  </si>
  <si>
    <t>010.006-21.12325315</t>
  </si>
  <si>
    <t>010.006-21.12325316</t>
  </si>
  <si>
    <t>010.006-21.12325317</t>
  </si>
  <si>
    <t>010.006-21.12325318</t>
  </si>
  <si>
    <t>010.006-21.12325320</t>
  </si>
  <si>
    <t>010.006-21.12325321</t>
  </si>
  <si>
    <t>010.006-21.12325322</t>
  </si>
  <si>
    <t>010.006-21.12325323</t>
  </si>
  <si>
    <t>010.006-21.12325310</t>
  </si>
  <si>
    <t>010.006-21.12325311</t>
  </si>
  <si>
    <t>010.006-21.12325312</t>
  </si>
  <si>
    <t>010.006-21.12325327</t>
  </si>
  <si>
    <t>010.006-21.12325330</t>
  </si>
  <si>
    <t>010.006-21.12325331</t>
  </si>
  <si>
    <t>010.006-21.12325332</t>
  </si>
  <si>
    <t>010.006-21.12325333</t>
  </si>
  <si>
    <t>010.006-21.12325334</t>
  </si>
  <si>
    <t>010.006-21.12325335</t>
  </si>
  <si>
    <t>010.006-21.12325336</t>
  </si>
  <si>
    <t>010.006-21.12325337</t>
  </si>
  <si>
    <t xml:space="preserve"> 010.006-21.12325338
</t>
  </si>
  <si>
    <t>010.006-21.12325339</t>
  </si>
  <si>
    <t>010.006-21.12325340</t>
  </si>
  <si>
    <t>010.006-21.12325341</t>
  </si>
  <si>
    <t>010.006-21.12325342</t>
  </si>
  <si>
    <t>010.006-21.12325343</t>
  </si>
  <si>
    <t>010.006-21.12325344</t>
  </si>
  <si>
    <t xml:space="preserve">010.006-21.12325346
</t>
  </si>
  <si>
    <t>010.006-21.12325347</t>
  </si>
  <si>
    <t>010.006-21.12325348</t>
  </si>
  <si>
    <t>010.006-21.12325350</t>
  </si>
  <si>
    <t>010.006-21.12325351</t>
  </si>
  <si>
    <t>010.006-21.12325352</t>
  </si>
  <si>
    <t>010.006-21.12325356</t>
  </si>
  <si>
    <t>010.006-21.12325357</t>
  </si>
  <si>
    <t>010.006-21.12325359</t>
  </si>
  <si>
    <t>010.006-21.12325360</t>
  </si>
  <si>
    <t>010.006-21.12325361</t>
  </si>
  <si>
    <t>010.006-21.12325362</t>
  </si>
  <si>
    <t>010.006-21.12325363</t>
  </si>
  <si>
    <t>010.006-21.12325355</t>
  </si>
  <si>
    <t>010.006-21.12325358</t>
  </si>
  <si>
    <t>010.006-21.12325365</t>
  </si>
  <si>
    <t>010.006-21.12325366</t>
  </si>
  <si>
    <t>010.006-21.12325367</t>
  </si>
  <si>
    <t>010.006-21.12325368</t>
  </si>
  <si>
    <t>010.006-21.12325369</t>
  </si>
  <si>
    <t>010.006-21.12325371</t>
  </si>
  <si>
    <t>010.006-21.12325372</t>
  </si>
  <si>
    <t>010.006-21.12325373</t>
  </si>
  <si>
    <t>010.006-21.12325374</t>
  </si>
  <si>
    <t>011.006-21.12325375</t>
  </si>
  <si>
    <t>010.006-21.12325376</t>
  </si>
  <si>
    <t>010.006-21.12325377</t>
  </si>
  <si>
    <t>010.006-21.12325378</t>
  </si>
  <si>
    <t>010.006-21.12325379</t>
  </si>
  <si>
    <t>010.006-21.12325380</t>
  </si>
  <si>
    <t>010.006-21.12325381</t>
  </si>
  <si>
    <t>010.006-21.12325382</t>
  </si>
  <si>
    <t>010.006-21.12325383</t>
  </si>
  <si>
    <t>010.006-21.12325384</t>
  </si>
  <si>
    <t>010.006-21.12325389</t>
  </si>
  <si>
    <t>010.006-21.12325390</t>
  </si>
  <si>
    <t>010.006-21.12325391</t>
  </si>
  <si>
    <t>010.006-21.12325392</t>
  </si>
  <si>
    <t>010.006-21.12325393</t>
  </si>
  <si>
    <t>010.006-21.12325394</t>
  </si>
  <si>
    <t>010.006-21.12325403</t>
  </si>
  <si>
    <t>010.006-21.12325404</t>
  </si>
  <si>
    <t>010.006-21.12325405</t>
  </si>
  <si>
    <t>010.006-21.12325396</t>
  </si>
  <si>
    <t>010.006-21.12325397</t>
  </si>
  <si>
    <t>010.006-21.12325398</t>
  </si>
  <si>
    <t>010.006-21.12325399</t>
  </si>
  <si>
    <t>010.006-21.12325400</t>
  </si>
  <si>
    <t>010.006-21.12325401</t>
  </si>
  <si>
    <t>010.006-21.12325402</t>
  </si>
  <si>
    <t>010.006-21.12325388</t>
  </si>
  <si>
    <t>010.007-21.28555025</t>
  </si>
  <si>
    <t>010.007-21.28555041</t>
  </si>
  <si>
    <t>010.007-21.28555042</t>
  </si>
  <si>
    <t>010.007-21.28555043</t>
  </si>
  <si>
    <t>010.007-21.28555044</t>
  </si>
  <si>
    <t>010.006-21.12325407</t>
  </si>
  <si>
    <t>010.006-21.12325408</t>
  </si>
  <si>
    <t>010.006-21.12325409</t>
  </si>
  <si>
    <t>010.006-21.12325410</t>
  </si>
  <si>
    <t>010.006-21.12325411</t>
  </si>
  <si>
    <t>010.006-21.12325412</t>
  </si>
  <si>
    <t>010.006-21.12325413</t>
  </si>
  <si>
    <t>010.006-21.12325414</t>
  </si>
  <si>
    <t>010.006-21.12325415</t>
  </si>
  <si>
    <t>010.006-21.12325416</t>
  </si>
  <si>
    <t>010.006-21.12325418</t>
  </si>
  <si>
    <t>010.006-21.12325421</t>
  </si>
  <si>
    <t>010.006-21.12325420</t>
  </si>
  <si>
    <t>010.006-21.12325422</t>
  </si>
  <si>
    <t>010.007-21.28555006</t>
  </si>
  <si>
    <t>010.006-21.12325417</t>
  </si>
  <si>
    <t>010.006-21.12325419</t>
  </si>
  <si>
    <t>010.007-21.28555007</t>
  </si>
  <si>
    <t>010.007-21.28555008</t>
  </si>
  <si>
    <t>010.007-21.28555009</t>
  </si>
  <si>
    <t>010.007-21.28555011</t>
  </si>
  <si>
    <t>010.007-21.28555012</t>
  </si>
  <si>
    <t>010.007-21.28555013</t>
  </si>
  <si>
    <t>010.007-21.28555014</t>
  </si>
  <si>
    <t>010.007-21.28555015</t>
  </si>
  <si>
    <t>010.007-21.28555016</t>
  </si>
  <si>
    <t>010.007-21.28555017</t>
  </si>
  <si>
    <t>010.007-21.28555018</t>
  </si>
  <si>
    <t>010.007-21.28555019</t>
  </si>
  <si>
    <t>010.007-21.28555020</t>
  </si>
  <si>
    <t>010.007-21.28555022</t>
  </si>
  <si>
    <t>010.007-21.28555023</t>
  </si>
  <si>
    <t>010.007-21.28555024</t>
  </si>
  <si>
    <t>010.007-21.28555026</t>
  </si>
  <si>
    <t>010.007-21.28555028</t>
  </si>
  <si>
    <t>010.007-21.28555029</t>
  </si>
  <si>
    <t>010.007-21.28555030</t>
  </si>
  <si>
    <t>010.007-21.28555031</t>
  </si>
  <si>
    <t>010.007-21.28555032</t>
  </si>
  <si>
    <t>010.007-21.28555033</t>
  </si>
  <si>
    <t>010.007-21.28555034</t>
  </si>
  <si>
    <t>010.007-21.28555035</t>
  </si>
  <si>
    <t>010.007-21.28555036</t>
  </si>
  <si>
    <t>010.007-21.28555037</t>
  </si>
  <si>
    <t>010.007-21.28555040</t>
  </si>
  <si>
    <t>010.007-21.28555047</t>
  </si>
  <si>
    <t>010.007-21.28555048</t>
  </si>
  <si>
    <t>010.007-21.28555045</t>
  </si>
  <si>
    <t>010.007-21.28555049</t>
  </si>
  <si>
    <t>010.007-21.28555050</t>
  </si>
  <si>
    <t>010.007-21.28555051</t>
  </si>
  <si>
    <t>010.007-21.28555052</t>
  </si>
  <si>
    <t>010.007-21.28555053</t>
  </si>
  <si>
    <t>010.007-21.28555054</t>
  </si>
  <si>
    <t>010.007-21.28555055</t>
  </si>
  <si>
    <t>010.007-21.28555056</t>
  </si>
  <si>
    <t>010.007-21.28555057</t>
  </si>
  <si>
    <t>010.007-21.28555046</t>
  </si>
  <si>
    <t>010.007-21.28555010</t>
  </si>
  <si>
    <t>010.007-21.28555059</t>
  </si>
  <si>
    <t>010.007-21.28555060</t>
  </si>
  <si>
    <t>010.007-21.28555061</t>
  </si>
  <si>
    <t>010.007-21.28555062</t>
  </si>
  <si>
    <t>010.007-21.28555063</t>
  </si>
  <si>
    <t>010.007-21.28555064</t>
  </si>
  <si>
    <t>010.007-21.28555065</t>
  </si>
  <si>
    <t>010.007-21.28555067</t>
  </si>
  <si>
    <t>010.007-21.28555068</t>
  </si>
  <si>
    <t>010.007-21.28555069</t>
  </si>
  <si>
    <t>010.007-21.28555070</t>
  </si>
  <si>
    <t>010.007-21.28555071</t>
  </si>
  <si>
    <t>010.007-21.28555072</t>
  </si>
  <si>
    <t>010.007-21.28555073</t>
  </si>
  <si>
    <t>010.007-21.28555074</t>
  </si>
  <si>
    <t>010.007-21.28555075</t>
  </si>
  <si>
    <t>010.007-21.28555076</t>
  </si>
  <si>
    <t>010.007-21.28555077</t>
  </si>
  <si>
    <t>010.007-21.28555078</t>
  </si>
  <si>
    <t>010.007-21.28555083</t>
  </si>
  <si>
    <t>010.007-21.28555085</t>
  </si>
  <si>
    <t>011.007-21.28555086</t>
  </si>
  <si>
    <t xml:space="preserve">010.007-21.28555087
</t>
  </si>
  <si>
    <t xml:space="preserve">010.007-21.28555088
</t>
  </si>
  <si>
    <t>010.007-21.28555089</t>
  </si>
  <si>
    <t>010.007-21.28555090</t>
  </si>
  <si>
    <t>010.007-21.28555091</t>
  </si>
  <si>
    <t>010.007-21.28555092</t>
  </si>
  <si>
    <t xml:space="preserve">010.007-21.28555093
</t>
  </si>
  <si>
    <t xml:space="preserve">010.007-21.28555094
</t>
  </si>
  <si>
    <t>010.007-21.28555095</t>
  </si>
  <si>
    <t>010.007-21.28555096</t>
  </si>
  <si>
    <t>010.007-21.28555097</t>
  </si>
  <si>
    <t>010.007-21.28555098</t>
  </si>
  <si>
    <t>010.007-21.28555100</t>
  </si>
  <si>
    <t>010.007-21.28555101</t>
  </si>
  <si>
    <t>010.007-21.28555102</t>
  </si>
  <si>
    <t>010.007-21.28555104</t>
  </si>
  <si>
    <t>010.007-21.28555038</t>
  </si>
  <si>
    <t>010.007-21.28555105</t>
  </si>
  <si>
    <t xml:space="preserve">010.007-21.28555106
</t>
  </si>
  <si>
    <t>010.007-21.28555107</t>
  </si>
  <si>
    <t>010.007-21.28555110</t>
  </si>
  <si>
    <t>010.007-21.28555111</t>
  </si>
  <si>
    <t>010.007-21.28555119</t>
  </si>
  <si>
    <t>010.007-21.28555120</t>
  </si>
  <si>
    <t>010.007-21.28555121</t>
  </si>
  <si>
    <t>010.007-21.28555122</t>
  </si>
  <si>
    <t>010.007-21.28555124</t>
  </si>
  <si>
    <t>010.007-21.28555116</t>
  </si>
  <si>
    <t>011.007-21.28555117</t>
  </si>
  <si>
    <t>010.007-21.28555118</t>
  </si>
  <si>
    <t>010.007-21.28555114</t>
  </si>
  <si>
    <t>010.007-21.28555128</t>
  </si>
  <si>
    <t>010.007-21.28555129</t>
  </si>
  <si>
    <t>010.007-21.28555130</t>
  </si>
  <si>
    <t xml:space="preserve">010.007-21.28555131
</t>
  </si>
  <si>
    <t>010.007-21.28555132</t>
  </si>
  <si>
    <t>010.007-21.28555134</t>
  </si>
  <si>
    <t>010.007-21.28555135</t>
  </si>
  <si>
    <t>010.007-21.28555136</t>
  </si>
  <si>
    <t>010.007-21.28555137</t>
  </si>
  <si>
    <t>010.007-21.28555082</t>
  </si>
  <si>
    <t>010.007-21.28555138</t>
  </si>
  <si>
    <t>010.007-21.28555139</t>
  </si>
  <si>
    <t>010.007-21.28555140</t>
  </si>
  <si>
    <t>010.007-21.28555141</t>
  </si>
  <si>
    <t>010.007-21.28555142</t>
  </si>
  <si>
    <t>010.007-21.28555149</t>
  </si>
  <si>
    <t>010.007-21.28555170</t>
  </si>
  <si>
    <t>010.007-21.28555171</t>
  </si>
  <si>
    <t>010.007-21.28555172</t>
  </si>
  <si>
    <t>010.007-21.28555173</t>
  </si>
  <si>
    <t>010.007-21.28555174</t>
  </si>
  <si>
    <t>010.007-21.28555176</t>
  </si>
  <si>
    <t>010.007-21.28555177</t>
  </si>
  <si>
    <t>010.007-21.28555178</t>
  </si>
  <si>
    <t>010.007-21.28555179</t>
  </si>
  <si>
    <t>010.007-21.28555180</t>
  </si>
  <si>
    <t>010.007-21.28555182</t>
  </si>
  <si>
    <t>010.007-21.28555183</t>
  </si>
  <si>
    <t>010.007-21.28555184</t>
  </si>
  <si>
    <t>010.007-21.28555185</t>
  </si>
  <si>
    <t>010.007-21.28555187</t>
  </si>
  <si>
    <t>010.007-21.28555188</t>
  </si>
  <si>
    <t xml:space="preserve">010.007-21.28555189
</t>
  </si>
  <si>
    <t>010.007-21.28555190</t>
  </si>
  <si>
    <t>010.007-21.28555103</t>
  </si>
  <si>
    <t>010.007-21.28555143</t>
  </si>
  <si>
    <t>010.007-21.28555144</t>
  </si>
  <si>
    <t>011.007-21.28555147</t>
  </si>
  <si>
    <t>010.007-21.28555150</t>
  </si>
  <si>
    <t>010.007-21.28555151</t>
  </si>
  <si>
    <t>010.007-21.28555152</t>
  </si>
  <si>
    <t>010.007-21.28555153</t>
  </si>
  <si>
    <t xml:space="preserve">010.007-21.28555154
</t>
  </si>
  <si>
    <t>010.007-21.28555155</t>
  </si>
  <si>
    <t xml:space="preserve">010.007-21.28555156
</t>
  </si>
  <si>
    <t>010.007-21.28555157</t>
  </si>
  <si>
    <t>010.007-21.28555158</t>
  </si>
  <si>
    <t>010.007-21.28555159</t>
  </si>
  <si>
    <t>010.007-21.28555160</t>
  </si>
  <si>
    <t>010.007-21.28555164</t>
  </si>
  <si>
    <t>010.007-21.28555165</t>
  </si>
  <si>
    <t>010.007-21.28555166</t>
  </si>
  <si>
    <t>010.007-21.28555167</t>
  </si>
  <si>
    <t>010.007-21.28555168</t>
  </si>
  <si>
    <t>010.007-21.28555191</t>
  </si>
  <si>
    <t>010.007-21.28555145</t>
  </si>
  <si>
    <t>010.007-21.28555197</t>
  </si>
  <si>
    <t>010.007-21.28555198</t>
  </si>
  <si>
    <t>010.007-21.28555199</t>
  </si>
  <si>
    <t>010.007-21.28555200</t>
  </si>
  <si>
    <t>010.007-21.28555201</t>
  </si>
  <si>
    <t>010.007-21.28555202</t>
  </si>
  <si>
    <t>010.007-21.28555203</t>
  </si>
  <si>
    <t>010.007-21.28555205</t>
  </si>
  <si>
    <t>010.007-21.28555206</t>
  </si>
  <si>
    <t>010.007-21.28555208</t>
  </si>
  <si>
    <t>010.007-21.28555209</t>
  </si>
  <si>
    <t>010.007-21.28555210</t>
  </si>
  <si>
    <t>010.007-21.28555211</t>
  </si>
  <si>
    <t>010.007-21.28555212</t>
  </si>
  <si>
    <t>010.007-21.28555213</t>
  </si>
  <si>
    <t>010.007-21.28555214</t>
  </si>
  <si>
    <t>010.007-21.28555215</t>
  </si>
  <si>
    <t>010.007-21.28555216</t>
  </si>
  <si>
    <t>010.007-21.28555217</t>
  </si>
  <si>
    <t>010.007-21.28555218</t>
  </si>
  <si>
    <t>010.007-21.28555219</t>
  </si>
  <si>
    <t>010.007-21.28555220</t>
  </si>
  <si>
    <t>010.007-21.28555221</t>
  </si>
  <si>
    <t>010.007-21.28555223</t>
  </si>
  <si>
    <t>010.007-21.28555225</t>
  </si>
  <si>
    <t>010.007-21.28555226</t>
  </si>
  <si>
    <t>010.007-21.28555227</t>
  </si>
  <si>
    <t>010.007-21.28555228</t>
  </si>
  <si>
    <t>010.007-21.28555229</t>
  </si>
  <si>
    <t>010.007-21.28555230</t>
  </si>
  <si>
    <t>010.007-21.28555231</t>
  </si>
  <si>
    <t>010.007-21.28555232</t>
  </si>
  <si>
    <t>010.007-21.28555233</t>
  </si>
  <si>
    <t>010.007-21.28555234</t>
  </si>
  <si>
    <t>010.007-21.28555235</t>
  </si>
  <si>
    <t>010.007-21.28555236</t>
  </si>
  <si>
    <t>010.007-21.28555237</t>
  </si>
  <si>
    <t>010.007-21.28555238</t>
  </si>
  <si>
    <t>010.007-21.28555239</t>
  </si>
  <si>
    <t>010.007-21.28555240</t>
  </si>
  <si>
    <t>010.007-21.28555241</t>
  </si>
  <si>
    <t>010.007-21.28555242</t>
  </si>
  <si>
    <t>010.007-21.28555243</t>
  </si>
  <si>
    <t>010.007-21.28555244</t>
  </si>
  <si>
    <t>010.007-21.28555245</t>
  </si>
  <si>
    <t>010.007-21.28555246</t>
  </si>
  <si>
    <t>010.007-21.28555204</t>
  </si>
  <si>
    <t>010.007-21.28555222</t>
  </si>
  <si>
    <t>010.007-21.28555249</t>
  </si>
  <si>
    <t>010.007-21.28555250</t>
  </si>
  <si>
    <t>010.007-21.28555251</t>
  </si>
  <si>
    <t>010.007-21.28555252</t>
  </si>
  <si>
    <t>010.007-21.28555253</t>
  </si>
  <si>
    <t>010.007-21.28555254</t>
  </si>
  <si>
    <t>010.007-21.28555255</t>
  </si>
  <si>
    <t>010.007-21.28555256</t>
  </si>
  <si>
    <t>010.007-21.28555257</t>
  </si>
  <si>
    <t>010.007-21.28555258</t>
  </si>
  <si>
    <t>010.007-21.28555262</t>
  </si>
  <si>
    <t>010.008-21.74458650</t>
  </si>
  <si>
    <t>010.008-21.74458654</t>
  </si>
  <si>
    <t>010.008-21.74458656</t>
  </si>
  <si>
    <t>010.007-21.28555259</t>
  </si>
  <si>
    <t>010.007-21.28555260</t>
  </si>
  <si>
    <t>010.007-21.28555264</t>
  </si>
  <si>
    <t>010.007-21.28555265</t>
  </si>
  <si>
    <t>010.007-21.28555266</t>
  </si>
  <si>
    <t>010.007-21.28555267</t>
  </si>
  <si>
    <t>010.007-21.28555268</t>
  </si>
  <si>
    <t>010.007-21.28555269</t>
  </si>
  <si>
    <t>010.007-21.28555270</t>
  </si>
  <si>
    <t>010.007-21.28555271</t>
  </si>
  <si>
    <t>010.007-21.28555272</t>
  </si>
  <si>
    <t>010.007-21.28555273</t>
  </si>
  <si>
    <t>010.007-21.28555274</t>
  </si>
  <si>
    <t>010.008-21.74458648</t>
  </si>
  <si>
    <t>010.008-21.74458649</t>
  </si>
  <si>
    <t>010.008-21.74458651</t>
  </si>
  <si>
    <t>010.008-21.74458653</t>
  </si>
  <si>
    <t>010.008-21.74458655</t>
  </si>
  <si>
    <t>010.008-21.74458658</t>
  </si>
  <si>
    <t>010.007-21.28555247</t>
  </si>
  <si>
    <t>010.007-21.28555248</t>
  </si>
  <si>
    <t>010.007-21.28555263</t>
  </si>
  <si>
    <t>010.008-21.74458652</t>
  </si>
  <si>
    <t>010.008-21.74458659</t>
  </si>
  <si>
    <t>010.008-21.74458660</t>
  </si>
  <si>
    <t>010.008-21.74458661</t>
  </si>
  <si>
    <t>010.008-21.74458662</t>
  </si>
  <si>
    <t>010.008-21.74458663</t>
  </si>
  <si>
    <t>010.008-21.74458664</t>
  </si>
  <si>
    <t>010.008-21.74458665</t>
  </si>
  <si>
    <t>010.008-21.74458666</t>
  </si>
  <si>
    <t>010.008-21.74458667</t>
  </si>
  <si>
    <t>010.008-21.74458668</t>
  </si>
  <si>
    <t>010.008-21.74458669</t>
  </si>
  <si>
    <t>010.008-21.74458670</t>
  </si>
  <si>
    <t>010.008-21.74458671</t>
  </si>
  <si>
    <t>010.008-21.74458672</t>
  </si>
  <si>
    <t>010.008-21.74458673</t>
  </si>
  <si>
    <t>010.008-21.74458674</t>
  </si>
  <si>
    <t>010.008-21.74458675</t>
  </si>
  <si>
    <t>011.008-21.74458676</t>
  </si>
  <si>
    <t>010.008-21.74458677</t>
  </si>
  <si>
    <t>010.008-21.74458678</t>
  </si>
  <si>
    <t>010.008-21.74458679</t>
  </si>
  <si>
    <t>010.008-21.74458680</t>
  </si>
  <si>
    <t>010.008-21.74458681</t>
  </si>
  <si>
    <t>010.008-21.74458682</t>
  </si>
  <si>
    <t>010.008-21.74458683</t>
  </si>
  <si>
    <t>010.008-21.74458684</t>
  </si>
  <si>
    <t>010.008-21.74458685</t>
  </si>
  <si>
    <t>010.008-21.74458686</t>
  </si>
  <si>
    <t>011.008-21.74458687</t>
  </si>
  <si>
    <t>010.008-21.74458688</t>
  </si>
  <si>
    <t>PT KONE INDO ELEVATOR : Pembayaran Jasa Pekerjaan Pergantian Mesin MX18 Proyek for MNC Fincen</t>
  </si>
  <si>
    <t>PT KONE INDO ELEVATOR : Pembayaran Jasa penggantian Bearing CWT for RSUD Bekasi</t>
  </si>
  <si>
    <t>PT KONE INDO ELEVATOR : Pembayaran Biaya potong main rope lift F Treasury (double decker) proyek District 8</t>
  </si>
  <si>
    <t>PT KONE INDO ELEVATOR : Pembayaran Pemasangan checker plate pit lift office proyek The Smith</t>
  </si>
  <si>
    <t>PT KONE INDO ELEVATOR : Pembayaran Pengisian Ulang APAR for The Smith</t>
  </si>
  <si>
    <t>PT KONE INDO ELEVATOR : Pembayaran Modifikasi Bracket &amp; Penarikan Kabel For Hotel Tribrata</t>
  </si>
  <si>
    <t>PT KONE INDO ELEVATOR : Pembayaran Biaya potong cutting main rope lift SF Prosperity (Single Deck) District 8</t>
  </si>
  <si>
    <t>PT KONE INDO ELEVATOR : Pembayaran Pekerjaan penggantian Bearing Pully CWT For CITY LOFTS SUDIRMAN</t>
  </si>
  <si>
    <t>PT KONE INDO ELEVATOR : Pembayaran Jasa Penggantian bearing pulley car For Hotel 101 Darmawangsa</t>
  </si>
  <si>
    <t>PT KONE INDO ELEVATOR : Pembayaran Jasa Pemasangan Bearing Motor NMX11 For RSUD Bekasi</t>
  </si>
  <si>
    <t>PT KONE INDO ELEVATOR : Pembayaran Jasa Penggantian Spring Rope For Kemang Village</t>
  </si>
  <si>
    <t>PT KONE INDO ELEVATOR : Pembayaran Jasa Pemasangan Dumper Machine Monospace For Kemang Village</t>
  </si>
  <si>
    <t>PT KONE INDO ELEVATOR : Pembayaran Jasa Supervisi Standby For TELKOM LANDMARK TOWER</t>
  </si>
  <si>
    <t>PT KONE INDO ELEVATOR : Pembayaran Kerja Tambah For Major Repair Bank Indonesia</t>
  </si>
  <si>
    <t>PT KONE INDO ELEVATOR : Pembayaran Jasa penggantian Rope for Sahid Eminence Ciloto Bogor</t>
  </si>
  <si>
    <t>PT KONE INDO ELEVATOR : Pembayaran Standby 4 Orang Teknisi Proyek Hotel Mulia</t>
  </si>
  <si>
    <t>PT KONE INDO ELEVATOR : Pembayaran Standby 4 Orang Teknisi Proyek Telkom Landmark</t>
  </si>
  <si>
    <t>PT KONE INDO ELEVATOR : Pembayaran Jasa Standby Technician For District 8</t>
  </si>
  <si>
    <t>PT KONE INDO ELEVATOR : Pembayaran Standby 1 Orang Teknisi Proyek CIMB Niaga</t>
  </si>
  <si>
    <t>PT KONE INDO ELEVATOR : Pembayaran Standby 8 Orang Helper Proyek Kemang Village</t>
  </si>
  <si>
    <t>PT KONE INDO ELEVATOR : Pembayaran Jasa Supervisi Standby For ST Moritz</t>
  </si>
  <si>
    <t>PT KONE INDO ELEVATOR : Pembayaran Jasa Helper Standby Bulan 01 Jan 2021 - 31 July 2021 For Apartemen Hampton's</t>
  </si>
  <si>
    <t xml:space="preserve">PT KONE INDO ELEVATOR : Pembayaran Kerja Tambah for EBULI HL CBD Ibu Sherly </t>
  </si>
  <si>
    <t>PT KONE INDO ELEVATOR : Pembayaran Modifikasi Bracket &amp; Penarikan Kabel For Jasmin Park Bogor</t>
  </si>
  <si>
    <t>PT KONE INDO ELEVATOR : Pembayaran Kerja Tambah Extention Bracket For IKEA Store 3</t>
  </si>
  <si>
    <t>PT KONE INDO ELEVATOR : Pembayaran Kerja Tambah, Listrik Kerja &amp; Scaffolding For IKEA Store 3</t>
  </si>
  <si>
    <t>PT KONE INDO ELEVATOR : Pembayaran Jasa Safety HSE bulan Jan - Jun 2021 For The Smith</t>
  </si>
  <si>
    <t>PT KONE INDO ELEVATOR : Pembayaran Pekerjaan Sewa Scaffolding 1 Unit Lift For RT Tanjung Duren</t>
  </si>
  <si>
    <t>PT KONE INDO ELEVATOR : Pembayaran Jasa Safety HSE bulan Jan - Jun 2021 For IKEA Store 2</t>
  </si>
  <si>
    <t>PT KONE INDO ELEVATOR : Pembayaran Pekerjaan Sewa Scaffolding 4 Unit Lift For RS Permata Keluarga Karawang</t>
  </si>
  <si>
    <t>PT KONE INDO ELEVATOR : Pembayaran Kerja Tambah, Listrik Kerja &amp; Tesscom For BRI Bogor</t>
  </si>
  <si>
    <t>PT KONE INDO ELEVATOR : Pembayaran Pekerjaan Sewa Scaffolding 1 Unit Lift For Penang Bistro</t>
  </si>
  <si>
    <t>PT KONE INDO ELEVATOR : Pembayaran Pekerjaan Sewa Scaffolding 1 Unit Lift For Jalan Rajasa</t>
  </si>
  <si>
    <t>PT KONE INDO ELEVATOR : Pembayaran Biaya Listrik Kerja, Tescomm &amp; Kebersihan For IKEA STORE 3</t>
  </si>
  <si>
    <t>PT KONE INDO ELEVATOR : Pembayaran Pengadaan &amp; Modifikasi Extension Bracket For IKEA STORE 3</t>
  </si>
  <si>
    <t>PT KONE INDO ELEVATOR : Pembayaran Jasa Supervisi Standby Bulan Nov 2020 - April 2021 For Bank Indonesia</t>
  </si>
  <si>
    <t>PT KONE INDO ELEVATOR : Pembayaran Standby 4 Orang TeknisiProyek Wisma Mulia 1</t>
  </si>
  <si>
    <t>PT KONE INDO ELEVATOR : Pembayaran Standby 1 Orang Teknisi proyek Wisma Mulia 2</t>
  </si>
  <si>
    <t>PT KONE INDO ELEVATOR : Pembayaran Standby 1 Orang Helper Proyek Menara Sentraya</t>
  </si>
  <si>
    <t>PT KONE INDO ELEVATOR : Pembayaran Modifikasi Bracket Rail &amp; Door Hanger Proyek The Smith</t>
  </si>
  <si>
    <t>PT KONE INDO ELEVATOR : Pembayaran Kerja Tambah Pengerjaan Scaffolding For Ebuli BNI Rawamangun</t>
  </si>
  <si>
    <t>PT KONE INDO ELEVATOR : Pembayaran Jasa Safety Officer Proyek FURE RUKINDO</t>
  </si>
  <si>
    <t>PT KONE INDO ELEVATOR : Pembayaran Progress 50% Instalasi 4 Unit Escalator &amp; 3 Unit Travelator Proyek IKEA Store 2</t>
  </si>
  <si>
    <t>PT KONE INDO ELEVATOR : Pembayaran Progress 50% Instalasi 11 Unit Lift Proyek IKEA Store 2</t>
  </si>
  <si>
    <t>PT KONE INDO ELEVATOR : Pembayaran Jasa Pemasangan Damper MX10 For AMARIS KARAWANG</t>
  </si>
  <si>
    <t>PT KONE INDO ELEVATOR : Pembayaran Jasa Penggantian Wire Rope OSG ROPE D10MM (535 m) for District 8</t>
  </si>
  <si>
    <t>PT KONE INDO ELEVATOR : Pembayaran Jasa penggantian bearing CWT lift For Grand Hyatt</t>
  </si>
  <si>
    <t>PT KONE INDO ELEVATOR : Pembayaran Jasa Penggantian Wire Rope Lift D for MNC FINCEN</t>
  </si>
  <si>
    <t>PT KONE INDO ELEVATOR : Pembayaran Jasa Pemasangan dan Pemindahan Pintu For ST Moritz</t>
  </si>
  <si>
    <t>PT KONE INDO ELEVATOR : Pembayaran Jasa cutting main rope lift E Revenue (Single Deck) for District 8</t>
  </si>
  <si>
    <t>PT KONE INDO ELEVATOR : Pembayaran Jasa pemasangan Handrail dan Pulley Handrail for Summarecon Bekasi</t>
  </si>
  <si>
    <t>PT Kone Indo Elevator :  Standby 1 Orang Teknisi Proyek Wisma Mulia 2</t>
  </si>
  <si>
    <t>PT Kone Indo Elevator : Pembayaran Jasa Pasang Adaptor Bracket Landing Door (Proyek : MOD VIP Lift Menara Kuningan)</t>
  </si>
  <si>
    <t>PT Kone Indo Elevator : Pembayaran Jasa Safety HSE Bulan Feb - Agustus 2021 (Proyek : Bank Indonesia)</t>
  </si>
  <si>
    <t>PT Kone Indo Elevator : Pembayaran Kerja Tambah Pengadaan &amp; Modifikasi Cover Mesin (Proyek : Istana Harmoni Phase 2)</t>
  </si>
  <si>
    <t>PT Kone Indo Elevator : Pembayaran Jasa Cutting Wire Rope Lift Service (Proyek : Noble House)</t>
  </si>
  <si>
    <t>PT Kone Indo Elevator : Pembayaran Jasa Cutting Wire Rope Lift HZ D (Proyek : Muamalat Tower)</t>
  </si>
  <si>
    <t>PT Kone Indo Elevator : Pembayaran Jasa Bongkar Pasang Spring Rope (Proyek : Kemang Village)</t>
  </si>
  <si>
    <t>PT Kone Indo Elevator : Pembayaran Jasa Supervisi Standby (Per Feb'21) (Proyek : ST Moritz)</t>
  </si>
  <si>
    <t>PT Kone Indo Elevator : Pembayaran Jasa Standby Technician (Per : Feb'21) (Proyek : District 8)</t>
  </si>
  <si>
    <t>PT Kone Indo Elevator : Pembayaran Jasa Supervisi Standby Bulan Nov 2020 - April 2021 (Per : Feb'21) (Proyek : Bank Indonesia)</t>
  </si>
  <si>
    <t>PT Kone Indo Elevator : Pembayaran Standby 4 Orang Teknisi (Per : Feb'21) (Proyek : Telkom Landmark Tower)</t>
  </si>
  <si>
    <t>PT Kone Indo Elevator : Pembayaran Standby 4 Orang Teknisi Proyek Wisma Mulia 1 (Per : Feb'21) (Proyek : Wisma Mulia I)</t>
  </si>
  <si>
    <t>PT Kone Indo Elevator : Pembayaran Standby 1 Orang Teknisi Proyek Wisma Mulia 2 (Per : Feb'21) (Proyek : Wisma Mulia 2)</t>
  </si>
  <si>
    <t>PT Kone Indo Elevator : Pembayaran Standby 4 Orang Teknisi (Per : Feb'21) (Proyek : Hotel Mulia)</t>
  </si>
  <si>
    <t>PT Kone Indo Elevator : Pembayaran Jasa Supervisi Standby Project GNTU (Per : Feb'21) (Proyek : Graha Niaga)</t>
  </si>
  <si>
    <t>PT Kone Indo Elevator : Pembayaran Standby 1 Orang Helper (Per : Feb'21) (Proyek : Menara Sentraya)</t>
  </si>
  <si>
    <t>PT Kone Indo Elevator : Pembayaran Jasa Supervisi Standby 7 Orang (Per : Feb'21) (Proyek : ST Moritz)</t>
  </si>
  <si>
    <t>PT Kone Indo Elevator : Pembayaran Jasa Helper Area Serang &amp; Cilegon (Per : Feb'21) (Proyek : Cilegon Center)</t>
  </si>
  <si>
    <t>PT Kone Indo Elevator : Pembayaran Jasa Penggantian Wire Rope PL 2 (Proyek : U Residence 2)</t>
  </si>
  <si>
    <t>PT Kone Indo Elevator : Pembayaran Jasa Pengadaan &amp; Fabrikasi Sekat Mesin (Proyek : U Residence 2)</t>
  </si>
  <si>
    <t>PT Kone Indo Elevator : Pembayaran Progress 70% Pemasangan Separator Beam APT1 (Proyek : Tokyo Riverside PIK 2)</t>
  </si>
  <si>
    <t>PT Kone Indo Elevator : Pembayaran Progress 70% Pemasangan Separator Beam APT3 (Proyek : Tokyo Riverside PIK 2)</t>
  </si>
  <si>
    <t>PT Kone Indo Elevator : Pembayaran Progress 70% Pemasangan Separator Beam APT6  (Proyek : Tokyo Riverside PIK 2)</t>
  </si>
  <si>
    <t>PT Kone Indo Elevator : Progress 80%_Instalasi 4 Unit Escalator &amp; 3 Unit Travelator Proyek IKEA Store 2</t>
  </si>
  <si>
    <t>PT Kone Indo Elevator : Progress 80%_Instalasi 11 unit lift proyek IKEA Store 2</t>
  </si>
  <si>
    <t>PT Kone Indo Elevator : Progress 100%_Instalasi 3 unit lift Project Rusunami Jasmin Park Bogor</t>
  </si>
  <si>
    <t>PT Kone Indo Elevator : CTU Unit 590D 1 Bulan (20 Oktober - 20 November) for IKEA STORE 3</t>
  </si>
  <si>
    <t>PT Kone Indo Elevator : Jasa Penggantian dan Pemasangan Bearing Pulley CWT For Menara Sentraya</t>
  </si>
  <si>
    <t>PT Kone Indo Elevator : Jasa Admin Support Bulan Jan-Maret 2021 For Kawana Golf Residence</t>
  </si>
  <si>
    <t>PT Kone Indo Elevator : Jasa Supervisi Standby Project GNTU, District 8, Revenue, dan Mall 11 Orang For District 8</t>
  </si>
  <si>
    <t>PT Kone Indo Elevator : Jasa Supervisi Standby Bulan Jan-Jun 2021 For Lot 7 CBD BSD</t>
  </si>
  <si>
    <t>PT Kone Indo Elevator : Supervisi Standby Axel Kevin Hutapea (01 Februari - 31 Maret 2021) Project Fure Redtop Hotel</t>
  </si>
  <si>
    <t>PT Kone Indo Elevator : 534 - Jasa Helper Area Serang &amp; Cilegon For Cilegon Center</t>
  </si>
  <si>
    <t>PT Kone Indo Elevator : Jasa  Supervisi Standby Bulan Nov 2020 - April 2021 For Bank Indonesia</t>
  </si>
  <si>
    <t>PT Kone Indo Elevator : 530 - Jasa Supervisi Standby For ST MORITZ</t>
  </si>
  <si>
    <t>PT Kone Indo Elevator : 611 - Jasa Supervisi Standby Project GNTU For Graha Niaga</t>
  </si>
  <si>
    <t>PT Kone Indo Elevator : 611.1 - Jasa Supervisi Standby Project GNTU For Graha Niaga</t>
  </si>
  <si>
    <t>PT Kone Indo Elevator : Standby 4 Orang Teknisi Proyek Hotel Mulia</t>
  </si>
  <si>
    <t>PT Kone Indo Elevator : Standby 4 Orang Teknisi Proyek Telkom Landmark Tower</t>
  </si>
  <si>
    <t>PT Kone Indo Elevator : Standby 4 Orang Teknisi Proyek Wisma Mulia 1</t>
  </si>
  <si>
    <t>PT Kone Indo Elevator : Standby 8 Orang Helper Proyek Kemang Village</t>
  </si>
  <si>
    <t>PT Kone Indo Elevator : Jasa Helper Standby Bulan 01 Jan 2021 - 31 July 2021 For Apartemen Hampton's</t>
  </si>
  <si>
    <t>PT Kone Indo Elevator : 506 - Jasa Standby Technician For District 8</t>
  </si>
  <si>
    <t>PT Kone Indo Elevator : 563 - Jasa Supervisi Standby Project GNTU, District 8, Revenue, dan Mall 11 Orang For District 8</t>
  </si>
  <si>
    <t>PT Kone Indo Elevator : 650 - Jasa Supervisi Standby for Area JKB-J  - Hartono Elektrononik</t>
  </si>
  <si>
    <t>PT Kone Indo Elevator : Standby 1 Orang Helper Proyek Menara Sentraya</t>
  </si>
  <si>
    <t>PT Kone Indo Elevator : 396 - Jasa Supervisi Standby For ST Moritz</t>
  </si>
  <si>
    <t>PT Kone Indo Elevator : Progress 100%_Pemasangan Separator Beam Project JHL Gallery</t>
  </si>
  <si>
    <t>PT Kone Indo Elevator : Progress 70%_Pengadaan &amp; Pasang Separator Beam Project Cartensz Residence</t>
  </si>
  <si>
    <t>PT Kone Indo Elevator : Progress 60%_Instalasi 1 Unit Lift Proyek Ebuli Audy Dental Pondok Bambu</t>
  </si>
  <si>
    <t>PT Kone Indo Elevator : Progress 70%_Instalasi 1 Unit Lift Proyek MOD VIP Lift Menara Kuningan</t>
  </si>
  <si>
    <t>PT Kone Indo Elevator : Progress 90%_Installasi 4 Unit Lift Proyek Revitalisasi Terminal 2F Bandara Soetta</t>
  </si>
  <si>
    <t>PT Kone Indo Elevator : Progress 85%_Instalasi 1 Unit Proyek Ebuli Kimia Farma Benhil</t>
  </si>
  <si>
    <t>PT Kone Indo Elevator : Progress 90%_Instalasi 1 unit lift Project Pengadaan dan Pemasangan Lift Gedung Kar</t>
  </si>
  <si>
    <t>PT Kone Indo Elevator : Pembuatan Site Office &amp; Gudang Project JHL Gallery</t>
  </si>
  <si>
    <t>PT Kone Indo Elevator : Progress 39,8%_Installasi 10 Unit Lift Project Tokyo Riverside PIK 2</t>
  </si>
  <si>
    <t>PT Kone Indo Elevator : Progress 38,40%_Instalasi 10 Unit Lift APT4 Project Tokyo Riverside PIK 2</t>
  </si>
  <si>
    <t>PT Kone Indo Elevator : Progress 39,10%_Instalasi 10 unit lift APT3 Project Tokyo Riverside PIK 2</t>
  </si>
  <si>
    <t>PT Kone Indo Elevator : Progress 34,20% _Instalasi 10 unit lift APT5 Project Tokyo Riverside PIK 2</t>
  </si>
  <si>
    <t>PT Kone Indo Elevator : Progress 34,20% _Pekerjaan grounding APT6 Project Tokyo Riverside PIK 2</t>
  </si>
  <si>
    <t>PT Kone Indo Elevator : 601 - Jasa Helper General Cleaning For U Residence 2 Karawaci</t>
  </si>
  <si>
    <t>PT Kone Indo Elevator : 671 - Jasa Bongkar Pasang Rope OSG For Nine Residence</t>
  </si>
  <si>
    <t>PT Kone Indo Elevator :  Progress 75%_Installasi 4 Unit Lift Apartment Proyek The Smith</t>
  </si>
  <si>
    <t>PT Kone Indo Elevator :  Progress 80%_Installasi 4 Unit Lift Office Proyek The Smith</t>
  </si>
  <si>
    <t>PT Kone Indo Elevator :  Progress 90%_Installasi 2 Unit Lift Service Proyek The Smith</t>
  </si>
  <si>
    <t>PT Kone Indo Elevator : Jasa Safety HSE Bulan Jan - Maret 2021 For PIK 2</t>
  </si>
  <si>
    <t>PT Kone Indo Elevator : Progress 70%_ Installasi 2 unit Escalator The Smith</t>
  </si>
  <si>
    <t>PT Kone Indo Elevator : Progress 97%_Instalasi 5 Unit Lift Tower 1 Proyek Meisterstadt</t>
  </si>
  <si>
    <t>PT Kone Indo Elevator : Progress 95%_Instalasi 5 Unit Lift Tower 2 Proyek Meisterstadt</t>
  </si>
  <si>
    <t>PT Kone Indo Elevator : Progress 73%_Instalasi 5 Unit Lift Tower 3 Proyek Meisterstadt</t>
  </si>
  <si>
    <t>PT Kone Indo Elevator : Progress 30%_Instalasi 5 Unit Lift Tower 4 Proyek Meisterstadt</t>
  </si>
  <si>
    <t>PT Kone Indo Elevator : Progress 70%_Instalasi 1 unit lift Project Proyek Rumah Jalan Galuh II No 28</t>
  </si>
  <si>
    <t>PT Kone Indo Elevator : Progress 80%_Instalasi 3 unit lift Project Kantor PJS Daan Mogot</t>
  </si>
  <si>
    <t>PT Kone Indo Elevator : Progress 70%_Instalasi 1 unit lift project Office S12</t>
  </si>
  <si>
    <t>PT Kone Indo Elevator : Progress 70% _Instalasi 1 unit lift proyek Rumah Tinggal PM YA 2</t>
  </si>
  <si>
    <t>PT Kone Indo Elevator : Progress 90%_Instalasi 1 unit lift proyek Rumah Tinggal Afdal Satam</t>
  </si>
  <si>
    <t>PT Kone Indo Elevator : Progress 70%_Instalasi 1 unit lift Project Rumah 4 Lantai Jalan Belitung</t>
  </si>
  <si>
    <t xml:space="preserve">PT Kone Indo Elevator : Progress 70%_Instalasi 1 unit lift Kantor Indonesia Satu Tujuh
</t>
  </si>
  <si>
    <t>PT Kone Indo Elevator : Progress 70%_Instalasi 2 unit lift Project Dewan Masjid Indonesia</t>
  </si>
  <si>
    <t xml:space="preserve">PT Kone Indo Elevator : Progress 70%_Instalasi 2 unit lift Project RPT RANTAIMULIA KENCANA 2
</t>
  </si>
  <si>
    <t xml:space="preserve">PT Kone Indo Elevator : Progress 90%_Instalasi 1 unit lift proyek Rumah Tinggal Wijaya 1
</t>
  </si>
  <si>
    <t>PT Kone Indo Elevator : Progress 90%_Instalasi 1 unit lift proyek RUMAH BAPAK SULAYMAN HASAN</t>
  </si>
  <si>
    <t>PT Kone Indo Elevator : Progress 90%_Instalasi 1 unit lift Project City Home</t>
  </si>
  <si>
    <t xml:space="preserve">PT Kone Indo Elevator : Progress 90%_Instalasi 1 unit lift proyek BRI Bogor
</t>
  </si>
  <si>
    <t>PT Kone Indo Elevator : Progress 100%_Instalasi 4 unit lift proyek RS. PERMATA KELUARGA KARAWANG</t>
  </si>
  <si>
    <t xml:space="preserve">PT Kone Indo Elevator : Progress 100%_Instalasi 2 unit lift Project High Scope Kelapa Gading
</t>
  </si>
  <si>
    <t>PT Kone Indo Elevator : Progress 100%_Instalasi 1 unit lift Project Restoran Alam Sari Lagoon Arcade Lippo C</t>
  </si>
  <si>
    <t>PT Kone Indo Elevator : Jasa Modifikasi Bracket For Pembangunan Laboratorium PUSPITEK</t>
  </si>
  <si>
    <t>PT Kone Indo Elevator : Progress 35%_Instalasi 10 Unit Lift Proyek JHL Gallery</t>
  </si>
  <si>
    <t>PT Kone Indo Elevator : 483 - Jasa Penggantian Wire Rope For RS Siloam Simatupang</t>
  </si>
  <si>
    <t>PT Kone Indo Elevator : 613 - Material Wire Rope 10mm Fiber Core for Puri Mansion</t>
  </si>
  <si>
    <t>PT Kone Indo Elevator : 646 - Jasa Penggantian &amp; Pengadaan Bearing CWT 6315 for MNC Fincen</t>
  </si>
  <si>
    <t>PT Kone Indo Elevator : 662 - Jasa Cutting Wire Rope AN Hotel / Fure Business Hotel Satrio</t>
  </si>
  <si>
    <t>PT Kone Indo Elevator : 640 - Jasa Penggantian Bearing Mesin MX10 for Verde Apartement</t>
  </si>
  <si>
    <t>PT Kone Indo Elevator : 655 - Jasa Pemasangan Pulley Handrail for Summarecon Mall Bekasi</t>
  </si>
  <si>
    <t>PT Kone Indo Elevator : Jasa Supervisi K3 Bulan Jan - Jun 2021 For JHL Gallery</t>
  </si>
  <si>
    <t>PT Kone Indo Elevator : Sewa Scaffolding for Logos Metrolink Bekasi</t>
  </si>
  <si>
    <t>PT Kone Indo Elevator : Jasa Kerja Tambah Pembuatan Gudang &amp; Grounding For Logos Metrolink</t>
  </si>
  <si>
    <t>PT Kone Indo Elevator : Progress 90%_Instalasi 1 unit lift Project Graha Binamitra</t>
  </si>
  <si>
    <t>PT Kone Indo Elevator : Progress 37,84%_Instalasi 10 Unit Lift APT2 Project Tokyo Riverside PIK 2</t>
  </si>
  <si>
    <t>PT Kone Indo Elevator : Material Instalasi E-Link, Fire &amp; Interphone for Logos Metrolink Bekasi</t>
  </si>
  <si>
    <t>PT Kone Indo Elevator : Material Kerja Tambah Pembuatan Gudang &amp; Grounding for Logos Metrolink Bekasi</t>
  </si>
  <si>
    <t>PT Kone Indo Elevator : Pembayaran Standby 4 Orang Teknisi (Per : April 2021) &amp; THR (1 Bulan) (Proyek : Telkom Landmark Tower )</t>
  </si>
  <si>
    <t>PT Kone Indo Elevator : Pembayaran Jasa Standby Technician (Per : April 2021) &amp; THR (1 Bulan) (Proyek : District 8)</t>
  </si>
  <si>
    <t>PT Kone Indo Elevator : Pembayaran Jasa Supervisi Standby Project GNTU (Per : April 2021) &amp; THR (1 Bulan)</t>
  </si>
  <si>
    <t>PT Kone Indo Elevator : Pembayaran Jasa Supervisi Standby Project GNTU (Per : April 2021) &amp; THR (1 Bulan) (Proyek : Graha Niaga)</t>
  </si>
  <si>
    <t>PT Kone Indo Elevator : Pembayaran Jasa Helper Standby Bulan 01 Jan 2021 - 31 July 2021 (Per : April 2021) &amp; THR (1 Bulan) (Proyek : Apartemen Hampton's)</t>
  </si>
  <si>
    <t>PT Kone Indo Elevator : Pembayaran Jasa Supervisi Standby Project GNTU, District 8, Revenue, dan Mall 11 Orang (Per : April 2021) &amp; THR (1 Bulan) (Proyek : District 8)</t>
  </si>
  <si>
    <t>PT Kone Indo Elevator : Pembayaran Standby 4 Orang Teknisi (Per : April 2021) (Proyek : Hotel Mulia)</t>
  </si>
  <si>
    <t>PT Kone Indo Elevator : Pembayaran Standby 1 Orang Teknisi (Per : April 2021) (Proyek : Wisma Mulia 2)</t>
  </si>
  <si>
    <t>PT Kone Indo Elevator : Pembayaran Standby 1 Orang Teknisi (Per : April 2021) (Proyek : Kemang Village)</t>
  </si>
  <si>
    <t>PT Kone Indo Elevator : Pembayaran Standby 8 orang helper (untuk THR) (Proyek : Kemang Village)</t>
  </si>
  <si>
    <t>PT Kone Indo Elevator : Pembayaran Standby 4 Orang Teknisi (Per : April 2021) (Proyek : Wisma Mulia 1)</t>
  </si>
  <si>
    <t>PT Kone Indo Elevator : Pembayaran Standby 1 Orang Helper (Per : April 2021) (Proyek : Menara Sentraya)</t>
  </si>
  <si>
    <t>PT Kone Indo Elevator : Pembayaran Standby 1 orang helper (untuk THR) (Proyek : Menara Sentraya)</t>
  </si>
  <si>
    <t>PT Kone Indo Elevator : Pembayaran Jasa Pekerjaan Test Beban (Proyek : GALAXY OFFICE)</t>
  </si>
  <si>
    <t xml:space="preserve">PT Kone Indo Elevator : Pembayaran Progress 100% Instalasi 1 Unit (Proyek : Ebuli Kimia Farma Benhil) </t>
  </si>
  <si>
    <t>PT Kone Indo Elevator : Pembayaran Progress 55% Installasi 4 Unit Lift (Proyek : Fure Redtop Hotel)</t>
  </si>
  <si>
    <t>PT Kone Indo Elevator : Pembayaran Jasa Kerja Tambah PL 1 &amp; PL 2 (Proyek : FURE Hotel Red Top)</t>
  </si>
  <si>
    <t>PT Kone Indo Elevator : Pembayaran Jasa Bongkar Pasang For Wisma Murti</t>
  </si>
  <si>
    <t>PT Kone Indo Elevator : Progress 100%_Instalasi 1 unit lift (Proyek : Fure Pioneer)</t>
  </si>
  <si>
    <t>PT Kone Indo Elevator : Progress 70%_Instalasi 1 unit lift (Proyek : Fure Jeevesindo)</t>
  </si>
  <si>
    <t>PT Kone Indo Elevator : Progress 100%_Instalasi 6 Unit Lift (Proyek : Fure KBUMN)</t>
  </si>
  <si>
    <t>PT Kone Indo Elevator : Progress 30%_Instalasi 6 unit lift (Proyek : Nagoya Batam)</t>
  </si>
  <si>
    <t>Jasa Supervisi Standby (Per : Maret 2021) (Proyek :  Area JKE - TELKOM LANDMARK TOWER)</t>
  </si>
  <si>
    <t>Jasa Supervisi Standby (Per : April 2021) &amp; THR  (Proyek :  Area JKE - TELKOM LANDMARK TOWER)</t>
  </si>
  <si>
    <t>Jasa Helper Standby (Per : April 2021) &amp; THR (Proyek : Hotel Mulia)</t>
  </si>
  <si>
    <t>Jasa Supervisi Standby (Per : April 2021) &amp; THR (Proyek :  Area JKB-J - Hartono Elektronik)</t>
  </si>
  <si>
    <t>Jasa Helper Standby (THR) (Proyek : Hotel Mulia)</t>
  </si>
  <si>
    <t xml:space="preserve">Jasa Supervisi Standby Per : April 2021 &amp; THR (Proyek : ST Moritz) </t>
  </si>
  <si>
    <t>Jasa Supervisi Standby Per : April 2021 &amp; THR (Proyek : ST Moritz)</t>
  </si>
  <si>
    <t xml:space="preserve">Jasa Helper Area Serang &amp; Cilegon Per : April 2021 &amp; THR (Proyek : Cilegon Center) </t>
  </si>
  <si>
    <t xml:space="preserve">Pembayaran Jasa Penggantian Wire Rope (Proyek : CITRA MARGA) </t>
  </si>
  <si>
    <t>Jasa Pekerjaan Modifikasi Tombol for PUSDIKLAT SEKNEG GAHARU</t>
  </si>
  <si>
    <t>Pekerjaan Cleaning Wire Rope for GCNM / CASSADOMAIN APARTEMENT</t>
  </si>
  <si>
    <t>Material Lokal for APARTEMENT SEMANGGI</t>
  </si>
  <si>
    <t>Jasa Pekerjaan Pemotongan Wire Rope Highrise (minispace) for TELKOM LANDMARK TOWER</t>
  </si>
  <si>
    <t>Jasa Penggantian Wire Rope for DAYA DIMENSI Indonesia</t>
  </si>
  <si>
    <t>Jasa Penggantian Travelling Cable for Kemang Village</t>
  </si>
  <si>
    <t>Jasa Pekerjaan Pemotongan Wire Rope Lift E Prosperity for District 8</t>
  </si>
  <si>
    <t>ONE GALAXY - HELPER 2 ORG STANDBY JAN-MARET 2021 - 731834956-57</t>
  </si>
  <si>
    <t>Progress 90%_Instalasi 4 unit lift Apartment The Smith</t>
  </si>
  <si>
    <t>Progress 90%_Instalasi 4 unit escalator &amp; 3 unit travelator proyek IKEA Store 2</t>
  </si>
  <si>
    <t>Progress 90%_Instalasi 11 unit lift proyek IKEA Store 2</t>
  </si>
  <si>
    <t>Jasa Safety Officer K3 For IKEA STORE 2</t>
  </si>
  <si>
    <t>Sewa Scaffolding for CITRA FINE HOME</t>
  </si>
  <si>
    <t>Progress 90%_Instalasi 4 unit lift Office proyek The Smith</t>
  </si>
  <si>
    <t>Preventif Lift Service for THE SMITH</t>
  </si>
  <si>
    <t>Jasa Operator 2 unit Lift Service For THE SMITH</t>
  </si>
  <si>
    <t xml:space="preserve">Pembayaran Progress 70% Instalasi 1 unit lift (Proyek : Dormitory Wadas Raya) </t>
  </si>
  <si>
    <t xml:space="preserve">Pembayaran Progress 70% Installasi 1 Unit Lift (Proyek : Rumah Teguh Hartoyo) </t>
  </si>
  <si>
    <t xml:space="preserve">Pembayaran Progress 70% Installasi 1 Unit Lift (Proyek : BSM Saharjo) </t>
  </si>
  <si>
    <t>Pembayaran Progress 90%_Instalasi 3 unit lift (Proyek : Kantor PJS Daan Mogot)</t>
  </si>
  <si>
    <t xml:space="preserve">Pembayaran Progress 70% Instalasi 1 unit lift (Proyek : Puri K6-2) </t>
  </si>
  <si>
    <t xml:space="preserve">Pembayaran Jasa Supervisi Standby Per : Mei 2021 (Proyek : ST Moritz) </t>
  </si>
  <si>
    <t>Pembayaran Jasa Supervisi Standby Per : Mei 2021 (1 Bulan) (Proyek : Menara Indomaret)</t>
  </si>
  <si>
    <t xml:space="preserve">Pembayaran Jasa Helper Area Serang &amp; Cilegon Per : Mei 2021 (1 Bulan) (Proyek : Cilegon Center) </t>
  </si>
  <si>
    <t xml:space="preserve">Pembayaran Jasa Helper Standby Per : Januari-Mei 2021 (Incld. THR) (6 Bulan) (Proyek : Grand Hyatt) </t>
  </si>
  <si>
    <t>Pembayaran Standby 4 Orang Teknisi Per : Mei 2021 (1 Bulan) (Proyek : Telkom Landmark Tower)</t>
  </si>
  <si>
    <t>Pembayaran Standby 1 Orang Helper Per : Mei 2021 (1 Bulan) (Proyek : Menara Sentraya)</t>
  </si>
  <si>
    <t>Pembayaran Jasa Helper Standby Per : Februari-Mei 2021 &amp; THR (Proyek : Kemang Village)</t>
  </si>
  <si>
    <t>Pembayaran Standby 8 Orang Helper (Per : Mei 2021) (1 Bulan) (Proyek : Kemang Village)</t>
  </si>
  <si>
    <t>Pembayaran Jasa Supervisi Standby Per : Mei 2021 (1 Bulan) (Proyek :  Area JKE - TELKOM LANDMARK TOWER)</t>
  </si>
  <si>
    <t>Pembayaran Jasa Supervisi Standby Per : Mei 2021 (1 Bulan) (Proyek : Area JKB-J - Hartono Elektronik)</t>
  </si>
  <si>
    <t>Pembayaran Jasa Helper Standby Per : Mei 2021 (1 Bulan) (Proyek : Hotel Mulia)</t>
  </si>
  <si>
    <t>Pembayaran Jasa Supervisi Standby Project GNTU Per : Mei 2021 (1 Bulan) (Proyek : Graha Niaga)</t>
  </si>
  <si>
    <t>Pembayaran Jasa Standby Technician Per : Mei 2021 (1 Bulan) (Proyek : District 8)</t>
  </si>
  <si>
    <t>Pembayaran Jasa Helper Standby Bulan 01 Jan 2021 - 31 July 2021 Per : Mei 2021 (Proyek : Apartemen Hampton's)</t>
  </si>
  <si>
    <t>Pembayaran Jasa Readjustment Mecanical Shaft For Mabua Office</t>
  </si>
  <si>
    <t>Pembayaran Jasa Penggantian Bearing CWT (Proyek : TRIVIUM APT)</t>
  </si>
  <si>
    <t>Pembayaran Jasa Pemasangan OSG Rope (Proyek : District 8)</t>
  </si>
  <si>
    <t>Pembayaran Penggantian Part (Proyek : Hamptons Park Apartement)</t>
  </si>
  <si>
    <t>Pembayaran Progress 47% Installasi 5 Unit Lift (Proyek : Meisterstadt Tower 4)</t>
  </si>
  <si>
    <t>Pembayaran Progress 60,1% 10 Unit Lift (Proyek : Tokyo Riverside PIK 2)</t>
  </si>
  <si>
    <t>Pembayaran Progress 55,34% Instalasi 10 Unit Lift APT2 (Proyek : Tokyo Riverside PIK 2 )</t>
  </si>
  <si>
    <t>Pembayaran Progress  61,50%_Instalasi 10 unit lift APT3 (Project Tokyo Riverside PIK 2)</t>
  </si>
  <si>
    <t>Pembayaran Progress 65% Installasi 4 Unit Lift (Proyek : Fure Redtop Hotel)</t>
  </si>
  <si>
    <t>Pembayaran Progress 50% Installasi 1 Unit Lift (Proyek : Ebuli Rumah Bapak Ren Djatmiko)</t>
  </si>
  <si>
    <t>Pembayaran Progress 80% Instalasi 1 Unit Lift (Proyek : MOD VIP Lift Menara Kuningan)</t>
  </si>
  <si>
    <t>Pembayaran Progress 100% Jasa Bongkar Pasang Sill dan Test Beban Lift (Proyek : FURE Lift Argha)</t>
  </si>
  <si>
    <t>Pembayaran Progress 75% Instalasi 10 Unit Lift (Proyek : JHL Gallery)</t>
  </si>
  <si>
    <t>Pembayaran Progress 100% Instalasi 11 unit lift (Proyek : IKEA Store 2)</t>
  </si>
  <si>
    <t>Pembayaran Progress 95% Installasi 2 Unit Lift Service (Proyek : The Smith)</t>
  </si>
  <si>
    <t>Pembayaran Progress 95% Installasi 4 Unit Lift (Proyek : The Smith Lift Apartment)</t>
  </si>
  <si>
    <t>Pembayaran Progress 95%_Instalasi 4 unit lift Office (Proyek : The Smith)</t>
  </si>
  <si>
    <t>Pembayaran Progress 100%_Instalasi 1 unit lift Project Pengadaan dan Pemasangan Lift (Proyek : Gedung Kar)</t>
  </si>
  <si>
    <t>Pembayaran Progress 100%_Instalasi 1 unit lift (Proyek : Rumah Tinggal Afdal Satam)</t>
  </si>
  <si>
    <t>Pembayaran Jasa Operator Lift (Proyek : KANTOR PJS DAAN MOGOT)</t>
  </si>
  <si>
    <t>Pembayaran Jasa Proteksi Sangkar Lift (Proyek : KANTOR PJS DAAN MOGOT)</t>
  </si>
  <si>
    <t>Pembayaran Progress 70% Installasi 1 Unit Lift (Proyek : Citra Fine Home)</t>
  </si>
  <si>
    <t>Pembayaran Progress 100% Installasi 1 Unit Lift (Proyek : Graha Binamitra)</t>
  </si>
  <si>
    <t xml:space="preserve">Pembayaran Progress 100%_Instalasi 1 unit lift Project Office Pasar Minggu
</t>
  </si>
  <si>
    <t>Pembayaran Progress 100% Installasi 1 Unit Lift (Proyek : Kemang 36)</t>
  </si>
  <si>
    <t>Pembayaran Progress 100% Installasi 1 Unit Lift (Proyek : BRI BOGOR)</t>
  </si>
  <si>
    <t>Pembayaran Progress 70% Installasi 1 Unit Lift (Proyek : Residential Wisma Subud No.28)</t>
  </si>
  <si>
    <t>Progress 70%_Instalasi 1 unit lift Project Proyek Rumah Direksi Simprug Golf 1</t>
  </si>
  <si>
    <t>Progress 100%_Instalasi 3 unit lift Project Hotel The Tribrata</t>
  </si>
  <si>
    <t xml:space="preserve">Progress 100%_Instalasi 1 unit lift proyek Rumah Tinggal Wijaya 1
</t>
  </si>
  <si>
    <t>Progress 100%_Instalasi 1 unit lift Project Rumah Pak Steven</t>
  </si>
  <si>
    <t xml:space="preserve">Progress 100%_Instalasi 1 unit lift proyek RUMAH BAPAK SULAYMAN HASAN
</t>
  </si>
  <si>
    <t>Progress 70%_Instalasi 1 unit lift proyek Rumah Pantai Indah Utara</t>
  </si>
  <si>
    <t>Pembayaran Jasa Safety Agust'21-Sept'21 (2 Bulan) (Proyek : FURE MENARA CALVIN)</t>
  </si>
  <si>
    <t>Pembayaran Jasa Standby Safety (THR) (1 Bulan) (Proyek : Wisma Bakrie)</t>
  </si>
  <si>
    <t>Pembayaran Jasa Penggantian Bearing Sangkar (Proyek : Yello Hotel)</t>
  </si>
  <si>
    <t>Pembayaran Jasa Penggantian Cutting Wire Rope Lift HZ E for Mualamat Tower</t>
  </si>
  <si>
    <t>Pembayaran Jasa Pemasangan OSG Rope for District8</t>
  </si>
  <si>
    <t>Pembayaran Jasa Operator CTU SL 1 &amp; SL 2 Tower 2 for PIK 2 TOKYO RESIDENCE</t>
  </si>
  <si>
    <t>Pembayaran Jasa Operator CTU SL 1 &amp; SL 2 Tower 3 for PIK 2 TOKYO RESIDENCE</t>
  </si>
  <si>
    <t>Pembayaran Jasa Operator CTU SL 1 &amp; SL 2 Tower 4 for PIK 2 TOKYO RESIDENCE</t>
  </si>
  <si>
    <t>Pembayaran Pemasangan dan Pengadaan KWH Meter for PIK 2 TOKYO RESIDENCE</t>
  </si>
  <si>
    <t>Pembayaran Pengadaan Holo 4x2 for Pantai Indah Kapuk Office</t>
  </si>
  <si>
    <t>Pembayaran Jasa Helper Standby 1 Orang (Per : Juni 2021) (Proyek : Wisma Mulia II)</t>
  </si>
  <si>
    <t>Pembayaran Jasa Operator CTU SL 1 &amp; SL 2 Tower 1 for PIK 2 TOKYO RESIDENCE</t>
  </si>
  <si>
    <t>Pembayaran Jasa Helper Standby 4 Orang (Per : Juni 2021) (Proyek : Wisma Mulia I)</t>
  </si>
  <si>
    <t>Pembayaran Jasa Helper Standby - THR (Proyek : Wisma Mulia 2)</t>
  </si>
  <si>
    <t>Pembayaran Jasa Helper Standby 4 Orang - THR (Proyek : Wisma Mulia I)</t>
  </si>
  <si>
    <t>Pembayaran Jasa Helper Standby 2 Orang Per : Juni 2021 (1 Bulan)</t>
  </si>
  <si>
    <t xml:space="preserve">Pembayaran Jasa Helper Standby Per : Juni 2021 (1 Bulan) (Proyek : Grand Hyatt) </t>
  </si>
  <si>
    <t>Pembayaran Jasa Supervisi Standby Per : Juni 2021 (1 Bulan) (Proyek :  Area JKB-J - Hartono Elektronik)</t>
  </si>
  <si>
    <t>Pembayaran Jasa Supervisi Standby Project GNTU Per : Juni 2021 (1 Bulan) (Proyek : Graha Niaga)</t>
  </si>
  <si>
    <t>Pembayaran Jasa Supervisi Standby Per : Juni 2021 (1 Bulan) (Proyek : Graha Niaga)</t>
  </si>
  <si>
    <t>Pembayaran Jasa Standby Technician Per : Juni 2021 (1 Bulan) (Proyek : District 8)</t>
  </si>
  <si>
    <t>Pembayaran Jasa Supervisi Standby Project GNTU, District 8, Revenue, dan Mall 11 Orang Per : Juni 2021 (1 Bulan) (Proyek : District 8)</t>
  </si>
  <si>
    <t>Pembayaran DP (20%) Jasa Installasi 1 Unit Lift (Proyek : Askara Office)</t>
  </si>
  <si>
    <t>Pembayaran DP (20%) Instalasi 3 unit lift (Proyek : Hotel Ibis Jakarta Raden
Saleh)</t>
  </si>
  <si>
    <t>Pembayaran DP (20%) Jasa Installasi 4 Unit Lift (Proyek : Menara Calvin)</t>
  </si>
  <si>
    <t>Pembayaran Jasa Pemotongan Wire Rope (Proyek : Embarcadero)</t>
  </si>
  <si>
    <t xml:space="preserve">Pembayaran Jasa Pemotongan Wire Rope (Proyek : Taman Anggrek
Apartement)
</t>
  </si>
  <si>
    <t>Pembayaran Jasa Penggantian Bearing Pulley Car (Proyek : VERANDA
APARTEMENT)</t>
  </si>
  <si>
    <t>Pembayaran Jasa Pemotongan Wire Rope (Proyek : Tiana Sukses Abadi)</t>
  </si>
  <si>
    <t>Pembayaran Standby 4 Orang Teknisi Per : Juli 2021 (1 Bulan) (Proyek : Telkom Landmark Tower)</t>
  </si>
  <si>
    <t>Pembayaran Jasa Helper Standby 1 Orang Per : Juli 2021 (1 Bulan) (Proyek : Wisma Mulia II)</t>
  </si>
  <si>
    <t>Pembayaran Jasa Helper Standby Per : Juli 2021 (1 Bulan) (Proyek : Apartemen Hamptons)</t>
  </si>
  <si>
    <t>Pembayaran Jasa Teknisi Standby for Bank Indonesia Per : Mei -Juni 2021 (2 Bulan) (Proyek : Bank Indonesia)</t>
  </si>
  <si>
    <t>Pembayaran Jasa Teknisi Standby for Bank Indonesia Per : Juli 2021 (1 Bulan) (Proyek : Bank Indonesia)</t>
  </si>
  <si>
    <t>Pembayaran Jasa Penggantian Wire Rope (Proyek : Millenium Village)</t>
  </si>
  <si>
    <t xml:space="preserve">Pembayaran Jasa Pemasangan OSG Rope (Proyek : Wisma Mulia II)
</t>
  </si>
  <si>
    <t>Pembayaran Jasa Pemotongan Wire Rope(Proyek : IKEA)</t>
  </si>
  <si>
    <t xml:space="preserve">Pembayaran ONE GALAXY - HELPER STANDBY MEI - 735386817-18
Sebanyak 2 Orang Periode Mei 2021 (1 Bulan) (Proyek : One Galaxy)
</t>
  </si>
  <si>
    <t>Pembayaran Jasa Pemotongan Wire Rope (Proyek : Kost Kintamani)</t>
  </si>
  <si>
    <t>Pembayaran Pemasangan Tombol Touchless Lift HS5 &amp; HS6 (Proyek : GREEN SEDAYU TAMAN PALEM)</t>
  </si>
  <si>
    <t>Pembayaran Kerja tambah percepatan instalasi (Proyek : FURE KBUMN)</t>
  </si>
  <si>
    <t>Pembayaran Pemasangan Internet 1 Tahun (Proyek : Ebuli RS Harapan Kita)</t>
  </si>
  <si>
    <t>Pembayaran Progress 70% _Jasa Installasi 1 Unit Lift (Proyek : Ebuli Askara Office)</t>
  </si>
  <si>
    <t>Pembayaran Progress Bongkar 100%_Jasa Installasi 1 Unit Lift (Proyek : Fure Kantor Tanah Abang)</t>
  </si>
  <si>
    <t>Pembayaran Perpanjang Sewa Genset dan Solar Tower 5 &amp; 6 (Proyek : Tokyo Residence)</t>
  </si>
  <si>
    <t>Pembayaran Jasa Penarikan Kabel E-link (Project : Major Repair Bank Indonesia)</t>
  </si>
  <si>
    <t>Pembayaran Progress 50%_Pemasangan separator beam APT1 (Project : Tokyo Riverside PIK 2)</t>
  </si>
  <si>
    <t>Pembayaran Progress 50%_Pemasangan separator beam APT2 (Project : Tokyo Riverside PIK 2)</t>
  </si>
  <si>
    <t>Pembayaran Progress 50%_Pemasangan separator beam APT3 (Project : Tokyo Riverside PIK 2)</t>
  </si>
  <si>
    <t>Pembayaran Progress 50%_Pemasangan separator beam APT4 (Project : Tokyo Riverside PIK 2)</t>
  </si>
  <si>
    <t>Pembayaran Progress 50%_Pemasangan separator beam APT5 (Project : Tokyo Riverside PIK 2)</t>
  </si>
  <si>
    <t>Pembayaran Progress 50%_Pemasangan separator beam APT6 (Project : Tokyo Riverside PIK 2)</t>
  </si>
  <si>
    <t>Pembayaran Progress 85%_Pekerjaan grounding APT1 (Project : Tokyo Riverside PIK 2)</t>
  </si>
  <si>
    <t>Pembayaran Progress 85%_Pekerjaan grounding APT2 (Project : Tokyo Riverside PIK 2)</t>
  </si>
  <si>
    <t>Pembayaran Progress 85%_Pekerjaan grounding APT3 (Project : Tokyo Riverside PIK 2)</t>
  </si>
  <si>
    <t>Pembayaran Progress 85%_Pekerjaan grounding APT5 (Project : Tokyo Riverside PIK 2)</t>
  </si>
  <si>
    <t>Pembayaran Standby 4 Orang Teknisi Per : Juli 2021 (1 Bulan) (Proyek : Hotel Mulia)</t>
  </si>
  <si>
    <t>Pembayaran Jasa Standby Technician Per : Juli 2021 (1 Bulan) (Proyek : District 8)</t>
  </si>
  <si>
    <t xml:space="preserve">Pembayaran Jasa Supervisi Standby Per : Juli 2021 (1 Bulan) (Proyek : ST Moritz) </t>
  </si>
  <si>
    <t xml:space="preserve">Pembayaran Jasa Helper Area Serang &amp; Cilegon Per Juli 2021 (1 Bulan) (Proyek : Cilegon Center) </t>
  </si>
  <si>
    <t>Pembayaran Jasa Supervisi Standby Per : Juli 2021 (1 Bulan) (Proyek : ST Moritz)</t>
  </si>
  <si>
    <t>Pembayaran Jasa Supervisi Standby Project GNTU, District 8, Revenue, dan Mall 11 Orang Per : Juli 2021 (1 Bulan)(Proyek : District 8)</t>
  </si>
  <si>
    <t>Pembayaran Jasa Supervisi Standby Per : Juli 2021 (1 Bulan) (Proyek : Graha Niaga)</t>
  </si>
  <si>
    <t>Pembayaran Jasa Supervisi Standby Project GNTU Per : Juli 2021 (1 Bulan) (Proyek : Graha Niaga)</t>
  </si>
  <si>
    <t>Pembayaran Jasa Supervisi Standby Per : Juli 2021 (1 Bulan) (Proyek :  Area JKB-J - Hartono Elektronik)</t>
  </si>
  <si>
    <t>Pembayaran Jasa Supervisi Standby Per : Juli 2021 (1 Bulan) (Proyek :  Area JKE - TELKOM LANDMARK TOWER)</t>
  </si>
  <si>
    <t>Pembayaran Jasa Supervisi Standby Per : Juli 2021 (1 Bulan) (Proyek : Menara Indomaret)</t>
  </si>
  <si>
    <t>Pembayaran Jasa Helper Standby Per : Juli 2021 (1 Bulan) (Proyek :  Hotel Mulia)</t>
  </si>
  <si>
    <t xml:space="preserve">Pembayaran Jasa Helper Standby 2 Orang Per : Juli 2021 (1 Bulan) (Proyek : Kemang Village) </t>
  </si>
  <si>
    <t>Pembayaran Helper Standby Per : Juli 2021 (1 Bulan) (Proyek : District 8)</t>
  </si>
  <si>
    <t>Pembayaran Jasa Helper Standby 4 Orang Per : Juli 2021 (1 Bulan) (Proyek : Wisma Mulia I)</t>
  </si>
  <si>
    <t>Pembayaran Progress 70%_Jasa Installasi 1 Unit Lift for Fure Kantor Tanah Abang</t>
  </si>
  <si>
    <t>Pembayaran DP 20%_Jasa Installasi 1 Unit Lift for Fure Erajaya Gedung Panjang</t>
  </si>
  <si>
    <t>Pembayaran White Board Standing Magnetic (120x180) for Maritme Tower</t>
  </si>
  <si>
    <t>Pembayaran Jasa Fabrikasi Panggung Lantai Ruang Mesin Project Major Repair Bank Indonesia (Menara Kuningan)</t>
  </si>
  <si>
    <t>Pembayaran Pembuatan site office dan gudang Project CARSTENSZ RESIDENCE</t>
  </si>
  <si>
    <t>Pembayaran Biaya Kemanan dan Kebersihan Periode Desember 2020 - Mei 2021 Project JHL Gallery</t>
  </si>
  <si>
    <t>Pembayaran Jasa Operator Standby bulan April - Okt 2021 For JHL Gallery</t>
  </si>
  <si>
    <t>Pembayaran Pengadaan modifikasi extention bracket Project CARSTENSZ RESIDENCE</t>
  </si>
  <si>
    <t>Pembayaran Biaya Tagihan Listrik Periode Desember 2020 - Mei 2021 Project JHL Gallery</t>
  </si>
  <si>
    <t>Pembayaran Progress 100%_Instalasi 1 unit lift proyek MOD VIP Lift Menara Kuningan</t>
  </si>
  <si>
    <t>Pembayaran DP 20%_Installasi 4 Unit Lift for Proyek Ebuli RS Jantung &amp; Pembuluh Darah Harapan Kita</t>
  </si>
  <si>
    <t>Pembayaran DP 20%_Jasa Installasi 1 Unit Lift for Fure Apartment Semanggi</t>
  </si>
  <si>
    <t>Pembayaran Pemasangan Cover Mesin dan Governoor Project THE SMITH</t>
  </si>
  <si>
    <t>Pembayaran Pengadaan Material Lokal (Project : Menara Kuningan)</t>
  </si>
  <si>
    <t>Pembayaran Standby 4 Orang Teknisi Per : Agustus 2021 (1 Bulan) (Proyek : Telkom Landmark Tower)</t>
  </si>
  <si>
    <t>Pembayaran Jasa Supervisi Standby Per : Agustus 2021 (1 Bulan) (Proyek : ST Moritz)</t>
  </si>
  <si>
    <t>Pembayaran Jasa Helper Area Serang &amp; Cilegon Per : Agustus 2021 (1 Bulan) (Proyek : Cilegon Center)</t>
  </si>
  <si>
    <t>Pembayaran Jasa Supervisi Standby Per : Agustus 2021 (1 Bulan) (Proyek : Graha Niaga)</t>
  </si>
  <si>
    <t>Pembayaran Jasa Supervisi Standby Project GNTU Per : Agustus 2021 (1 Bulan) (Proyek : Graha Niaga)</t>
  </si>
  <si>
    <t>Pembayaran Jasa Supervisi Standby Per : Agustus 2021 (1 Bulan) (Proyek : Area JKB-J - Hartono Elektronik)</t>
  </si>
  <si>
    <t>Pembayaran Jasa Supervisi Standby Per : Agustus 2021 (1 Bulan) (Proyek : Area JKE - TELKOM LANDMARK TOWER)</t>
  </si>
  <si>
    <t>Pembayaran Jasa Supervisi Standby Per : Agustus 2021 (1 Bulan) (Proyek : Menara Indomaret)</t>
  </si>
  <si>
    <t>Pembayaran Jasa Helper Standby Per : Agustus 2021 (1 Bulan) (Proyek : Hotel Mulia)</t>
  </si>
  <si>
    <t>Pembayaran Jasa Helper Standby Per : Agustus 2021 (1 Bulan) (Proyek : District 8)</t>
  </si>
  <si>
    <t>Pembayaran Jasa Helper Standby 4 Orang Per : Agustus 2021 (1 Bulan) (Proyek : Wisma Mulia I)</t>
  </si>
  <si>
    <t>Pembayaran Jasa Helper Standby 1 Orang Per : Agustus 2021 (1 Bulan) (Proyek : Wisma Mulia II)</t>
  </si>
  <si>
    <t>Pembayaran Jasa Helper Standby Per : Agustus 2021 (1 Bulan) (Proyek : Apartemen Hamptons)</t>
  </si>
  <si>
    <t>Pembayaran Jasa Helper Standby 4 Orang Per : Juli s.d. Agustus 2021 (2 Bulan) (Proyek : Grand Hyatt</t>
  </si>
  <si>
    <t>Pembayaran Jasa Helper Standby 1 Orang Per : Juli s.d. Agustus 2021 (2 Bulan) (Proyek : Millenium Village)</t>
  </si>
  <si>
    <t>Pembayaran Jasa Helper Standby 4 orang Per : Agustus 2021 (1 Bulan) (Proyek : Hotel Mulia)</t>
  </si>
  <si>
    <t>Pembayaran Jasa Helper Standby 11 orang Per : Agustus 2021 (1 Bulan) (Proyek : District 8)</t>
  </si>
  <si>
    <t>Pembayaran Jasa Supervisi Standby 06 Jun - 30 Sep 2021 (3 Bulan) (Proyek : Lot 7 CBD BSD)</t>
  </si>
  <si>
    <t>Pembayaran Progress 70% Jasa Installasi 1 Unit Lift (Proyek : Rumah Ebony 5 No. 2)</t>
  </si>
  <si>
    <t>Pembayaran Progress 70% Installasi 1 Unit Lift (Proyek : Jalan Cemara)</t>
  </si>
  <si>
    <t>Pembayaran Progress 70% Installasi 1 Unit Lift (Proyek : Kost Pedurenan 7)</t>
  </si>
  <si>
    <t>Pembayaran Progress 70%_Instalasi 1 unit lift (Proyek : Rumah PIK Trimaran)</t>
  </si>
  <si>
    <t>Pembayaran Progress 70% Jasa Installasi 1 Unit Lift (Proyek : Rumah Bu Erna)</t>
  </si>
  <si>
    <t>Pembayaran Progress 90% Jasa Installasi 1 Unit Lift (Proyek : Renawijaya Bogor)</t>
  </si>
  <si>
    <t>Pembayaran Progress 90% Installasi 1 Unit Lift (Proyek : Rumah Teguh Hartoyo)</t>
  </si>
  <si>
    <t>Pembayaran Progress 100% Installasi 1 Unit Lift (Proyek : BSM Saharjo)</t>
  </si>
  <si>
    <t>Pembayaran Progress 100% Installasi 1 Unit Lift (Proyek : City Home)</t>
  </si>
  <si>
    <t>Pembayaran Progress 100% Installasi 2 Unit Lift (Proyek : RPT Rantaimulia Kencana 2)</t>
  </si>
  <si>
    <t>Pembayaran Progress 100%_Instalasi 1 unit lift (Proyek : PT RANTAIMULIA KENCANA 1)</t>
  </si>
  <si>
    <t>Pembayaran Progress 70% Installasi 1 Unit Lift (Proyek : Rumah tinggal PM YA 2)</t>
  </si>
  <si>
    <t>Pembayaran Progress 100% Installasi 3 Unit Lift (Proyek : Kantor PJS Daan Mogot)</t>
  </si>
  <si>
    <t>Pembayaran Progress 100% Instalasi 2 Unit Lift (Proyek : Dewan Masjid Indonesia)</t>
  </si>
  <si>
    <t xml:space="preserve">Pembayaran Progress 100% Installasi 1 Unit Lift (Proyek : Rumah Pantai Indah Utara)
</t>
  </si>
  <si>
    <t>Pembayaran Progress 100% Jasa Installasi 1 Unit Lift (Proyek : PT. Kosmetika Global Cikarang)</t>
  </si>
  <si>
    <t>Pembayaran Progress 100% Installasi 1 Unit Lift (Proyek : SD Santa Ursula)</t>
  </si>
  <si>
    <t>Pembayaran Progress 100% Installasi 1 Unit Lift (Proyek : Toko Rolas Bekasi)</t>
  </si>
  <si>
    <t>Pembayaran Progress 100% Instalasi 1 unit lift (Proyek : Jakarta)</t>
  </si>
  <si>
    <t>Pembayaran Progress 100%_Instalasi 1 unit lift Project (Proyek : Rumah Tinggal Direksi Mayora No 18)</t>
  </si>
  <si>
    <t>Pembayaran Jasa Helper Standby Per : 04 Juli - 03 Agustus 2021 (1 Bulan) (Proyek : Menara Indomaret)</t>
  </si>
  <si>
    <t>Pembayaran Jasa penggantian Bearing Pully Mesin (Proyek : Soll Marina Serpong)</t>
  </si>
  <si>
    <t>Pembayaran Jasa Pemotongan Wire Rope (Proyek : Hotel 101)</t>
  </si>
  <si>
    <t>Pembayaran Jasa Penggantian Dumper (Proyek : RUMAH Bp Chandra)</t>
  </si>
  <si>
    <t>Pembayaran Pekerjaan Penerangan Kamar Mesin Tower 2 (Proyek : Tokyo Riverside PIK 2)</t>
  </si>
  <si>
    <t>Pembayaran Pekerjaan Penerangan Kamar Mesin Tower 3 (Proyek : Tokyo Riverside PIK 2)</t>
  </si>
  <si>
    <t>Pembayaran Pekerjaan Penerangan Kamar Mesin Tower 5 (Proyek : Tokyo Riverside PIK 2)</t>
  </si>
  <si>
    <t>Pembayaran Progress 84,60% Installasi 10 Unit Lift (Proyek : Tokyo Riverside PIK 2)</t>
  </si>
  <si>
    <t>Pembayaran Progress 84,60% Instalasi 10 Unit Lift APT2 (Proyek : Tokyo Riverside PIK 2)</t>
  </si>
  <si>
    <t>Pembayaran Progress 84,60% Installasi 10 Unit Lift APT 4 (Proyek : Tokyo Riverside PIK 2)</t>
  </si>
  <si>
    <t>Pembayaran Jasa penggantian Bearing Pully Car (Proyek : M Town Residence)</t>
  </si>
  <si>
    <t>Pembayaran Jasa penggantian Wire Rope (Proyek : U Residence)</t>
  </si>
  <si>
    <t>Pembayaran Jasa Penggantian Wire Rope (Proyek : U Residence)</t>
  </si>
  <si>
    <t>Pembayaran Progress 95% Pengadaan &amp; Pasang Separator Beam (Proyek : Cartensz Residence)</t>
  </si>
  <si>
    <t>Pembayaran Progress 90% Instalasi 10 Unit Lift (Proyek : JHL Gallery)</t>
  </si>
  <si>
    <t>Pembayaran DP 10% Jasa Installasi 42 Unit Escalator (Proyek : SAMANEA MIXED USE)</t>
  </si>
  <si>
    <t>Pembayaran ONE GALAXY - HELPER STANDBY JULI - SEPTEMBER 2021 - 739977900-05 DAN 740000006 Sebanyak 2 Orang (Proyek : One Galaxy)</t>
  </si>
  <si>
    <t>Pembayaran Progress 65% Jasa Fure 1 Unit Lift (Proyek : Fure Erajaya Gedung Panjang)</t>
  </si>
  <si>
    <t>Pembayaran Pengadaan &amp; Pasang Filler Weight Lift Passanger (Proyek : Permata Hijau Suite)</t>
  </si>
  <si>
    <t>Pembayaran Pekerjaan Proteksi Sangkar Tower 1 - 6 (Proyek : Tokyo Riverside PIK 2)</t>
  </si>
  <si>
    <t>Pembayaran Pengadaan Genset dan Solar Tower 5 &amp; 6 (Proyek : Tokyo Riverside)</t>
  </si>
  <si>
    <t>Pembayaran Perpanjang Sewa Genset dan Solar Tower 5 &amp; 6 (Proyek : Tokyo Riverside)</t>
  </si>
  <si>
    <t>Pembayaran Perpanjang Sewa Genset dan Solar Tower 5 &amp; 6 Periode JuliAgustus (Proyek : Tokyo Residence)</t>
  </si>
  <si>
    <t>Pembayaran DP 10% Jasa Installasi 4 Unit Lift (Proyek : MOD Menara Sudirman Phase 3)</t>
  </si>
  <si>
    <t>Pembayaran sebesar 50% Jasa Pekerja a.n Muslim Hidayat (Proyek : Indonesia One)</t>
  </si>
  <si>
    <t>Pembayaran Biaya Sewa Office Project Selama 1 Tahun (Proyek : Samanea)</t>
  </si>
  <si>
    <t>Pembayaran Kerja Tambah Percepatan Instalasi (Proyek : Wisma Murti)</t>
  </si>
  <si>
    <t>Pembayaran Progress 100% Installasi 5 Unit Lift (Proyek : Meistrestadt Tower 1)</t>
  </si>
  <si>
    <t>Pembayaran Pengadaan Solar Tower 5 (Proyek : Tokyo Riverside)</t>
  </si>
  <si>
    <t>Pembayaran Progress 40% Jasa Installasi 4 Unit Lift (Proyek : Menara Calvin)</t>
  </si>
  <si>
    <t>Pembayaran Jasa Teknisi Standby Per : Agustus-September 2021 (2 Bulan) (Proyek : Bank Indonesia)</t>
  </si>
  <si>
    <t>Pembayaran Jasa Helper Standby 4 Orang Per : September 2021 (1 Bulan) (Proyek : Grand Hyatt)</t>
  </si>
  <si>
    <t>Pembayaran Jasa Supervisi Standby Per : September 2021 (1 Bulan) (Proyek : ST Moritz)</t>
  </si>
  <si>
    <t>Pembayaran Jasa Helper Standby 1 Orang Per : September 2021 (1 Bulan) (Proyek : Millenium Village)</t>
  </si>
  <si>
    <t>Pembayaran Jasa Helper Standby 1 Orang Per : Agustus-September 2021 (2 Bulan) (Proyek : Menara Indomaret)</t>
  </si>
  <si>
    <t>Pembayaran Jasa Supervisi Standby Per : September 2021 (1 Bulan) (Proyek : Menara Indomaret)</t>
  </si>
  <si>
    <t>Pembayaran Jasa Helper Area Serang &amp; Cilegon Per : September 2021 (1 Bulan) (Proyek : Cilegon Center)</t>
  </si>
  <si>
    <t>Pembayaran Jasa Helper Standby Per : September 2021 (1 Bulan) (Proyek : Hotel Mulia)</t>
  </si>
  <si>
    <t>Pembayaran Jasa Helper Standby 9 Orang Per : Juni-September 2021 (4 Bulan) (Proyek : Kemang Village &amp; Sentraya)</t>
  </si>
  <si>
    <t>Pembayaran Jasa Helper Standby 11 orang Per : September 2021 (1 Bulan) (Proyek : District 8)</t>
  </si>
  <si>
    <t>Pembayaran Jasa Helper Standby Per : September 2021 (1 Bulan) (Proyek : District 8)</t>
  </si>
  <si>
    <t>Pembayaran Jasa Supervisi Standby 1 Orang Per : September 2021 (1 Bulan) (Proyek : Graha Niaga)</t>
  </si>
  <si>
    <t>Pembayaran Standby 4 Orang Teknisi Per : September 2021 (1 Bulan) (Proyek : Telkom Landmark Tower)</t>
  </si>
  <si>
    <t>Pembayaran Jasa Supervisi Standby Per : September 2021 (1 Bulan) (Proyek : Area JKB-J - Hartono Elektronik)</t>
  </si>
  <si>
    <t>Pembayaran Jasa Helper Standby 2 orang Per : September 2021 (1 Bulan) (Proyek : Area JK-F)</t>
  </si>
  <si>
    <t>Pembayaran Jasa Helper Standby Per : September 2021 (1 Bulan) (Proyek : Apartemen Hamptons)</t>
  </si>
  <si>
    <t>Pembayaran Jasa Helper Standby 4 orang Per : September 2021 (1 Bulan) (Proyek : Hotel Mulia)</t>
  </si>
  <si>
    <t>Pembayaran Jasa Helper Standby 1 Orang Per : September 2021 (1 Bulan) (Proyek : Wisma Mulia II)</t>
  </si>
  <si>
    <t>Pembayaran Jasa Helper Standby 4 Orang Per : September 2021 (1 Bulan) (Proyek : Wisma Mulia I)</t>
  </si>
  <si>
    <t>Pembayaran Progress 100% Installasi 1 Unit Lift (Proyek : Residential Wisma Subud No.28)</t>
  </si>
  <si>
    <t>Pembayaran Pengadaan Solar Tower 5 dan 6 (Proyek : PIK 2 Tokyo Residence)</t>
  </si>
  <si>
    <t>Pembayaran Jasa Pengadaan dan Pemasangan Separator Beam Dumb Water 1 &amp;2 (Proyek : JH; Gallery)</t>
  </si>
  <si>
    <t>Pembayaran Biaya Listrik Periode Des 2020 - Mar 2021 (Proyek : Cartenzs Residence)</t>
  </si>
  <si>
    <t>Pembayaran Pekerjaan Penerangan Kamar Mesin Tower 4 (Proyek : Tokyo Riverside PIK 2)</t>
  </si>
  <si>
    <t>Pembayaran Kerja Tambah (Proyek : IKEA STORE 3)</t>
  </si>
  <si>
    <t>Pembayaran Progress 70% Jasa Installasi 3 Unit Lift (Proyek : Alto Building)</t>
  </si>
  <si>
    <t>Pembayaran Progress 100% Installasi 1 Unit Lift (Proyek : Jalan Cemara)</t>
  </si>
  <si>
    <t>Pembayaran Progress 70% Installasi 1 Unit Lift (Proyek : Masjid AL Kausar)</t>
  </si>
  <si>
    <t>Pembayaran Progress 70% Instalasi 1 Unit Lift (Proyek : Office Ks Tubun)</t>
  </si>
  <si>
    <t>Pembayaran Progress 70% Jasa Installasi 1 Unit Lift (Proyek : M Cabin)</t>
  </si>
  <si>
    <t>Pembayaran Progress 100% Installasi 1 Unit Lift (Proyek : Office S12)</t>
  </si>
  <si>
    <t xml:space="preserve">Pembayaran Progress 100% Installasi 1 Unit Lift (Proyek : Kantor Indonesia Satu Tujuh)
</t>
  </si>
  <si>
    <t>Pembayaran Progress 100% Installasi 2 Unit Escalator (Proyek : The Smith)</t>
  </si>
  <si>
    <t>Pembayaran Lampu Shaft 1x18w TCW060 Waterproof (Proyek : Menara Maritim)</t>
  </si>
  <si>
    <t>Pembayaran Baut Hitam M12 komplit (BM 8.8 M12 x 60 cm) (Proyek : Menara Maritim)</t>
  </si>
  <si>
    <t>Pembayaran Kawat Las RB26 (Proyek : Menara Maritim)</t>
  </si>
  <si>
    <t>Pembayaran Kabel NYA 1,5 mm Black (Proyek : Menara Maritim)</t>
  </si>
  <si>
    <t>Pembayaran Operator CTU Lift SL 1 &amp; 2 Tower 1 05 Juni - 05 Agustus (2 Bulan) (Proyek : Tokyo Riverside PIK 2)</t>
  </si>
  <si>
    <t>Pembayaran Operator CTU Lift SL 1 &amp; 2 Tower 2 05 Juni - 05 Agustus (2 Bulan) (Proyek : Tokyo Riverside PIK 2)</t>
  </si>
  <si>
    <t>Pembayaran Operator CTU Lift SL 1 &amp; 2 Tower 3 05 Juni - 05 Agustus (2 Bulan) (Proyek : Tokyo Riverside PIK 2)</t>
  </si>
  <si>
    <t>Pembayaran Operator CTU Lift SL 1 &amp; 2 Tower 4 05 Juni - 05 Agustus (2 Bulan) (Proyek : Tokyo Riverside PIK 2)</t>
  </si>
  <si>
    <t>Pembayaran Jasa Admin Support Periode Juni-September (4 Bulan) (Proyek : Menara Maritim)</t>
  </si>
  <si>
    <t>Pembayaran Pengadaan Solar Tower 5 dan 6 (Proyek : PIK)</t>
  </si>
  <si>
    <t>Pembayaran Pembuatan Gudang (Proyek : Meisterstadt)</t>
  </si>
  <si>
    <t>Pembayaran Progress 77,50% Installasi 4 Unit Lift Mall (Proyek : Meistrestadt)</t>
  </si>
  <si>
    <t>Pembayaran Progress 85% Installasi 5 Unit Lift (Proyek : Meistrestadt Tower 3)</t>
  </si>
  <si>
    <t>Pembayaran Progress 67% Installasi 5 Unit Lift (Proyek : Meisterstadt Tower 4)</t>
  </si>
  <si>
    <t>Pembayaran Progress 80% 10 Unit Lift APT 5 (Proyek : Tokyo Riverside PIK 2)</t>
  </si>
  <si>
    <t>Pembayaran Progress 70% Instalasi 10 unit lift APT6 (Proyek : Tokyo Riverside PIK 2)</t>
  </si>
  <si>
    <t>Pembayaran Progress 30% Jasa Installasi 1 Unit Lift (Proyek : Ebuli Ibu Dewi House)</t>
  </si>
  <si>
    <t>Pembayaran Project Management Proyek (Proyek : Ebuli Askara Office)</t>
  </si>
  <si>
    <t>Pembayaran Project Management Proyek (Proyek : Kantor Tanah Abang)</t>
  </si>
  <si>
    <t>Pembayaran Bongkar Pasang 100% 2 Unit Lift (Proyek : Fure Rukindo)</t>
  </si>
  <si>
    <t>Pembayaran Material On Site Jasa Installasi 2 Unit Lift (Proyek  MOD Menara Sudirman Phase 3)</t>
  </si>
  <si>
    <t>Pembayaran Jasa Penggantian Rubber Damper (Proyek : MID PLAZA 2)</t>
  </si>
  <si>
    <t>Pembayaran Project Management Proyek (Proyek : Fure Erajaya Gedung Panjang)</t>
  </si>
  <si>
    <t>Pembayaran Project Management Proyek (Proyek : Fure Apartement Semanggi)</t>
  </si>
  <si>
    <t>Pembayaran Progress 28,35% Pekerjaan Installasi 17 Unit Lift (Proyek : Carstensz Residence)</t>
  </si>
  <si>
    <t>Pembayaran Jasa Admin Project Periode (Sept 2021 - Feb 2022) (Proyek : Samanea)</t>
  </si>
  <si>
    <t>Pembayaran Progress 100% Installasi 4 Unit (Proyek : The Smith Lift Office)</t>
  </si>
  <si>
    <t>Pembayaran Progress 100% Installasi 4 Unit Lift (Proyek : The Smith Lift Apartment)</t>
  </si>
  <si>
    <t>Pembayaran Progress 100% Installasi 2 Unit Lift Service (Proyek : The Smith Lift Service)</t>
  </si>
  <si>
    <t>Pembayaran Kabel NYA 1,5 mm Black (Proyek : Cartenz Residence)</t>
  </si>
  <si>
    <t>Pembayaran UNP 100 (Proyek : Cartenz Residence)</t>
  </si>
  <si>
    <t>Pembayaran Biaya Koordinasi Lingkungan Periode Nov 2020 - September 2021 (Proyek : Carstensz Residence)</t>
  </si>
  <si>
    <t>Pembayaran Perpanjang Sewa Genset dan Solar Tower 5 &amp; 6 Periode Agustus-September (Proyek : Tokyo Residence)</t>
  </si>
  <si>
    <t>Pembayaran Progress 100% Installasi 4 Unit Lift (Proyek : Fure Redtop Hotel)</t>
  </si>
  <si>
    <t>Pembayaran Jasa Installasi 4 Unit Lift (Proyek : Pekerjaan Pengadaan Lift Gedung Penunjang Operasional TVRI)</t>
  </si>
  <si>
    <t>Pembayaran Jasa Teknisi Standby Per : Oktober 2021 (1 Bulan) (Proyek : Bank Indonesia)</t>
  </si>
  <si>
    <t>Pembayaran Jasa Helper Standby 4 Orang Per : Oktober 2021 (1 Bulan) (Proyek : Grand Hyatt)</t>
  </si>
  <si>
    <t>Pembayaran Jasa Supervisi Standby 5 Orang Per : Oktober 2021 (1 Bulan) (Proyek : ST Moritz)</t>
  </si>
  <si>
    <t>Pembayaran Jasa Supervisi Standby 1 Orang Per : Oktober 2021 (1 Bulan) (Proyek : ST Moritz)</t>
  </si>
  <si>
    <t>Pembayaran Jasa Helper Standby 1 Orang Per : Oktober 2021 (1 Bulan) (Proyek : Millenium Village)</t>
  </si>
  <si>
    <t>Pembayaran Jasa Helper Standby 1 Orang Per : Oktober 2021 (1 Bulan) (Proyek : Menara Indomaret)</t>
  </si>
  <si>
    <t>Pembayaran Jasa Supervisi Standby Per : Oktober 2021 (1 Bulan) (Proyek : Menara Indomaret)</t>
  </si>
  <si>
    <t>Pembayaran Jasa Helper Area Serang &amp; Cilegon 1 Orang Per : Oktober 2021 (1 Bulan) (Proyek : Cilegon Center)</t>
  </si>
  <si>
    <t>Pembayaran Jasa Helper Standby 9 Orang Per : Oktober 2021 (1 Bulan) (Proyek : Kemang Village &amp; Sentraya)</t>
  </si>
  <si>
    <t>Pembayaran Jasa Helper Standby 11 orang Per : Oktober 2021 (1 Bulan) (Proyek : District 8)</t>
  </si>
  <si>
    <t>Pembayaran Jasa Helper Standby 1 Orang Per : Oktober 2021 (1 Bulan) (Proyek : District 8)</t>
  </si>
  <si>
    <t>Pembayaran Jasa Supervisi Standby 1 Orang Per : Oktober 2021 (1 Bulan) (Proyek : Graha Niaga)</t>
  </si>
  <si>
    <t>Pembayaran Standby 4 Orang Teknisi Per : Oktober 2021 (1 Bulan) (Proyek : Telkom Landmark Tower)</t>
  </si>
  <si>
    <t>Pembayaran Jasa Supervisi Standby 1 Orang Per : Oktober 2021 (1 Bulan) (Proyek : Area JKB-J - Hartono Elektronik)</t>
  </si>
  <si>
    <t>Pembayaran Jasa Helper Standby 2 orang Per : Oktober 2021 (1 Bulan) (Proyek : Area JK-F)</t>
  </si>
  <si>
    <t>Pembayaran Jasa Helper Standby Per : Oktober 2021 (1 Bulan) (Proyek : Apartemen Hamptons)</t>
  </si>
  <si>
    <t>Pembayaran Jasa Helper Standby 4 orang Per : Oktober 2021 (1 Bulan) (Proyek : Hotel Mulia)</t>
  </si>
  <si>
    <t>Pembayaran Jasa Helper Standby 1 Orang Per : Oktober 2021 (1 Bulan) (Proyek : Wisma Mulia II)</t>
  </si>
  <si>
    <t>Pembayaran Jasa Helper Standby 4 Orang Per : Oktober 2021 (1 Bulan) (Proyek : Wisma Mulia I)</t>
  </si>
  <si>
    <t>Pembayaran Jasa Helper Standby 1 Orang Per : Juli-Oktober 2021 (4 Bulan) (Proyek : M Town)</t>
  </si>
  <si>
    <t>Pembayaran Progress 30% Jasa Installasi 1 Unit Lift (Proyek : RSPAD Bermis)</t>
  </si>
  <si>
    <t>Pembayaran Jasa Bongkar Escalator dan Penyimpanan Packing Material (Proyek : Bandara Soetta Terminal 1C)</t>
  </si>
  <si>
    <t>Pembayaran Progress 100% Pekerjaan Grounding APT1 (Proyek : Tokyo Riverside PIK 2)</t>
  </si>
  <si>
    <t>Pembayaran Progress 100% Pekerjaan Grounding APT2 (Proyek : Tokyo Riverside PIK 2)</t>
  </si>
  <si>
    <t>Pembayaran Progress 100% Pekerjaan Grounding APT3 (Proyek : Tokyo Riverside PIK 2)</t>
  </si>
  <si>
    <t>Pembayaran Progress 100% Pekerjaan Grounding APT4 (Proyek : Tokyo Riverside PIK 2)</t>
  </si>
  <si>
    <t>Pembayaran Progress 100% Pekerjaan Grounding APT5 (Proyek : Tokyo Riverside PIK 2)</t>
  </si>
  <si>
    <t>Pembayaran Progress 50% Installasi 4 Unit Lift (Proyek : Ebuli RS Jantung &amp; Pembuluh Darah Harapan Kita)</t>
  </si>
  <si>
    <t>Pembayaran Progress 59,88% Jasa Installasi 4 Unit Lift (Proyek : Menara Calvin)</t>
  </si>
  <si>
    <t>Pembayaran Progress 100% Jasa Installasi 1 Unit Lift (Proyek : RSPAD Bermis)</t>
  </si>
  <si>
    <t>Pembayaran Jasa Penggantian Wire Rope (Proyek : Kemang Village)</t>
  </si>
  <si>
    <t>Pembayaran Jasa Pemotongan Wire Rope (Proyek : Menara Kuningan)</t>
  </si>
  <si>
    <t>Pembayaran Pengadaan Button Touchless (Proyek : Sumarecon Mall Bekasi)</t>
  </si>
  <si>
    <t>Pembayaran Progress 30% Jasa Installasi 1 Unit Lift (Proyek : Pancoran Extention)</t>
  </si>
  <si>
    <t>Pembayaran Jasa Penggantian Bearing Pulley CWT (Proyek : ST Moritz)</t>
  </si>
  <si>
    <t>Pembayaran Jasa Pemotongan Wire Rope (Proyek : ST Moritz)</t>
  </si>
  <si>
    <t>Pembayaran DP 10% Jasa Installasi 1 Unit (Proyek : Kantor Merak Jaya Beton)</t>
  </si>
  <si>
    <t>Pembayaran DP 10% Jasa Installasi 1 Unit Lift (Proyek : Jakartanotebook Benhil)</t>
  </si>
  <si>
    <t>Pembayaran Progress 100% Installasi 1 Unit Lift (Proyek : Masjid AL-Kausar)</t>
  </si>
  <si>
    <t>Pembayaran Progress 100% Instalasi 1 Unit Lift (Proyek : Office Ks Tubun)</t>
  </si>
  <si>
    <t>Pembayaran Progress 70% Jasa Installasi 1 Unit Lift (Proyek : Pembangunan SMP/SMA Santa Ursula Jakarta)</t>
  </si>
  <si>
    <t>Pembayaran Progress 100% Jasa Installasi 1 Unit Lift (Proyek : Lakewood Navapark LA 23</t>
  </si>
  <si>
    <t>Pembayaran Progress 70% Instalasi 1 Unit Lift (Proyek : Rumah Tinggal Mrs. In In)</t>
  </si>
  <si>
    <t>Pembayaran Progress 70% Jasa Installasi 1 Unit Lift (Proyek : Rumah Diamond Golf PIK Safir 23)</t>
  </si>
  <si>
    <t>Pembayaran Progress 100% Instalasi 1 unit lift (Proyek : Puri K6-2)</t>
  </si>
  <si>
    <t>Pembayaran Progress 100% Installasi 1 Unit Lift (Proyek : Rumah Teguh Hartoyo)</t>
  </si>
  <si>
    <t>Pembayaran Biaya Pembuatan Gudang (Proyek : Alto Building)</t>
  </si>
  <si>
    <t>Pembayaran Biaya Listrik Periode Agustus - September 2021 untuk 3 Unit Lift (Proyek : Alto Building)</t>
  </si>
  <si>
    <t>Pembayaran Jasa Pemotongan &amp; Pelubangan Plat (Proyek : Blossom Residence)</t>
  </si>
  <si>
    <t>Pembayaran Biaya Pemasangan Kabel Supervisory &amp; Accessories untuk 11 Unit Lift (Proyek : IKEA STORE 2)</t>
  </si>
  <si>
    <t>Pembayaran Biaya Pemasangan Kabel Intercom &amp; Accessories untuk 11 Unit Lift (Proyek : IKEA STORE 2)</t>
  </si>
  <si>
    <t>Pembayaran Jasa Operator SL (Proyek : IKEA STORE 3 - (PJS))</t>
  </si>
  <si>
    <t>Pembayaran Kabel Sisir 70mm G/y SNI 750V Tonn (Drim D) SS358 (Proyek : Citra Plaza Nagoya)</t>
  </si>
  <si>
    <t>Pembayaran Jasa Pembobokan &amp; Perapihan Area Janggutan Upper &amp; Lower Esc 2 - 3 &amp; Trv 1 - 3 (Proyek : IKEA Store 2)</t>
  </si>
  <si>
    <t>Pembayaran Jasa Sewa Tangga Elektronik dan Operator bersertifikat (Proyek : IKEA Store 2)</t>
  </si>
  <si>
    <t>Pembayaran Biaya Listrik Periode April - Juni 2021 (Proyek : Cartenzs Residence)</t>
  </si>
  <si>
    <t>Pembayaran DP 10% Jasa Installasi 8 Unit Escalator (Proyek : Cartensz Residence)</t>
  </si>
  <si>
    <t>Pembayaran Progress 30% Jasa Installasi 8 Unit Escalator (Proyek : Cartensz Residence)</t>
  </si>
  <si>
    <t>Pembayaran Progress 95% Instalasi 10 Unit Lift (Proyek : JHL Gallery)</t>
  </si>
  <si>
    <t>Pembayaran Progress 93% Installasi Lift Passanger 1 (Proyek : Fure Apartment Semanggi)</t>
  </si>
  <si>
    <t>Pembayaran Progress 100% Jasa Installasi 1 Unit Lift (Proyek : Fure Kantor Tanah Abang)</t>
  </si>
  <si>
    <t>Pembayaran Progress 100% Jasa Installasi 1 Unit Lift (Proyek : Askara Office)</t>
  </si>
  <si>
    <t>Pembayaran Progress 40,50% Jasa Installasi 4 Unit Lift (Proyek : Pekerjaan Pengadaan Lift Gedung Penunjang Operasional TVRI)</t>
  </si>
  <si>
    <t>Pembayaran Progress 100% Instalasi 1 unit lift (Proyek : Fure Office Shop 19)</t>
  </si>
  <si>
    <t>Pembayaran Jasa Helper Standby 4 Orang Per : November 2021 (1 Bulan) (Proyek : Grand Hyatt)</t>
  </si>
  <si>
    <t>Pembayaran Jasa Helper Standby 9 Orang Per : November 2021 (1 Bulan) (Proyek : Kemang Village &amp; Sentraya)</t>
  </si>
  <si>
    <t>Pembayaran Jasa Helper Standby 11 orang Per : November 2021 (1 Bulan) (Proyek : District 8)</t>
  </si>
  <si>
    <t>Pembayaran Jasa Supervisi Standby 1 Orang Per : November 2021 (1 Bulan) (Proyek : Graha Niaga)</t>
  </si>
  <si>
    <t>Pembayaran Standby 4 Orang Teknisi Per : November 2021 (1 Bulan) (Proyek : Telkom Landmark Tower)</t>
  </si>
  <si>
    <t>Pembayaran Jasa Supervisi Standby 1 Orang Per : November 2021 (1 Bulan) (Proyek : Area JKB-J - Hartono Elektronik)</t>
  </si>
  <si>
    <t>Pembayaran Jasa Helper Standby 2 orang Per : November 2021 (1 Bulan) (Proyek : Area JK-F)</t>
  </si>
  <si>
    <t>Pembayaran Jasa Helper Standby Per : November 2021 (1 Bulan) (Proyek : Apartemen Hamptons)</t>
  </si>
  <si>
    <t>Pembayaran Jasa Helper Standby 4 orang Per : November 2021 (1 Bulan) (Proyek : Hotel Mulia)</t>
  </si>
  <si>
    <t>Pembayaran Jasa Helper Standby 1 Orang Per : November 2021 (1 Bulan) (Proyek : Wisma Mulia II)</t>
  </si>
  <si>
    <t>Pembayaran Jasa Helper Standby 4 Orang Per : November 2021 (1 Bulan) (Proyek : Wisma Mulia I)</t>
  </si>
  <si>
    <t>Pembayaran Jasa Teknisi Standby 1 Orang Per : September s.d November 2021 (3 Bulan) (Proyek : Menara Kompas)</t>
  </si>
  <si>
    <t>Pembayaran Jasa Teknisi Standby 1 Orang Per : Oktober s.d November 2021 (2 Bulan) (Proyek : Telkom Landmark Tower)</t>
  </si>
  <si>
    <t>Pembayaran Jasa Teknisi Standby 1 Orang Per : Oktober s.d November 2021 (2 Bulan) (Proyek : Apartemen Hamptons)</t>
  </si>
  <si>
    <t>Pembayaran Jasa Teknisi Standby 4 Orang Per : 15 Oktober s.d 30 November 2021 (1,5 Bulan) (Proyek : Grand Hyatt)</t>
  </si>
  <si>
    <t>PembayaranJasa Teknisi Standby 1 Orang Per Juli s.d November 2021 (5 Bulan) (Proyek : Bank Indonesia)</t>
  </si>
  <si>
    <t>Pembayaran Jasa Teknisi Standby 1 Orang Per November 2021 (1 Bulan) (Proyek : District 8)</t>
  </si>
  <si>
    <t>Pembayaran Jasa Helper Standby 1 Orang Per November 2021 (1 Bulan) (Proyek : M Town)</t>
  </si>
  <si>
    <t>Pembayaran Jasa Helper Area Serang &amp; Cilegon 1 Orang Per : November 2021 (1 Bulan) (Proyek : Cilegon Center)</t>
  </si>
  <si>
    <t>Pembayaran Jasa Supervisi Standby Per : November 2021 (1 Bulan) (Proyek : Menara Indomaret)</t>
  </si>
  <si>
    <t>Pembayaran Jasa Helper Standby 1 Orang Per : November 2021 (1 Bulan) (Proyek : Menara Indomaret)</t>
  </si>
  <si>
    <t>Pembayaran Jasa Supervisi Standby 5 Orang Per : November 2021 (1 Bulan) (Proyek : ST Moritz)</t>
  </si>
  <si>
    <t>Pembayaran Jasa Supervisi Standby 1 Orang Per : November 2021 (1 Bulan) (Proyek : ST Moritz)</t>
  </si>
  <si>
    <t>active</t>
  </si>
  <si>
    <t>OrderBookID</t>
  </si>
  <si>
    <t>99796929776454080</t>
  </si>
  <si>
    <t>99971749675794445</t>
  </si>
  <si>
    <t>99796929776454081</t>
  </si>
  <si>
    <t>99796929776454082</t>
  </si>
  <si>
    <t>99796929776454083</t>
  </si>
  <si>
    <t>99796929776454084</t>
  </si>
  <si>
    <t>99796929776454085</t>
  </si>
  <si>
    <t>99796929776454086</t>
  </si>
  <si>
    <t>99796929776454087</t>
  </si>
  <si>
    <t>99796929776454088</t>
  </si>
  <si>
    <t>99796929776454089</t>
  </si>
  <si>
    <t>99796929776454090</t>
  </si>
  <si>
    <t>99796929776454091</t>
  </si>
  <si>
    <t>99796929776454092</t>
  </si>
  <si>
    <t>99796929776454093</t>
  </si>
  <si>
    <t>99796929776454094</t>
  </si>
  <si>
    <t>99796929776454095</t>
  </si>
  <si>
    <t>99796929776454096</t>
  </si>
  <si>
    <t>99796929776454097</t>
  </si>
  <si>
    <t>99796929776454098</t>
  </si>
  <si>
    <t>99796929776454099</t>
  </si>
  <si>
    <t>99796929776454100</t>
  </si>
  <si>
    <t>99796929776454101</t>
  </si>
  <si>
    <t>99796929776454102</t>
  </si>
  <si>
    <t>99796929776454103</t>
  </si>
  <si>
    <t>99796929776454104</t>
  </si>
  <si>
    <t>99796929776454105</t>
  </si>
  <si>
    <t>99796929776454106</t>
  </si>
  <si>
    <t>99796929776454107</t>
  </si>
  <si>
    <t>99796929776454108</t>
  </si>
  <si>
    <t>99796929776454109</t>
  </si>
  <si>
    <t>99796929776454110</t>
  </si>
  <si>
    <t>99796929776454111</t>
  </si>
  <si>
    <t>99796929776454112</t>
  </si>
  <si>
    <t>99796929776454113</t>
  </si>
  <si>
    <t>99796929776454114</t>
  </si>
  <si>
    <t>99796929776454115</t>
  </si>
  <si>
    <t>99796929776454116</t>
  </si>
  <si>
    <t>99796929776454117</t>
  </si>
  <si>
    <t>99796929776454118</t>
  </si>
  <si>
    <t>99796929776454119</t>
  </si>
  <si>
    <t>99796929776454120</t>
  </si>
  <si>
    <t>99796929776454121</t>
  </si>
  <si>
    <t>99796929776454122</t>
  </si>
  <si>
    <t>99796929776454123</t>
  </si>
  <si>
    <t>99796929776454124</t>
  </si>
  <si>
    <t>99796929776454125</t>
  </si>
  <si>
    <t>99796929776454126</t>
  </si>
  <si>
    <t>99796929776454127</t>
  </si>
  <si>
    <t>99796929776454128</t>
  </si>
  <si>
    <t>99796929776454129</t>
  </si>
  <si>
    <t>99796929776454130</t>
  </si>
  <si>
    <t>99796929776454131</t>
  </si>
  <si>
    <t>99796929776454132</t>
  </si>
  <si>
    <t>99796929776454133</t>
  </si>
  <si>
    <t>99796929776454134</t>
  </si>
  <si>
    <t>99796929776454135</t>
  </si>
  <si>
    <t>99796929776454136</t>
  </si>
  <si>
    <t>99796929776454137</t>
  </si>
  <si>
    <t>99796929776454138</t>
  </si>
  <si>
    <t>99796929776454139</t>
  </si>
  <si>
    <t>99796929776454140</t>
  </si>
  <si>
    <t>99796929776454141</t>
  </si>
  <si>
    <t>99796929776454142</t>
  </si>
  <si>
    <t>99796929776454143</t>
  </si>
  <si>
    <t>99796929776454144</t>
  </si>
  <si>
    <t>99796929776454145</t>
  </si>
  <si>
    <t>99796929776454146</t>
  </si>
  <si>
    <t>99796929776454147</t>
  </si>
  <si>
    <t>99796929776454148</t>
  </si>
  <si>
    <t>99796929776454149</t>
  </si>
  <si>
    <t>99796929776454150</t>
  </si>
  <si>
    <t>99796929776454151</t>
  </si>
  <si>
    <t>99796929776454152</t>
  </si>
  <si>
    <t>99796929776454153</t>
  </si>
  <si>
    <t>99796929776454154</t>
  </si>
  <si>
    <t>99796929776454155</t>
  </si>
  <si>
    <t>99796929776454156</t>
  </si>
  <si>
    <t>99796929776454157</t>
  </si>
  <si>
    <t>99796929776454158</t>
  </si>
  <si>
    <t>99796929776454159</t>
  </si>
  <si>
    <t>99796929776454160</t>
  </si>
  <si>
    <t>99796929776454161</t>
  </si>
  <si>
    <t>99796929776454162</t>
  </si>
  <si>
    <t>99796929776454163</t>
  </si>
  <si>
    <t>99796929776454164</t>
  </si>
  <si>
    <t>99796929776454165</t>
  </si>
  <si>
    <t>99796929776454166</t>
  </si>
  <si>
    <t>99796929776454167</t>
  </si>
  <si>
    <t>99796929776454168</t>
  </si>
  <si>
    <t>99796929776454169</t>
  </si>
  <si>
    <t>99796929776454170</t>
  </si>
  <si>
    <t>99796929776454171</t>
  </si>
  <si>
    <t>99796929776454172</t>
  </si>
  <si>
    <t>99796929776454173</t>
  </si>
  <si>
    <t>99796929776454174</t>
  </si>
  <si>
    <t>99796929776454175</t>
  </si>
  <si>
    <t>99796929776454176</t>
  </si>
  <si>
    <t>99796929776454177</t>
  </si>
  <si>
    <t>99796929776454178</t>
  </si>
  <si>
    <t>99796929776454179</t>
  </si>
  <si>
    <t>99796929776454180</t>
  </si>
  <si>
    <t>99796929776454181</t>
  </si>
  <si>
    <t>99796929776454182</t>
  </si>
  <si>
    <t>99796929776454183</t>
  </si>
  <si>
    <t>99796929776454184</t>
  </si>
  <si>
    <t>99796929776454185</t>
  </si>
  <si>
    <t>99796929776454186</t>
  </si>
  <si>
    <t>99796929776454187</t>
  </si>
  <si>
    <t>99796929776454188</t>
  </si>
  <si>
    <t>99796929776454189</t>
  </si>
  <si>
    <t>99796929776454190</t>
  </si>
  <si>
    <t>99796929776454191</t>
  </si>
  <si>
    <t>99796929776454192</t>
  </si>
  <si>
    <t>99796929776454193</t>
  </si>
  <si>
    <t>99796929776454194</t>
  </si>
  <si>
    <t>99796929776454195</t>
  </si>
  <si>
    <t>99796929776454196</t>
  </si>
  <si>
    <t>99796929776454197</t>
  </si>
  <si>
    <t>99796929776454198</t>
  </si>
  <si>
    <t>99796929776454199</t>
  </si>
  <si>
    <t>99796929776454200</t>
  </si>
  <si>
    <t>99796929776454201</t>
  </si>
  <si>
    <t>99796929776454202</t>
  </si>
  <si>
    <t>99796929776454203</t>
  </si>
  <si>
    <t>99796929776454204</t>
  </si>
  <si>
    <t>99796929776454205</t>
  </si>
  <si>
    <t>99796929776454206</t>
  </si>
  <si>
    <t>99796929776454207</t>
  </si>
  <si>
    <t>99796929776454208</t>
  </si>
  <si>
    <t>99796929776454209</t>
  </si>
  <si>
    <t>99796929776454210</t>
  </si>
  <si>
    <t>99796929776454211</t>
  </si>
  <si>
    <t>99796929776454212</t>
  </si>
  <si>
    <t>99796929776454213</t>
  </si>
  <si>
    <t>99796929776454214</t>
  </si>
  <si>
    <t>99796929776454215</t>
  </si>
  <si>
    <t>99796929776454216</t>
  </si>
  <si>
    <t>99796929776454217</t>
  </si>
  <si>
    <t>99796929776454218</t>
  </si>
  <si>
    <t>99796929776454219</t>
  </si>
  <si>
    <t>99796929776454220</t>
  </si>
  <si>
    <t>99796929776454221</t>
  </si>
  <si>
    <t>99796929776454222</t>
  </si>
  <si>
    <t>99796929776454223</t>
  </si>
  <si>
    <t>99796929776454224</t>
  </si>
  <si>
    <t>99796929776454225</t>
  </si>
  <si>
    <t>99796929776454226</t>
  </si>
  <si>
    <t>99796929776454227</t>
  </si>
  <si>
    <t>99796929776454228</t>
  </si>
  <si>
    <t>99796929776454229</t>
  </si>
  <si>
    <t>99796929776454230</t>
  </si>
  <si>
    <t>99796929776454231</t>
  </si>
  <si>
    <t>99796929776454232</t>
  </si>
  <si>
    <t>99796929776454233</t>
  </si>
  <si>
    <t>99796929776454234</t>
  </si>
  <si>
    <t>99796929776454235</t>
  </si>
  <si>
    <t>99796929776454236</t>
  </si>
  <si>
    <t>99796929776454237</t>
  </si>
  <si>
    <t>99796929776454238</t>
  </si>
  <si>
    <t>99796929776454239</t>
  </si>
  <si>
    <t>99796929776454240</t>
  </si>
  <si>
    <t>99796929776454241</t>
  </si>
  <si>
    <t>99796929776454242</t>
  </si>
  <si>
    <t>99796929776454243</t>
  </si>
  <si>
    <t>99796929776454244</t>
  </si>
  <si>
    <t>99796929776454245</t>
  </si>
  <si>
    <t>99796929776454246</t>
  </si>
  <si>
    <t>99796929776454247</t>
  </si>
  <si>
    <t>99796929776454248</t>
  </si>
  <si>
    <t>99796929776454249</t>
  </si>
  <si>
    <t>99796929776454250</t>
  </si>
  <si>
    <t>99796929776454251</t>
  </si>
  <si>
    <t>99796929776454252</t>
  </si>
  <si>
    <t>99796929776454253</t>
  </si>
  <si>
    <t>99796929776454254</t>
  </si>
  <si>
    <t>99796929776454255</t>
  </si>
  <si>
    <t>99796929776454256</t>
  </si>
  <si>
    <t>99796929776454257</t>
  </si>
  <si>
    <t>99796929776454258</t>
  </si>
  <si>
    <t>99796929776454259</t>
  </si>
  <si>
    <t>99796929776454260</t>
  </si>
  <si>
    <t>99796929776454261</t>
  </si>
  <si>
    <t>99796929776454262</t>
  </si>
  <si>
    <t>99796929776454263</t>
  </si>
  <si>
    <t>99796929776454264</t>
  </si>
  <si>
    <t>99796929776454265</t>
  </si>
  <si>
    <t>99796929776454266</t>
  </si>
  <si>
    <t>99796929776454267</t>
  </si>
  <si>
    <t>99796929776454268</t>
  </si>
  <si>
    <t>99796929776454269</t>
  </si>
  <si>
    <t>99796929776454270</t>
  </si>
  <si>
    <t>99796929776454271</t>
  </si>
  <si>
    <t>99796929776454272</t>
  </si>
  <si>
    <t>99796929776454273</t>
  </si>
  <si>
    <t>99796929776454274</t>
  </si>
  <si>
    <t>99796929776454275</t>
  </si>
  <si>
    <t>99796929776454276</t>
  </si>
  <si>
    <t>99796929776454277</t>
  </si>
  <si>
    <t>99796929776454278</t>
  </si>
  <si>
    <t>99796929776454485</t>
  </si>
  <si>
    <t>99796929776454486</t>
  </si>
  <si>
    <t>99796929776454487</t>
  </si>
  <si>
    <t>99796929776454488</t>
  </si>
  <si>
    <t>99796929776454489</t>
  </si>
  <si>
    <t>99796929776454490</t>
  </si>
  <si>
    <t>99796929776452646</t>
  </si>
  <si>
    <t>99796929776454491</t>
  </si>
  <si>
    <t>99796929776454492</t>
  </si>
  <si>
    <t>99796929776454493</t>
  </si>
  <si>
    <t>99796929776454494</t>
  </si>
  <si>
    <t>99796929776454495</t>
  </si>
  <si>
    <t>99796929776454496</t>
  </si>
  <si>
    <t>99796929776454497</t>
  </si>
  <si>
    <t>99796929776454498</t>
  </si>
  <si>
    <t>99796929776454499</t>
  </si>
  <si>
    <t>99796929776454500</t>
  </si>
  <si>
    <t>99796929776454501</t>
  </si>
  <si>
    <t>99796929776454502</t>
  </si>
  <si>
    <t>99796929776454503</t>
  </si>
  <si>
    <t>99796929776454504</t>
  </si>
  <si>
    <t>99796929776454505</t>
  </si>
  <si>
    <t>99796929776454506</t>
  </si>
  <si>
    <t>99796929776454507</t>
  </si>
  <si>
    <t>99796929776454508</t>
  </si>
  <si>
    <t>99796929776454509</t>
  </si>
  <si>
    <t>99796929776454510</t>
  </si>
  <si>
    <t>99796929776454511</t>
  </si>
  <si>
    <t>99796929776454512</t>
  </si>
  <si>
    <t>99796929776454513</t>
  </si>
  <si>
    <t>99796929776454514</t>
  </si>
  <si>
    <t>99796929776454515</t>
  </si>
  <si>
    <t>99796929776454516</t>
  </si>
  <si>
    <t>99796929776454517</t>
  </si>
  <si>
    <t>99796929776454518</t>
  </si>
  <si>
    <t>99796929776454519</t>
  </si>
  <si>
    <t>99796929776454520</t>
  </si>
  <si>
    <t>99796929776454521</t>
  </si>
  <si>
    <t>99796929776454522</t>
  </si>
  <si>
    <t>99796929776454523</t>
  </si>
  <si>
    <t>99796929776454524</t>
  </si>
  <si>
    <t>PO20220068</t>
  </si>
  <si>
    <t>99796929776454525</t>
  </si>
  <si>
    <t>99796929776454526</t>
  </si>
  <si>
    <t>99796929776454527</t>
  </si>
  <si>
    <t>99796929776454528</t>
  </si>
  <si>
    <t>99796929776454529</t>
  </si>
  <si>
    <t>99796929776454530</t>
  </si>
  <si>
    <t>99796929776454531</t>
  </si>
  <si>
    <t>99796929776454532</t>
  </si>
  <si>
    <t>99796929776454533</t>
  </si>
  <si>
    <t>99796929776454534</t>
  </si>
  <si>
    <t>99796929776454535</t>
  </si>
  <si>
    <t>99796929776454536</t>
  </si>
  <si>
    <t>99796929776454537</t>
  </si>
  <si>
    <t>99796929776454538</t>
  </si>
  <si>
    <t>99796929776454539</t>
  </si>
  <si>
    <t>99796929776454540</t>
  </si>
  <si>
    <t>99796929776454541</t>
  </si>
  <si>
    <t>99796929776454542</t>
  </si>
  <si>
    <t>99796929776454543</t>
  </si>
  <si>
    <t>99796929776454544</t>
  </si>
  <si>
    <t>99796929776454545</t>
  </si>
  <si>
    <t>99796929776454546</t>
  </si>
  <si>
    <t>99796929776454547</t>
  </si>
  <si>
    <t>99796929776454548</t>
  </si>
  <si>
    <t>99796929776454549</t>
  </si>
  <si>
    <t>99796929776454550</t>
  </si>
  <si>
    <t>99796929776454551</t>
  </si>
  <si>
    <t>99796929776454552</t>
  </si>
  <si>
    <t>99796929776454553</t>
  </si>
  <si>
    <t>99796929776454554</t>
  </si>
  <si>
    <t>99796929776454555</t>
  </si>
  <si>
    <t>99796929776454556</t>
  </si>
  <si>
    <t>99796929776454557</t>
  </si>
  <si>
    <t>99796929776454558</t>
  </si>
  <si>
    <t>99796929776454559</t>
  </si>
  <si>
    <t>99796929776454560</t>
  </si>
  <si>
    <t>99796929776454561</t>
  </si>
  <si>
    <t>99796929776454562</t>
  </si>
  <si>
    <t>99796929776454563</t>
  </si>
  <si>
    <t>99796929776454564</t>
  </si>
  <si>
    <t>99796929776454565</t>
  </si>
  <si>
    <t>99796929776454566</t>
  </si>
  <si>
    <t>99796929776454567</t>
  </si>
  <si>
    <t>99796929776454568</t>
  </si>
  <si>
    <t>99796929776454569</t>
  </si>
  <si>
    <t>99796929776454570</t>
  </si>
  <si>
    <t>99796929776454571</t>
  </si>
  <si>
    <t>99796929776454572</t>
  </si>
  <si>
    <t>99796929776454573</t>
  </si>
  <si>
    <t>99796929776454574</t>
  </si>
  <si>
    <t>99796929776454575</t>
  </si>
  <si>
    <t>99796929776454576</t>
  </si>
  <si>
    <t>99796929776454577</t>
  </si>
  <si>
    <t>99796929776454578</t>
  </si>
  <si>
    <t>99796929776454579</t>
  </si>
  <si>
    <t>99796929776454580</t>
  </si>
  <si>
    <t>99796929776454581</t>
  </si>
  <si>
    <t>99796929776454582</t>
  </si>
  <si>
    <t>99796929776454583</t>
  </si>
  <si>
    <t>99796929776454584</t>
  </si>
  <si>
    <t>99796929776454585</t>
  </si>
  <si>
    <t>99796929776454586</t>
  </si>
  <si>
    <t>99796929776454587</t>
  </si>
  <si>
    <t>99796929776454588</t>
  </si>
  <si>
    <t>99796929776454589</t>
  </si>
  <si>
    <t>99796929776454590</t>
  </si>
  <si>
    <t>99796929776454591</t>
  </si>
  <si>
    <t>99796929776454592</t>
  </si>
  <si>
    <t>99796929776454593</t>
  </si>
  <si>
    <t>99796929776454594</t>
  </si>
  <si>
    <t>99796929776454595</t>
  </si>
  <si>
    <t>99796929776454596</t>
  </si>
  <si>
    <t>99796929776454597</t>
  </si>
  <si>
    <t>99796929776454598</t>
  </si>
  <si>
    <t>99796929776454599</t>
  </si>
  <si>
    <t>99796929776454600</t>
  </si>
  <si>
    <t>99796929776454601</t>
  </si>
  <si>
    <t>99796929776454602</t>
  </si>
  <si>
    <t>99796929776454603</t>
  </si>
  <si>
    <t>99796929776454604</t>
  </si>
  <si>
    <t>99796929776454605</t>
  </si>
  <si>
    <t>99796929776454606</t>
  </si>
  <si>
    <t>99796929776454607</t>
  </si>
  <si>
    <t>99796929776454608</t>
  </si>
  <si>
    <t>99796929776454609</t>
  </si>
  <si>
    <t>99796929776454610</t>
  </si>
  <si>
    <t>99796929776454611</t>
  </si>
  <si>
    <t>99796929776454612</t>
  </si>
  <si>
    <t>99796929776454613</t>
  </si>
  <si>
    <t>99796929776454614</t>
  </si>
  <si>
    <t>99796929776454615</t>
  </si>
  <si>
    <t>99796929776454616</t>
  </si>
  <si>
    <t>99796929776454617</t>
  </si>
  <si>
    <t>99796929776454618</t>
  </si>
  <si>
    <t>99796929776454619</t>
  </si>
  <si>
    <t>99796929776454620</t>
  </si>
  <si>
    <t>99796929776454621</t>
  </si>
  <si>
    <t>99796929776454622</t>
  </si>
  <si>
    <t>99796929776454623</t>
  </si>
  <si>
    <t>99796929776454624</t>
  </si>
  <si>
    <t>99796929776454625</t>
  </si>
  <si>
    <t>99796929776454626</t>
  </si>
  <si>
    <t>99796929776454627</t>
  </si>
  <si>
    <t>99796929776454628</t>
  </si>
  <si>
    <t>99796929776454629</t>
  </si>
  <si>
    <t>99796929776454630</t>
  </si>
  <si>
    <t>99796929776454631</t>
  </si>
  <si>
    <t>99796929776454632</t>
  </si>
  <si>
    <t>99796929776454633</t>
  </si>
  <si>
    <t>99796929776454634</t>
  </si>
  <si>
    <t>99796929776454635</t>
  </si>
  <si>
    <t>99796929776454636</t>
  </si>
  <si>
    <t>99796929776454637</t>
  </si>
  <si>
    <t>99796929776454638</t>
  </si>
  <si>
    <t>99796929776454639</t>
  </si>
  <si>
    <t>99796929776454640</t>
  </si>
  <si>
    <t>99796929776454641</t>
  </si>
  <si>
    <t>99796929776454642</t>
  </si>
  <si>
    <t>99796929776454643</t>
  </si>
  <si>
    <t>99796929776454644</t>
  </si>
  <si>
    <t>99796929776454645</t>
  </si>
  <si>
    <t>99796929776454646</t>
  </si>
  <si>
    <t>99796929776454647</t>
  </si>
  <si>
    <t>99796929776454648</t>
  </si>
  <si>
    <t>99796929776454649</t>
  </si>
  <si>
    <t>99796929776454650</t>
  </si>
  <si>
    <t>99796929776454651</t>
  </si>
  <si>
    <t>99796929776454652</t>
  </si>
  <si>
    <t>99796929776454653</t>
  </si>
  <si>
    <t>99796929776454654</t>
  </si>
  <si>
    <t>99796929776454655</t>
  </si>
  <si>
    <t>99796929776454656</t>
  </si>
  <si>
    <t>99796929776454657</t>
  </si>
  <si>
    <t>99796929776454658</t>
  </si>
  <si>
    <t>99796929776454659</t>
  </si>
  <si>
    <t>99796929776454660</t>
  </si>
  <si>
    <t>99796929776454661</t>
  </si>
  <si>
    <t>99796929776454662</t>
  </si>
  <si>
    <t>99796929776454663</t>
  </si>
  <si>
    <t>99796929776454664</t>
  </si>
  <si>
    <t>99796929776454665</t>
  </si>
  <si>
    <t>99796929776454666</t>
  </si>
  <si>
    <t>99796929776454667</t>
  </si>
  <si>
    <t>99796929776454668</t>
  </si>
  <si>
    <t>99796929776454669</t>
  </si>
  <si>
    <t>99796929776454670</t>
  </si>
  <si>
    <t>99796929776454671</t>
  </si>
  <si>
    <t>99796929776454672</t>
  </si>
  <si>
    <t>99796929776454673</t>
  </si>
  <si>
    <t>99796929776454674</t>
  </si>
  <si>
    <t>99796929776454675</t>
  </si>
  <si>
    <t>99796929776454676</t>
  </si>
  <si>
    <t>99796929776454677</t>
  </si>
  <si>
    <t>99796929776454678</t>
  </si>
  <si>
    <t>99796929776454679</t>
  </si>
  <si>
    <t>99796929776454680</t>
  </si>
  <si>
    <t>99796929776454681</t>
  </si>
  <si>
    <t>99796929776452645</t>
  </si>
  <si>
    <t>99796929776454682</t>
  </si>
  <si>
    <t>071/FIDA/SPK/V/21</t>
  </si>
  <si>
    <t>99796929776454683</t>
  </si>
  <si>
    <t>99796929776454684</t>
  </si>
  <si>
    <t>99796929776454685</t>
  </si>
  <si>
    <t>99796929776454686</t>
  </si>
  <si>
    <t>99796929776454687</t>
  </si>
  <si>
    <t>99796929776454688</t>
  </si>
  <si>
    <t>99796929776454689</t>
  </si>
  <si>
    <t>99796929776454690</t>
  </si>
  <si>
    <t>99796929776454691</t>
  </si>
  <si>
    <t>99796929776454692</t>
  </si>
  <si>
    <t>99796929776454693</t>
  </si>
  <si>
    <t>99796929776454694</t>
  </si>
  <si>
    <t>99796929776454695</t>
  </si>
  <si>
    <t>99796929776454696</t>
  </si>
  <si>
    <t>99796929776454697</t>
  </si>
  <si>
    <t>99796929776454698</t>
  </si>
  <si>
    <t>99796929776454699</t>
  </si>
  <si>
    <t>99796929776454700</t>
  </si>
  <si>
    <t>99796929776454701</t>
  </si>
  <si>
    <t>99796929776454702</t>
  </si>
  <si>
    <t>99796929776454703</t>
  </si>
  <si>
    <t>99796929776454704</t>
  </si>
  <si>
    <t>99796929776454705</t>
  </si>
  <si>
    <t>99796929776454706</t>
  </si>
  <si>
    <t>99796929776454707</t>
  </si>
  <si>
    <t>99796929776454708</t>
  </si>
  <si>
    <t>99796929776454709</t>
  </si>
  <si>
    <t>99796929776454710</t>
  </si>
  <si>
    <t>99796929776454711</t>
  </si>
  <si>
    <t>99796929776454712</t>
  </si>
  <si>
    <t>99796929776454713</t>
  </si>
  <si>
    <t>99796929776454714</t>
  </si>
  <si>
    <t>99796929776454715</t>
  </si>
  <si>
    <t>99796929776454716</t>
  </si>
  <si>
    <t>99796929776454717</t>
  </si>
  <si>
    <t>99796929776454718</t>
  </si>
  <si>
    <t>99796929776454719</t>
  </si>
  <si>
    <t>99796929776454720</t>
  </si>
  <si>
    <t>99796929776454721</t>
  </si>
  <si>
    <t>99796929776454722</t>
  </si>
  <si>
    <t>99796929776454723</t>
  </si>
  <si>
    <t>99796929776454724</t>
  </si>
  <si>
    <t>99796929776454725</t>
  </si>
  <si>
    <t>99796929776454726</t>
  </si>
  <si>
    <t>99796929776454727</t>
  </si>
  <si>
    <t>99796929776454728</t>
  </si>
  <si>
    <t>99796929776454729</t>
  </si>
  <si>
    <t>99796929776454730</t>
  </si>
  <si>
    <t>99796929776454731</t>
  </si>
  <si>
    <t>99796929776454732</t>
  </si>
  <si>
    <t>99796929776454733</t>
  </si>
  <si>
    <t>2103I006</t>
  </si>
  <si>
    <t>99796929776454734</t>
  </si>
  <si>
    <t>059/FIDA/SPK/III/21</t>
  </si>
  <si>
    <t>99796929776454735</t>
  </si>
  <si>
    <t>99796929776454736</t>
  </si>
  <si>
    <t>99796929776454737</t>
  </si>
  <si>
    <t>99796929776454738</t>
  </si>
  <si>
    <t>99796929776454739</t>
  </si>
  <si>
    <t>99796929776454740</t>
  </si>
  <si>
    <t>99796929776454741</t>
  </si>
  <si>
    <t>99796929776454742</t>
  </si>
  <si>
    <t>99796929776454743</t>
  </si>
  <si>
    <t>99796929776454744</t>
  </si>
  <si>
    <t>99796929776454745</t>
  </si>
  <si>
    <t>99796929776454746</t>
  </si>
  <si>
    <t>99796929776454747</t>
  </si>
  <si>
    <t>99796929776454748</t>
  </si>
  <si>
    <t>99796929776454749</t>
  </si>
  <si>
    <t>99796929776454750</t>
  </si>
  <si>
    <t>99796929776454751</t>
  </si>
  <si>
    <t>99796929776454752</t>
  </si>
  <si>
    <t>99796929776454753</t>
  </si>
  <si>
    <t>011-19078-MSU-PO-II2021</t>
  </si>
  <si>
    <t>99796929776454754</t>
  </si>
  <si>
    <t>99796929776454484</t>
  </si>
  <si>
    <t>99796929776454755</t>
  </si>
  <si>
    <t>99796929776454756</t>
  </si>
  <si>
    <t>99796929776454757</t>
  </si>
  <si>
    <t>99796929776454758</t>
  </si>
  <si>
    <t>99796929776454759</t>
  </si>
  <si>
    <t>99796929776454760</t>
  </si>
  <si>
    <t>99796929776454761</t>
  </si>
  <si>
    <t>99796929776454762</t>
  </si>
  <si>
    <t>99796929776454763</t>
  </si>
  <si>
    <t>99796929776454764</t>
  </si>
  <si>
    <t>99796929776454765</t>
  </si>
  <si>
    <t>99796929776454766</t>
  </si>
  <si>
    <t>99796929776454767</t>
  </si>
  <si>
    <t>99796929776454768</t>
  </si>
  <si>
    <t>99796929776454769</t>
  </si>
  <si>
    <t>99796929776454770</t>
  </si>
  <si>
    <t>99796929776454771</t>
  </si>
  <si>
    <t>99796929776454772</t>
  </si>
  <si>
    <t>99796929776454773</t>
  </si>
  <si>
    <t>99796929776454774</t>
  </si>
  <si>
    <t>99796929776454775</t>
  </si>
  <si>
    <t>99796929776454776</t>
  </si>
  <si>
    <t>99796929776454777</t>
  </si>
  <si>
    <t>99796929776454778</t>
  </si>
  <si>
    <t>99796929776454779</t>
  </si>
  <si>
    <t>99796929776454780</t>
  </si>
  <si>
    <t>99796929776454781</t>
  </si>
  <si>
    <t>99796929776454782</t>
  </si>
  <si>
    <t>99796929776454783</t>
  </si>
  <si>
    <t>99796929776454784</t>
  </si>
  <si>
    <t>99796929776454785</t>
  </si>
  <si>
    <t>99796929776454786</t>
  </si>
  <si>
    <t>99796929776454787</t>
  </si>
  <si>
    <t>99796929776454788</t>
  </si>
  <si>
    <t>99796929776454789</t>
  </si>
  <si>
    <t>99796929776454790</t>
  </si>
  <si>
    <t>99796929776454791</t>
  </si>
  <si>
    <t>99796929776454792</t>
  </si>
  <si>
    <t>99796929776454793</t>
  </si>
  <si>
    <t>99796929776454794</t>
  </si>
  <si>
    <t>99796929776454795</t>
  </si>
  <si>
    <t>99796929776454796</t>
  </si>
  <si>
    <t>99796929776454797</t>
  </si>
  <si>
    <t>99796929776454798</t>
  </si>
  <si>
    <t>99796929776454799</t>
  </si>
  <si>
    <t>99796929776454800</t>
  </si>
  <si>
    <t>99796929776454801</t>
  </si>
  <si>
    <t>99796929776454802</t>
  </si>
  <si>
    <t>99796929776454803</t>
  </si>
  <si>
    <t>99796929776454804</t>
  </si>
  <si>
    <t>99796929776454805</t>
  </si>
  <si>
    <t>99796929776454806</t>
  </si>
  <si>
    <t>99796929776454807</t>
  </si>
  <si>
    <t>99796929776454808</t>
  </si>
  <si>
    <t>99796929776454809</t>
  </si>
  <si>
    <t>99796929776454810</t>
  </si>
  <si>
    <t>99796929776454811</t>
  </si>
  <si>
    <t>99796929776454812</t>
  </si>
  <si>
    <t>99796929776454813</t>
  </si>
  <si>
    <t>99796929776454814</t>
  </si>
  <si>
    <t>99796929776454815</t>
  </si>
  <si>
    <t>99796929776454816</t>
  </si>
  <si>
    <t>99796929776454817</t>
  </si>
  <si>
    <t>99796929776454818</t>
  </si>
  <si>
    <t>99796929776454819</t>
  </si>
  <si>
    <t>99796929776454820</t>
  </si>
  <si>
    <t>99796929776454821</t>
  </si>
  <si>
    <t>99796929776454822</t>
  </si>
  <si>
    <t>99796929776454823</t>
  </si>
  <si>
    <t>054/FIDA/SPK/XII/20</t>
  </si>
  <si>
    <t>99796929776454824</t>
  </si>
  <si>
    <t>99796929776454825</t>
  </si>
  <si>
    <t>99796929776454826</t>
  </si>
  <si>
    <t>99796929776454827</t>
  </si>
  <si>
    <t>99796929776454828</t>
  </si>
  <si>
    <t>99796929776454829</t>
  </si>
  <si>
    <t>99796929776454830</t>
  </si>
  <si>
    <t>99796929776454831</t>
  </si>
  <si>
    <t>99796929776454832</t>
  </si>
  <si>
    <t>99796929776454833</t>
  </si>
  <si>
    <t>99796929776454834</t>
  </si>
  <si>
    <t>99796929776454835</t>
  </si>
  <si>
    <t>99796929776454836</t>
  </si>
  <si>
    <t>99796929776454837</t>
  </si>
  <si>
    <t>PO20177910</t>
  </si>
  <si>
    <t>99796929776454838</t>
  </si>
  <si>
    <t>99796929776454839</t>
  </si>
  <si>
    <t>99796929776454840</t>
  </si>
  <si>
    <t>99796929776454841</t>
  </si>
  <si>
    <t>99796929776454842</t>
  </si>
  <si>
    <t>99796929776454843</t>
  </si>
  <si>
    <t>99796929776454844</t>
  </si>
  <si>
    <t>046/FIDA/SPK/X/2020</t>
  </si>
  <si>
    <t>99796929776454845</t>
  </si>
  <si>
    <t>045/FIDA/SPK/X/2020</t>
  </si>
  <si>
    <t>99796929776454846</t>
  </si>
  <si>
    <t>99796929776454847</t>
  </si>
  <si>
    <t>042/FIDA/SPK/X/20</t>
  </si>
  <si>
    <t>99796929776454848</t>
  </si>
  <si>
    <t>043/FIDA/SPK/X/20</t>
  </si>
  <si>
    <t>99796929776454849</t>
  </si>
  <si>
    <t>99796929776454850</t>
  </si>
  <si>
    <t>99796929776454851</t>
  </si>
  <si>
    <t>99796929776454852</t>
  </si>
  <si>
    <t>99796929776454853</t>
  </si>
  <si>
    <t>99796929776454854</t>
  </si>
  <si>
    <t>99796929776454855</t>
  </si>
  <si>
    <t>99796929776454856</t>
  </si>
  <si>
    <t>99796929776454857</t>
  </si>
  <si>
    <t>99796929776454858</t>
  </si>
  <si>
    <t>99796929776454859</t>
  </si>
  <si>
    <t>99796929776454860</t>
  </si>
  <si>
    <t>99796929776454861</t>
  </si>
  <si>
    <t>99796929776454862</t>
  </si>
  <si>
    <t>99796929776454863</t>
  </si>
  <si>
    <t>99796929776454864</t>
  </si>
  <si>
    <t>99796929776454865</t>
  </si>
  <si>
    <t>99796929776454866</t>
  </si>
  <si>
    <t>99796929776454867</t>
  </si>
  <si>
    <t>99796929776454868</t>
  </si>
  <si>
    <t>033/FIDA/SPK/VIII/2020</t>
  </si>
  <si>
    <t>99796929776454869</t>
  </si>
  <si>
    <t>99796929776454870</t>
  </si>
  <si>
    <t>99796929776454871</t>
  </si>
  <si>
    <t>99796929776454872</t>
  </si>
  <si>
    <t>99796929776454873</t>
  </si>
  <si>
    <t>99796929776454874</t>
  </si>
  <si>
    <t>99796929776454875</t>
  </si>
  <si>
    <t>99796929776454876</t>
  </si>
  <si>
    <t>99796929776454877</t>
  </si>
  <si>
    <t>99796929776454878</t>
  </si>
  <si>
    <t>99796929776454879</t>
  </si>
  <si>
    <t>99796929776454880</t>
  </si>
  <si>
    <t>99796929776454881</t>
  </si>
  <si>
    <t>99796929776454882</t>
  </si>
  <si>
    <t>99796929776454883</t>
  </si>
  <si>
    <t>99796929776454884</t>
  </si>
  <si>
    <t>99796929776454885</t>
  </si>
  <si>
    <t>99796929776454886</t>
  </si>
  <si>
    <t>028/FIDA/SPK/VI/2020</t>
  </si>
  <si>
    <t>99796929776454887</t>
  </si>
  <si>
    <t>99796929776454888</t>
  </si>
  <si>
    <t>99796929776454889</t>
  </si>
  <si>
    <t>99796929776454890</t>
  </si>
  <si>
    <t>99796929776454891</t>
  </si>
  <si>
    <t>99796929776454892</t>
  </si>
  <si>
    <t>99796929776454893</t>
  </si>
  <si>
    <t>99796929776454894</t>
  </si>
  <si>
    <t>99796929776454895</t>
  </si>
  <si>
    <t>99796929776454896</t>
  </si>
  <si>
    <t>99796929776454897</t>
  </si>
  <si>
    <t>99796929776454898</t>
  </si>
  <si>
    <t>99796929776454899</t>
  </si>
  <si>
    <t>99796929776454900</t>
  </si>
  <si>
    <t>99796929776454901</t>
  </si>
  <si>
    <t>99796929776454902</t>
  </si>
  <si>
    <t>99796929776454903</t>
  </si>
  <si>
    <t>99796929776454904</t>
  </si>
  <si>
    <t>99796929776454905</t>
  </si>
  <si>
    <t>99796929776454906</t>
  </si>
  <si>
    <t>99796929776454907</t>
  </si>
  <si>
    <t>99796929776454908</t>
  </si>
  <si>
    <t>99796929776454909</t>
  </si>
  <si>
    <t>025/FIDA/SPK/V/20</t>
  </si>
  <si>
    <t>99796929776454910</t>
  </si>
  <si>
    <t>023/FIDA/SPK/V/20</t>
  </si>
  <si>
    <t>99796929776454911</t>
  </si>
  <si>
    <t>99796929776454912</t>
  </si>
  <si>
    <t>99796929776454913</t>
  </si>
  <si>
    <t>99796929776454914</t>
  </si>
  <si>
    <t>99796929776454915</t>
  </si>
  <si>
    <t>99796929776454916</t>
  </si>
  <si>
    <t>99796929776454917</t>
  </si>
  <si>
    <t>99796929776454918</t>
  </si>
  <si>
    <t>99796929776454919</t>
  </si>
  <si>
    <t>PO20177125</t>
  </si>
  <si>
    <t>99796929776454920</t>
  </si>
  <si>
    <t>PO20177126</t>
  </si>
  <si>
    <t>99796929776454921</t>
  </si>
  <si>
    <t>99796929776454922</t>
  </si>
  <si>
    <t>99796929776454923</t>
  </si>
  <si>
    <t>99796929776454924</t>
  </si>
  <si>
    <t>99796929776454925</t>
  </si>
  <si>
    <t>99796929776454926</t>
  </si>
  <si>
    <t>99796929776454927</t>
  </si>
  <si>
    <t>99796929776454928</t>
  </si>
  <si>
    <t>99796929776454929</t>
  </si>
  <si>
    <t>99796929776454930</t>
  </si>
  <si>
    <t>99796929776454931</t>
  </si>
  <si>
    <t>99796929776454932</t>
  </si>
  <si>
    <t>99796929776454933</t>
  </si>
  <si>
    <t>99796929776454934</t>
  </si>
  <si>
    <t>99796929776454935</t>
  </si>
  <si>
    <t>99796929776454936</t>
  </si>
  <si>
    <t>99796929776454937</t>
  </si>
  <si>
    <t>99796929776454938</t>
  </si>
  <si>
    <t>99796929776454939</t>
  </si>
  <si>
    <t>99796929776454940</t>
  </si>
  <si>
    <t>001/FIDA/SPKI/20</t>
  </si>
  <si>
    <t>99796929776454941</t>
  </si>
  <si>
    <t>99796929776454942</t>
  </si>
  <si>
    <t>99796929776454943</t>
  </si>
  <si>
    <t>99796929776454944</t>
  </si>
  <si>
    <t>99796929776454945</t>
  </si>
  <si>
    <t>99796929776454946</t>
  </si>
  <si>
    <t>99796929776454947</t>
  </si>
  <si>
    <t>99796929776454948</t>
  </si>
  <si>
    <t>99796929776454949</t>
  </si>
  <si>
    <t>99796929776454950</t>
  </si>
  <si>
    <t>99796929776454951</t>
  </si>
  <si>
    <t>99796929776454952</t>
  </si>
  <si>
    <t>99796929776454953</t>
  </si>
  <si>
    <t>99796929776454954</t>
  </si>
  <si>
    <t>99796929776454955</t>
  </si>
  <si>
    <t>99796929776454956</t>
  </si>
  <si>
    <t>99796929776454957</t>
  </si>
  <si>
    <t>99796929776454958</t>
  </si>
  <si>
    <t>XO-123123</t>
  </si>
  <si>
    <t>99796929776455437</t>
  </si>
  <si>
    <t>X-012312</t>
  </si>
  <si>
    <t>99796929776455439</t>
  </si>
  <si>
    <t>010.006-22.20349067</t>
  </si>
  <si>
    <t>Pembayaran Jasa Standby Helper a.n. Aang Per : April 2022 (Proyek : AreaPalembang)</t>
  </si>
  <si>
    <t>Pembayaran Jasa Standby Helper a.n Rachmad Saputra Per : April 2022(Proyek : Menara Kompas)</t>
  </si>
  <si>
    <t>Pembayaran Progress 65% Jasa Instalasi 1 Unit Lift PL 1 : 5 Lantai (Proyek: Ebuli Royal Kantor Sunter Griya 2 No. 40B)</t>
  </si>
  <si>
    <t>Pembayaran Progress 90% Jasa Instalasi 3 Unit Lift PL 1, PL 2 &amp; SL 1(Proyek : PT. Sekolah Cikal)</t>
  </si>
  <si>
    <t>Pembayaran Jasa Penggantian Wirerope (Proyek : ST Moritz Tower NewRoyal 40 Lantai)</t>
  </si>
  <si>
    <t>010.006-22.20349020</t>
  </si>
  <si>
    <t>Pembayaran Progress 100% Installasi 1 Unit Lift (Proyek : Citra FineHome)</t>
  </si>
  <si>
    <t>Pembayaran DP 10% Jasa Instalasi 1 Unit Esc Rise 5000mm (Proyek :Pengembangan Masjid Al- Barkah)</t>
  </si>
  <si>
    <t>010.006-22.20349027</t>
  </si>
  <si>
    <t>Pembayaran Progress 90% Jasa Installasi 3 Unit Lift PL 3-4 &amp; SL 1 (Proyek: Sekolah Bunda Mulia Phase 1 : 7 Lantai)</t>
  </si>
  <si>
    <t>Pembayaran Progress 70% Jasa Installasi 1 Unit Lift PL 1 (Proyek : R HangLekiu )</t>
  </si>
  <si>
    <t>Pembayaran Progress 79,62% Pekerjaan Installasi 17 Unit Lift (Proyek :Carstensz Residence)</t>
  </si>
  <si>
    <t>010.006-22.20349007</t>
  </si>
  <si>
    <t>Pembayaran Jasa Operator CTU Lift Service SL1 &amp; SL 2, Tw 1 &amp; 2 Periode5 Nov 2021 - 4 Feb 2022 (Proyek : Tokyo Riverside PIK 2)</t>
  </si>
  <si>
    <t>010.006-22.20349008</t>
  </si>
  <si>
    <t>Pembayaran Jasa Operator CTU Lift Service SL1 &amp; SL 2, Tw 3 &amp; 4 Periode14 Nov 2021 - 13 Feb 2022 (Proyek : Tokyo Riverside PIK 2)</t>
  </si>
  <si>
    <t>Pembayaran Progress 30% Jasa Instalasi 10 Unit Lift PL 1-8, SL 1-2 Tower7 : 32 Lantai, 1 Lorong &amp; Ruang Mesin (Proyek : Tokyo Riverside Tower 7)</t>
  </si>
  <si>
    <t>010.006-22.20349029</t>
  </si>
  <si>
    <t>Pembayaran DP 10% Jasa Instalasi 10 Unit Lift PL 1-8, SL 1-2 Tower 8 : 32Lantai, 1 Lorong &amp; Ruang Mesin (Proyek : Tokyo Riverside Tower 8)</t>
  </si>
  <si>
    <t>010.006-22.20349072</t>
  </si>
  <si>
    <t>Pembayaran Jasa Standby Helper a.n. Supriyadi, Misbahkul Khoir, BayuFebriyanto, Supriyatna Per : Januari 2022 - April 2022 &amp; THR (Proyek :Grand Hyatt)</t>
  </si>
  <si>
    <t>Pembayaran Jasa Standby Helper an TRI HANTORO Per : Maret 2022 s.d.April 2022 &amp; THR (Proyek : Millenium Village)</t>
  </si>
  <si>
    <t>Pembayaran Jasa Standby Helper a.n Dwi Yulianto Per : April 2022 (Proyek: Indomaret Tower)</t>
  </si>
  <si>
    <t>Pembayaran Jasa Teknisi Standby 1 Orang Per : April 2022 (Proyek :District 8)</t>
  </si>
  <si>
    <t>Pembayaran Tunjangan Hari Raya (THR) Jasa Standby Helper a.n.Rachmad Saputra (Proyek : Menara Kompas)</t>
  </si>
  <si>
    <t>Pembayaran Jasa Standby Helper a.n Eka Nugraha Per : April 2022(Proyek : Mobile JKB-J)</t>
  </si>
  <si>
    <t>Pembayaran Progress 63% Instalasi Lift (Proyek : Revitalisasi PKJ TamanIsmail Marzuki)</t>
  </si>
  <si>
    <t>Pembayaran Progress 70% Jasa Instalasi 1 Unit Lift (Proyek : Ebuli OfficePendekar )</t>
  </si>
  <si>
    <t>Pembayaran Jasa Penggantian Rope (Proyek : U Residence II)</t>
  </si>
  <si>
    <t>010.006-22.20349121</t>
  </si>
  <si>
    <t>Pembayaran Jasa Penggantian Wirerope (SL1) &amp; (LP5) (Proyek : HotelRoyal Tulip)</t>
  </si>
  <si>
    <t>PT KONE INDO ELEVATOR : Pembayaran Progress 50% Instalasi 4 unit lift Project Fure Redtop Hotel</t>
  </si>
  <si>
    <t>010.004-21.28574029</t>
  </si>
  <si>
    <t>PT Kone Indo Elevator : Pembayaran Fabrikasi Adaptor Bracket Landing Door &amp; High Jamb (Proyek : MOD VIP Lift Menara Kuningan)</t>
  </si>
  <si>
    <t>PT Kone Indo Elevator : Pembayaran Progress 50% Instalasi 1 Unit Lift (Proyek : MOD Lift Menara Kuningan)</t>
  </si>
  <si>
    <t>PT Kone Indo Elevator : Pembayaran Kerja Tambah Pembuatan Cover Governor (Proyek : BUMN)</t>
  </si>
  <si>
    <t>0090/INV-MSU/II/21</t>
  </si>
  <si>
    <t>PT Kone Indo Elevator : Pembayaran Jasa Penarikan Kabel E-link dan Fire (Proyek : FURE BUMN)</t>
  </si>
  <si>
    <t xml:space="preserve"> 0068/INV-MSU/II/21</t>
  </si>
  <si>
    <t>PT Kone Indo Elevator : Pembayaran Jasa Cutting Rope Cor Timah (Proyek : Kemang Village)</t>
  </si>
  <si>
    <t>010.004-21.28574059</t>
  </si>
  <si>
    <t xml:space="preserve"> 010.004-21.28574063</t>
  </si>
  <si>
    <t>PT Kone Indo Elevator : Pembayaran Jasa Helper Standby Bulan 01 Jan 2021 - 31 July 2021 (Per Feb'21) (Proyek : Apartemen Hampton's)</t>
  </si>
  <si>
    <t>PT Kone Indo Elevator : Pembayaran Standby 8 Orang Helper (Per : Feb'21) (Proyek : Kemang Village)</t>
  </si>
  <si>
    <t xml:space="preserve"> 0091/INV-MSU/II/21</t>
  </si>
  <si>
    <t>010.004-21.28574078</t>
  </si>
  <si>
    <t>PT Kone Indo Elevator : Pembayaran Jasa Penggantian Bearing CWT Double Deck (Proyek : District 8)</t>
  </si>
  <si>
    <t xml:space="preserve"> 0098/INV-MSU/II/21</t>
  </si>
  <si>
    <t>PT Kone Indo Elevator : Pembayaran Jasa Pemotongan Main Rope &amp; Compensasi Rope (Proyek : U Residence 2)</t>
  </si>
  <si>
    <t xml:space="preserve"> 00100/INV-MSU/II/21</t>
  </si>
  <si>
    <t>010.004-21.28574087</t>
  </si>
  <si>
    <t>0092/INV-MSU/II/21</t>
  </si>
  <si>
    <t>PT Kone Indo Elevator : Pembayaran Progress 70% Pemasangan Separator Beam APT2 (Proyek : Tokyo Riverside PIK 2)</t>
  </si>
  <si>
    <t>010.004-21.28574082</t>
  </si>
  <si>
    <t>PT Kone Indo Elevator : Pembayaran Progress 70% Pemasangan Separator Beam APT4 (Proyek : Tokyo Riverside PIK 2)</t>
  </si>
  <si>
    <t>PT Kone Indo Elevator : Pembayaran Progress 70% Pemasangan Separator Beam APT5 (Proyek : Tokyo Riverside PIK 2)</t>
  </si>
  <si>
    <t>010.004-21.28574084</t>
  </si>
  <si>
    <t>PT Kone Indo Elevator : Progress 30%_Instalasi 1 unit lift proyek BSM Saharjo</t>
  </si>
  <si>
    <t>PT Kone Indo Elevator : Jasa Installasi dan Sewa Boom Lift For Logos Metrolink</t>
  </si>
  <si>
    <t>PT Kone Indo Elevator : Pembayaran Jasa Penggantian Bracket Guide Rail &amp; Damper Mesin (Proyek : Gajahmada Residence)</t>
  </si>
  <si>
    <t>PT Kone Indo Elevator : Progress 70%_Instalasi 1 unit lift (Proyek : Fure Office Shop 19)</t>
  </si>
  <si>
    <t>Jasa Supervisi Standby Per : Jan'21-Mar'21 (Proyek : Menara Indomaret)</t>
  </si>
  <si>
    <t>Jasa Supervisi Standby Per : Apr'21 &amp; THR (Proyek : Menara Indomaret)</t>
  </si>
  <si>
    <t xml:space="preserve">Jasa  Supervisi Standby Bulan Nov 2020 - April 2021 (Per : Apr'21 &amp; THR) (Proyek : Bank Indonesia) </t>
  </si>
  <si>
    <t>Progress 90%_Instalasi 2 unit escalator The Smith</t>
  </si>
  <si>
    <t>Pembayaran Progress 70% Instalasi 1 unit lift (Proyek : Rumah TinggalDireksi Mayora No 18)</t>
  </si>
  <si>
    <t>010.006-21.12325289</t>
  </si>
  <si>
    <t>Pembayaran Jasa Supervisi Standby Per : Mei 2021 (1 Bulan) (Proyek : ST Moritz)</t>
  </si>
  <si>
    <t>010.006-21.12325291</t>
  </si>
  <si>
    <t>Pembayaran Standby 4 Orang Teknisi Per : Mei 2021 (1 Bulan) (Proyek :Hotel Mulia)</t>
  </si>
  <si>
    <t>Pembayaran Jasa Supervisi Standby Project GNTU, District 8, Revenue,dan Mall 11 Orang Per : Mei 2021 (1 Bulan) (Proyek : District 8)</t>
  </si>
  <si>
    <t>Pembayaran Jasa Supervisi Standby Project GNTU Per : Mei 2021 (Proyek: Graha Niaga)</t>
  </si>
  <si>
    <t>010.006-21.12325304</t>
  </si>
  <si>
    <t>Pembayaran Jasa Bongkar Pasang Bearing Pulley (Proyek : HOTELALANA CONDOTEL)</t>
  </si>
  <si>
    <t>Pembayaran ONE GALAXY - HELPER STANDBY,THR APRIL -732072546-47 (April 2021 &amp; THR) (Proyek : One Galaxy)</t>
  </si>
  <si>
    <t>Pembayaran Progress 62,90% 10 Unit Lift APT 4 (Proyek : Tokyo RiversidePIK 2)</t>
  </si>
  <si>
    <t>Pembayaran Progress 39,8% 10 Unit Lift APT 5 (Proyek : Tokyo RiversidePIK 2)</t>
  </si>
  <si>
    <t>Pembayaran Progress 39,8% Pekerjaan Grounding APT 6 (Proyek : Tokyo Riverside PIK 2)</t>
  </si>
  <si>
    <t>010.006-21.12325319</t>
  </si>
  <si>
    <t>Pembayaran Progress 100% Instalasi 1 Unit Lift (Proyek : Ebuli Audy Dental Pondok Bambu)</t>
  </si>
  <si>
    <t>Pembayaran Jasa Admin Support bulan April - Mei + THR 2021 (Proyek : Kawana Golf Residence)</t>
  </si>
  <si>
    <t>Pembayaran Progress 100% Jasa Modifikasi Bracket (Proyek : JHLGallery)</t>
  </si>
  <si>
    <t>010.006-21.12325326</t>
  </si>
  <si>
    <t>Pembayaran Jasa Penggantian Dumper (Proyek : Kantor Notaris Hidayat Office)</t>
  </si>
  <si>
    <t>Pembayaran Progress 100% Instalasi 4 Unit Escalator &amp; 3 Unit Travelator(Proyek : IKEA Store 2)</t>
  </si>
  <si>
    <t>010.006-21.12325328</t>
  </si>
  <si>
    <t>010.006-21.12325329</t>
  </si>
  <si>
    <t>010.006-21.12325345</t>
  </si>
  <si>
    <t>010.006-21.12325349</t>
  </si>
  <si>
    <t>Pembayaran Jasa Standby Safety Apr'21-Juli'21 (4 Bulan) (Proyek : EbuliRS Jantung &amp; Pembulu Darah Harapan Kita)</t>
  </si>
  <si>
    <t>Pembayaran Jasa Penggantian Bearing Pulley CWT (Proyek : PuriMansion)</t>
  </si>
  <si>
    <t>Pembayaran Jasa Helper Standby Per : 04 Mei - 03 Juli 2021 (2 Bulan)(Proyek : Menara Indomaret)</t>
  </si>
  <si>
    <t>Pembayaran Helper Standby Per : Mei-Juni 2021 (2 Bulan) (Proyek : District8)</t>
  </si>
  <si>
    <t>010.006-21.12325370</t>
  </si>
  <si>
    <t>Pembayaran Jasa Supervisi Standby Per : Juni 2021 (1 Bulan) (Proyek :Menara Indomaret)</t>
  </si>
  <si>
    <t>Pembayaran Jasa Helper Area Serang &amp; Cilegon Per Juni 2021 (1 Bulan)(Proyek : Cilegon Center)</t>
  </si>
  <si>
    <t>Pembayaran Jasa Supervisi Standby Per : Juni 2021 (1 Bulan) (Proyek :Area JKE - TELKOM LANDMARK TOWER)</t>
  </si>
  <si>
    <t>Pembayaran Standby 4 Orang Teknisi Per : Juni 2021 (1 Bulan) (Proyek :Hotel Mulia)</t>
  </si>
  <si>
    <t>Pembayaran Standby 4 Orang Teknisi Per : Juni 2021 (1 Bulan) (Proyek :Telkom Landmark Tower)</t>
  </si>
  <si>
    <t>Pembayaran Jasa Helper Standby Bulan 01 Jan 2021 - 31 July 2021 Per :Juni 2021 (1 Bulan) (Proyek : Apartemen Hampton's)</t>
  </si>
  <si>
    <t>Pembayaran Jasa Supervisi Standby Per : Juni 2021 (1 Bulan) (Proyek : STMoritz)</t>
  </si>
  <si>
    <t>Pembayaran Standby 1 Orang Teknisi (Per : Mei 2021) Proyek : WismaMulia 2)</t>
  </si>
  <si>
    <t>Pembayaran Jasa Helper Standby Per : Juni 2021 (1 Bulan) (Proyek : HotelMulia)</t>
  </si>
  <si>
    <t>Pembayaran DP (20%) Jasa Installasi 1 Unit Lift (Proyek : Kantor TanahAbang)</t>
  </si>
  <si>
    <t>Pembayaran Kerja Tambah Pekerjaan Fure Kimia Farma Benhil (Proyek :Major Repair Bank Indonesia)</t>
  </si>
  <si>
    <t>Pembayaran Material Lampu Shaft LED 1x18 Watt Philips + Cover TW1,2,3 Zone A &amp; B Sebanyak 212 Pcs (Proyek : PIK 2 TOKYO RESIDENCE)</t>
  </si>
  <si>
    <t>Pembayaran Percepatan Pemasangan Landing Door Lift PL 7 &amp; 8 (Proyek :PIK 2 TOKYO RESIDENCE)</t>
  </si>
  <si>
    <t>Pembayaran Jasa Penggantian Bearing Pulley CWT (Proyek : GrahaKapital)</t>
  </si>
  <si>
    <t>Pembayaran Jasa Penggantian Bearing CWT (Proyek : Kemang Village)</t>
  </si>
  <si>
    <t>Pembayaran Jasa Penggantian Bearing Pulley Deflection (Proyek : KemangVillage)</t>
  </si>
  <si>
    <t>Pembayaran Standby 4 Orang Teknisi (Per : Mei 2021) (Proyek : WismaMulia 1)</t>
  </si>
  <si>
    <t>Pembayaran Jasa Penggantian Wire Rope (Proyek : Telkom LandmarkTower)</t>
  </si>
  <si>
    <t>Pembayaran ONE GALAXY - HELPER STANDBY JUNI - 735386819-20Sebanyak 2 Orang Periode Juni 2021 (1 Bulan) (Proyek : One Galaxy)</t>
  </si>
  <si>
    <t>Pembayaran Jasa Pemotongan Wire Rope (Proyek : GEDUNG JALANKESEHATAN ( adhi cakra))</t>
  </si>
  <si>
    <t>Pembayaran Pengadaan Dudukan Plat End Rope (Proyek : PIK 2 TOKYORESIDENCE)</t>
  </si>
  <si>
    <t>Pembayaran Isi Ulang Tabung APAR (Proyek : PIK 2 Tokyo Residence)</t>
  </si>
  <si>
    <t>Pembayaran Pengadaan Solar Tower 5 dan 6 (Proyek : PIK 2 TokyoResidence)</t>
  </si>
  <si>
    <t>Pembayaran Material Lampu Shaft LED 1x18 Watt Philips + Cover TW1,2,3,4,5 &amp;6 Zone A &amp; B Sebanyak 268 Pcs (Proyek : PIK 2 TOKYORESIDENCE)</t>
  </si>
  <si>
    <t>Pembayaran Perpanjang Sewa Genset dan Solar Tower 5 &amp; 6 Periode 17Mei - 16 Juni 2021 (1 Bulan) (Proyek : Tokyo Residence)</t>
  </si>
  <si>
    <t>Pembayaran Perpanjang Sewa Genset dan Solar Tower 5 &amp; 6 PeriodeJune-Juli (Periode 17 Juni - 16 Juli 2021) (1 Bulan) (Proyek : TokyoResidence)</t>
  </si>
  <si>
    <t>010.007-21.28555021</t>
  </si>
  <si>
    <t>Pembayaran Progress 85%_Pekerjaan grounding APT4 (Project : Tokyo Riverside PIK 2)</t>
  </si>
  <si>
    <t>Pembayaran Progress 85%_Pekerjaan grounding APT6 (Project : Tokyo Riverside PIK 2)</t>
  </si>
  <si>
    <t>010.007-21.28555027</t>
  </si>
  <si>
    <t>010.007-21.28555039</t>
  </si>
  <si>
    <t>010.007-21.28555066</t>
  </si>
  <si>
    <t>Pembayaran Jasa Helper Standby 2 orang Per : Agustus 2021 (1 Bulan) (Proyek : Area JK-F)</t>
  </si>
  <si>
    <t>010.007-21.28555084</t>
  </si>
  <si>
    <t>010.007-21.28555099</t>
  </si>
  <si>
    <t>Pembayaran Progress 100% Instalasi 1 unit lift Proyek : Dormitory Wadas Raya)</t>
  </si>
  <si>
    <t>010.007-21.28555108</t>
  </si>
  <si>
    <t>010.007-21.28555112</t>
  </si>
  <si>
    <t>Pembayaran Pekerjaan Penerangan Kamar Mesin Tower 6 (Proyek : Tokyo Riverside PIK 2)</t>
  </si>
  <si>
    <t>Pembayaran Progress 84,60% 10 Unit Lift APT 3 (Proyek : Tokyo Riverside PIK 2)</t>
  </si>
  <si>
    <t>010.007-21.28555123</t>
  </si>
  <si>
    <t>Pembayaran Progress 62,20% 10 Unit Lift APT 5 (Proyek : Tokyo Riverside PIK 2)</t>
  </si>
  <si>
    <t>Pembayaran Progress 57% Instalasi 10 unit lift APT 6 (Proyek : Tokyo Riverside PIK 2)</t>
  </si>
  <si>
    <t>010.007-21.28555113</t>
  </si>
  <si>
    <t>010.007-21.28555115</t>
  </si>
  <si>
    <t>010.007-21.28555133</t>
  </si>
  <si>
    <t>Pembayaran Progress 67% Installasi 6 Unit Lift (Proyek : Citra Nagoya Batam)</t>
  </si>
  <si>
    <t>Pembayaran Progress 97% Installasi 5 Unit Lift (Proyek : Meistrestadt Tower 2)</t>
  </si>
  <si>
    <t>010.007-21.28555146</t>
  </si>
  <si>
    <t>Pembayaran Jasa Penggantian Kabel Traveling (Proyek : Verde Apartement)</t>
  </si>
  <si>
    <t>010.007-21.28555175</t>
  </si>
  <si>
    <t>010.007-21.28555181</t>
  </si>
  <si>
    <t>010.007-21.28555186</t>
  </si>
  <si>
    <t>010.007-21.28555148</t>
  </si>
  <si>
    <t>010.007-21.28555161</t>
  </si>
  <si>
    <t>010.007-21.28555162</t>
  </si>
  <si>
    <t>010.007-21.28555163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</si>
</sst>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[$-409]d\-mmm\-yy;@"/>
    <numFmt numFmtId="166" formatCode="[$-F800]dddd\,\ mmmm\ dd\,\ yyyy"/>
    <numFmt numFmtId="167" formatCode="_(* #,##0.00_);_(* \(#,##0.00\);_(* &quot;-&quot;??_);_(@_)"/>
    <numFmt numFmtId="168" formatCode="_(&quot;Rp&quot;* #,##0.00_);_(&quot;Rp&quot;* \(#,##0.00\);_(&quot;Rp&quot;* &quot;-&quot;??_);_(@_)"/>
    <numFmt numFmtId="169" formatCode="mm"/>
    <numFmt numFmtId="170" formatCode="yyyy"/>
    <numFmt numFmtId="171" formatCode="yyyy\-mm\-dd;@"/>
  </numFmts>
  <fonts count="8">
    <font>
      <sz val="11"/>
      <name val="Calibri"/>
    </font>
    <font>
      <sz val="11"/>
      <name val="Calibri"/>
      <family val="2"/>
    </font>
    <font>
      <sz val="9"/>
      <color rgb="FF7030A0"/>
      <name val="Tahoma"/>
      <family val="2"/>
    </font>
    <font>
      <sz val="8"/>
      <color rgb="FF7030A0"/>
      <name val="Tahoma"/>
      <family val="2"/>
    </font>
    <font>
      <sz val="10"/>
      <color rgb="FF7030A0"/>
      <name val="Tahoma"/>
      <family val="2"/>
    </font>
    <font>
      <sz val="11"/>
      <color rgb="FF7030A0"/>
      <name val="Calibri"/>
      <family val="2"/>
      <charset val="1"/>
      <scheme val="minor"/>
    </font>
    <font>
      <b/>
      <sz val="14"/>
      <color rgb="FF7030A0"/>
      <name val="Tahoma"/>
      <family val="2"/>
    </font>
    <font>
      <b/>
      <sz val="11"/>
      <color rgb="FF7030A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4FDCD"/>
        <bgColor indexed="64"/>
      </patternFill>
    </fill>
    <fill>
      <patternFill patternType="solid">
        <fgColor rgb="FF00CC66"/>
        <bgColor indexed="64"/>
      </patternFill>
    </fill>
  </fills>
  <borders count="1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CC66"/>
      </left>
      <right style="thin">
        <color rgb="FF00CC66"/>
      </right>
      <top style="thin">
        <color rgb="FF00CC66"/>
      </top>
      <bottom style="thin">
        <color rgb="FF00CC66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00B050"/>
      </bottom>
      <diagonal/>
    </border>
    <border>
      <left/>
      <right style="thin">
        <color rgb="FF00B050"/>
      </right>
      <top/>
      <bottom style="double">
        <color rgb="FF00B050"/>
      </bottom>
      <diagonal/>
    </border>
    <border>
      <left style="thin">
        <color rgb="FF00B050"/>
      </left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double">
        <color rgb="FF00B050"/>
      </top>
      <bottom/>
      <diagonal/>
    </border>
    <border>
      <left style="thin">
        <color rgb="FF00B050"/>
      </left>
      <right/>
      <top style="double">
        <color rgb="FF00B050"/>
      </top>
      <bottom style="thin">
        <color rgb="FF00B050"/>
      </bottom>
      <diagonal/>
    </border>
    <border>
      <left/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quotePrefix="1" applyFont="1" applyBorder="1" applyAlignment="1">
      <alignment horizontal="left" vertical="top"/>
    </xf>
    <xf numFmtId="164" fontId="2" fillId="0" borderId="1" xfId="1" applyNumberFormat="1" applyFont="1" applyFill="1" applyBorder="1" applyAlignment="1"/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2" xfId="0" quotePrefix="1" applyFont="1" applyBorder="1" applyAlignment="1">
      <alignment horizontal="left" vertical="top"/>
    </xf>
    <xf numFmtId="164" fontId="2" fillId="0" borderId="2" xfId="1" applyNumberFormat="1" applyFont="1" applyFill="1" applyBorder="1" applyAlignment="1"/>
    <xf numFmtId="165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4" xfId="0" quotePrefix="1" applyFont="1" applyBorder="1" applyAlignment="1">
      <alignment horizontal="left" vertical="top"/>
    </xf>
    <xf numFmtId="164" fontId="2" fillId="0" borderId="4" xfId="1" applyNumberFormat="1" applyFont="1" applyFill="1" applyBorder="1" applyAlignment="1"/>
    <xf numFmtId="165" fontId="2" fillId="0" borderId="4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42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 vertical="center"/>
    </xf>
    <xf numFmtId="165" fontId="2" fillId="0" borderId="2" xfId="0" quotePrefix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165" fontId="3" fillId="0" borderId="8" xfId="0" quotePrefix="1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168" fontId="7" fillId="3" borderId="2" xfId="0" applyNumberFormat="1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8" fontId="7" fillId="3" borderId="14" xfId="0" applyNumberFormat="1" applyFont="1" applyFill="1" applyBorder="1" applyAlignment="1">
      <alignment horizontal="center" vertical="center" wrapText="1"/>
    </xf>
    <xf numFmtId="168" fontId="7" fillId="3" borderId="15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7" fontId="7" fillId="3" borderId="12" xfId="0" applyNumberFormat="1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68" fontId="7" fillId="3" borderId="12" xfId="0" applyNumberFormat="1" applyFont="1" applyFill="1" applyBorder="1" applyAlignment="1">
      <alignment horizontal="center" vertical="center" wrapText="1"/>
    </xf>
    <xf numFmtId="168" fontId="7" fillId="3" borderId="2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9"/>
  <sheetViews>
    <sheetView tabSelected="1" topLeftCell="A851" workbookViewId="0">
      <selection activeCell="B869" sqref="B869:X869"/>
    </sheetView>
  </sheetViews>
  <sheetFormatPr defaultRowHeight="15"/>
  <cols>
    <col min="1" max="1" width="9.28515625" bestFit="1" customWidth="1"/>
    <col min="2" max="2" width="21.140625" bestFit="1" customWidth="1"/>
    <col min="3" max="3" width="19.42578125" style="51" bestFit="1" customWidth="1"/>
    <col min="4" max="4" width="17.42578125" bestFit="1" customWidth="1"/>
    <col min="5" max="5" width="18.28515625" bestFit="1" customWidth="1"/>
    <col min="6" max="6" width="26.7109375" customWidth="1"/>
    <col min="7" max="7" width="20.28515625" bestFit="1" customWidth="1"/>
    <col min="8" max="8" width="129.7109375" customWidth="1"/>
    <col min="9" max="9" width="14.7109375" bestFit="1" customWidth="1"/>
    <col min="10" max="10" width="11.42578125" bestFit="1" customWidth="1"/>
    <col min="11" max="11" width="11" bestFit="1" customWidth="1"/>
    <col min="12" max="12" width="11.85546875" bestFit="1" customWidth="1"/>
    <col min="13" max="13" width="10.42578125" bestFit="1" customWidth="1"/>
    <col min="14" max="14" width="15.85546875" style="53" bestFit="1" customWidth="1"/>
    <col min="15" max="15" width="21.7109375" bestFit="1" customWidth="1"/>
    <col min="16" max="16" width="18.140625" bestFit="1" customWidth="1"/>
    <col min="17" max="17" width="14.7109375" bestFit="1" customWidth="1"/>
    <col min="18" max="19" width="10.42578125" style="53" bestFit="1" customWidth="1"/>
    <col min="20" max="20" width="15" bestFit="1" customWidth="1"/>
    <col min="21" max="21" width="14" bestFit="1" customWidth="1"/>
    <col min="22" max="22" width="12.42578125" bestFit="1" customWidth="1"/>
    <col min="23" max="23" width="11.5703125" bestFit="1" customWidth="1"/>
    <col min="24" max="24" width="11" bestFit="1" customWidth="1"/>
    <col min="25" max="25" width="12.140625" bestFit="1" customWidth="1"/>
    <col min="26" max="26" width="10.140625" bestFit="1" customWidth="1"/>
    <col min="27" max="27" width="12.7109375" bestFit="1" customWidth="1"/>
    <col min="28" max="28" width="10.7109375" bestFit="1" customWidth="1"/>
    <col min="29" max="29" width="22.7109375" style="56" customWidth="1"/>
  </cols>
  <sheetData>
    <row r="1" spans="1:29">
      <c r="A1" t="s">
        <v>0</v>
      </c>
      <c r="B1" t="s">
        <v>1</v>
      </c>
      <c r="C1" s="5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53" t="s">
        <v>13</v>
      </c>
      <c r="O1" t="s">
        <v>14</v>
      </c>
      <c r="P1" t="s">
        <v>15</v>
      </c>
      <c r="Q1" t="s">
        <v>16</v>
      </c>
      <c r="R1" s="53" t="s">
        <v>17</v>
      </c>
      <c r="S1" s="53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>
      <c r="B2" t="s">
        <v>34</v>
      </c>
      <c r="C2" s="51">
        <v>44501</v>
      </c>
      <c r="D2" s="52">
        <v>44501</v>
      </c>
      <c r="E2" t="s">
        <v>3204</v>
      </c>
      <c r="F2" t="s">
        <v>3818</v>
      </c>
      <c r="G2" t="s">
        <v>35</v>
      </c>
      <c r="H2" t="s">
        <v>36</v>
      </c>
      <c r="I2">
        <v>70510500</v>
      </c>
      <c r="J2">
        <v>10</v>
      </c>
      <c r="K2">
        <f t="shared" ref="K2:K65" si="0">SUM(($I2*$J2)/100)</f>
        <v>7051050</v>
      </c>
      <c r="L2">
        <f t="shared" ref="L2:L65" si="1">SUM($I2+$K2)</f>
        <v>77561550</v>
      </c>
      <c r="M2" s="53">
        <v>44511</v>
      </c>
      <c r="N2" s="53">
        <v>44516</v>
      </c>
      <c r="Q2">
        <v>45</v>
      </c>
      <c r="R2" s="53">
        <v>44561</v>
      </c>
      <c r="S2" s="53">
        <v>44565</v>
      </c>
      <c r="T2">
        <v>2</v>
      </c>
      <c r="U2">
        <f t="shared" ref="U2:U65" si="2">$I2*$T2%</f>
        <v>1410210</v>
      </c>
      <c r="V2">
        <f t="shared" ref="V2:V65" si="3">$L2-$U2</f>
        <v>76151340</v>
      </c>
      <c r="W2">
        <f t="shared" ref="W2:W65" si="4">$I2-$U2</f>
        <v>69100290</v>
      </c>
      <c r="X2" s="54" t="s">
        <v>3201</v>
      </c>
      <c r="AC2" s="55">
        <v>4532550005</v>
      </c>
    </row>
    <row r="3" spans="1:29">
      <c r="B3" t="s">
        <v>56</v>
      </c>
      <c r="C3" s="51">
        <v>44531</v>
      </c>
      <c r="D3" s="52">
        <v>44531</v>
      </c>
      <c r="E3" t="s">
        <v>3409</v>
      </c>
      <c r="F3" t="s">
        <v>3411</v>
      </c>
      <c r="G3" t="s">
        <v>59</v>
      </c>
      <c r="H3" t="s">
        <v>60</v>
      </c>
      <c r="I3">
        <v>80155000</v>
      </c>
      <c r="J3">
        <v>10</v>
      </c>
      <c r="K3">
        <f t="shared" si="0"/>
        <v>8015500</v>
      </c>
      <c r="L3">
        <f t="shared" si="1"/>
        <v>88170500</v>
      </c>
      <c r="M3" s="53"/>
      <c r="N3" s="53">
        <v>44553</v>
      </c>
      <c r="Q3">
        <v>30</v>
      </c>
      <c r="R3" s="53">
        <f>SUM($N3+$Q3)</f>
        <v>44583</v>
      </c>
      <c r="S3" s="53">
        <v>44567</v>
      </c>
      <c r="T3">
        <v>4</v>
      </c>
      <c r="U3">
        <f t="shared" si="2"/>
        <v>3206200</v>
      </c>
      <c r="V3">
        <f t="shared" si="3"/>
        <v>84964300</v>
      </c>
      <c r="W3">
        <f t="shared" si="4"/>
        <v>76948800</v>
      </c>
      <c r="X3" s="54" t="s">
        <v>3201</v>
      </c>
      <c r="AC3" s="55" t="s">
        <v>58</v>
      </c>
    </row>
    <row r="4" spans="1:29">
      <c r="B4" t="s">
        <v>61</v>
      </c>
      <c r="C4" s="51">
        <v>44531</v>
      </c>
      <c r="D4" s="52">
        <v>44531</v>
      </c>
      <c r="E4" t="s">
        <v>3409</v>
      </c>
      <c r="F4" t="s">
        <v>3411</v>
      </c>
      <c r="G4" t="s">
        <v>62</v>
      </c>
      <c r="H4" t="s">
        <v>63</v>
      </c>
      <c r="I4">
        <v>8485417</v>
      </c>
      <c r="J4">
        <v>10</v>
      </c>
      <c r="K4">
        <f t="shared" si="0"/>
        <v>848541.7</v>
      </c>
      <c r="L4">
        <f t="shared" si="1"/>
        <v>9333958.6999999993</v>
      </c>
      <c r="M4" s="53"/>
      <c r="N4" s="53">
        <v>44553</v>
      </c>
      <c r="Q4">
        <v>30</v>
      </c>
      <c r="R4" s="53">
        <f t="shared" ref="R4:R6" si="5">SUM($N4+$Q4)</f>
        <v>44583</v>
      </c>
      <c r="S4" s="53">
        <v>44567</v>
      </c>
      <c r="T4">
        <v>4</v>
      </c>
      <c r="U4">
        <f t="shared" si="2"/>
        <v>339416.68</v>
      </c>
      <c r="V4">
        <f t="shared" si="3"/>
        <v>8994542.0199999996</v>
      </c>
      <c r="W4">
        <f t="shared" si="4"/>
        <v>8146000.3200000003</v>
      </c>
      <c r="X4" s="54" t="s">
        <v>3201</v>
      </c>
      <c r="AC4" s="55" t="s">
        <v>58</v>
      </c>
    </row>
    <row r="5" spans="1:29">
      <c r="B5" t="s">
        <v>64</v>
      </c>
      <c r="C5" s="51">
        <v>44531</v>
      </c>
      <c r="D5" s="52">
        <v>44531</v>
      </c>
      <c r="E5" t="s">
        <v>3409</v>
      </c>
      <c r="F5" t="s">
        <v>3412</v>
      </c>
      <c r="G5" t="s">
        <v>66</v>
      </c>
      <c r="H5" t="s">
        <v>67</v>
      </c>
      <c r="I5">
        <v>82512500</v>
      </c>
      <c r="J5">
        <v>10</v>
      </c>
      <c r="K5">
        <f t="shared" si="0"/>
        <v>8251250</v>
      </c>
      <c r="L5">
        <f t="shared" si="1"/>
        <v>90763750</v>
      </c>
      <c r="M5" s="53"/>
      <c r="N5" s="53">
        <v>44553</v>
      </c>
      <c r="Q5">
        <v>30</v>
      </c>
      <c r="R5" s="53">
        <f t="shared" si="5"/>
        <v>44583</v>
      </c>
      <c r="S5" s="53">
        <v>44567</v>
      </c>
      <c r="T5">
        <v>4</v>
      </c>
      <c r="U5">
        <f t="shared" si="2"/>
        <v>3300500</v>
      </c>
      <c r="V5">
        <f t="shared" si="3"/>
        <v>87463250</v>
      </c>
      <c r="W5">
        <f t="shared" si="4"/>
        <v>79212000</v>
      </c>
      <c r="X5" s="54" t="s">
        <v>3201</v>
      </c>
      <c r="AC5" s="55" t="s">
        <v>65</v>
      </c>
    </row>
    <row r="6" spans="1:29">
      <c r="B6" t="s">
        <v>68</v>
      </c>
      <c r="C6" s="51">
        <v>44531</v>
      </c>
      <c r="D6" s="52">
        <v>44531</v>
      </c>
      <c r="E6" t="s">
        <v>3409</v>
      </c>
      <c r="F6" t="s">
        <v>3412</v>
      </c>
      <c r="G6" t="s">
        <v>69</v>
      </c>
      <c r="H6" t="s">
        <v>70</v>
      </c>
      <c r="I6">
        <v>8485417</v>
      </c>
      <c r="J6">
        <v>10</v>
      </c>
      <c r="K6">
        <f t="shared" si="0"/>
        <v>848541.7</v>
      </c>
      <c r="L6">
        <f t="shared" si="1"/>
        <v>9333958.6999999993</v>
      </c>
      <c r="M6" s="53"/>
      <c r="N6" s="53">
        <v>44553</v>
      </c>
      <c r="Q6">
        <v>30</v>
      </c>
      <c r="R6" s="53">
        <f t="shared" si="5"/>
        <v>44583</v>
      </c>
      <c r="S6" s="53">
        <v>44567</v>
      </c>
      <c r="T6">
        <v>4</v>
      </c>
      <c r="U6">
        <f t="shared" si="2"/>
        <v>339416.68</v>
      </c>
      <c r="V6">
        <f t="shared" si="3"/>
        <v>8994542.0199999996</v>
      </c>
      <c r="W6">
        <f t="shared" si="4"/>
        <v>8146000.3200000003</v>
      </c>
      <c r="X6" s="54" t="s">
        <v>3201</v>
      </c>
      <c r="AC6" s="55" t="s">
        <v>65</v>
      </c>
    </row>
    <row r="7" spans="1:29">
      <c r="B7" t="s">
        <v>71</v>
      </c>
      <c r="C7" s="51">
        <v>44470</v>
      </c>
      <c r="D7" s="52">
        <v>44470</v>
      </c>
      <c r="E7" t="s">
        <v>3204</v>
      </c>
      <c r="F7" t="s">
        <v>3475</v>
      </c>
      <c r="G7" t="s">
        <v>72</v>
      </c>
      <c r="H7" t="s">
        <v>73</v>
      </c>
      <c r="I7">
        <v>69264000</v>
      </c>
      <c r="J7">
        <v>10</v>
      </c>
      <c r="K7">
        <f t="shared" si="0"/>
        <v>6926400</v>
      </c>
      <c r="L7">
        <f t="shared" si="1"/>
        <v>76190400</v>
      </c>
      <c r="M7" s="53">
        <v>44480</v>
      </c>
      <c r="N7" s="53">
        <v>44490</v>
      </c>
      <c r="Q7">
        <v>45</v>
      </c>
      <c r="R7" s="53">
        <v>44535</v>
      </c>
      <c r="S7" s="53">
        <v>44578</v>
      </c>
      <c r="T7">
        <v>2</v>
      </c>
      <c r="U7">
        <f t="shared" si="2"/>
        <v>1385280</v>
      </c>
      <c r="V7">
        <f t="shared" si="3"/>
        <v>74805120</v>
      </c>
      <c r="W7">
        <f t="shared" si="4"/>
        <v>67878720</v>
      </c>
      <c r="X7" s="54" t="s">
        <v>3201</v>
      </c>
      <c r="AC7" s="55">
        <v>4539297631</v>
      </c>
    </row>
    <row r="8" spans="1:29">
      <c r="B8" t="s">
        <v>74</v>
      </c>
      <c r="C8" s="51">
        <v>44501</v>
      </c>
      <c r="D8" s="52">
        <v>44501</v>
      </c>
      <c r="E8" t="s">
        <v>3204</v>
      </c>
      <c r="F8" t="s">
        <v>3461</v>
      </c>
      <c r="G8" t="s">
        <v>75</v>
      </c>
      <c r="H8" t="s">
        <v>76</v>
      </c>
      <c r="I8">
        <v>18000000</v>
      </c>
      <c r="J8">
        <v>10</v>
      </c>
      <c r="K8">
        <f t="shared" si="0"/>
        <v>1800000</v>
      </c>
      <c r="L8">
        <f t="shared" si="1"/>
        <v>19800000</v>
      </c>
      <c r="M8" s="53">
        <v>44511</v>
      </c>
      <c r="N8" s="53">
        <v>44516</v>
      </c>
      <c r="Q8">
        <v>45</v>
      </c>
      <c r="R8" s="53">
        <v>44561</v>
      </c>
      <c r="S8" s="53">
        <v>44578</v>
      </c>
      <c r="T8">
        <v>2</v>
      </c>
      <c r="U8">
        <f t="shared" si="2"/>
        <v>360000</v>
      </c>
      <c r="V8">
        <f t="shared" si="3"/>
        <v>19440000</v>
      </c>
      <c r="W8">
        <f t="shared" si="4"/>
        <v>17640000</v>
      </c>
      <c r="X8" s="54" t="s">
        <v>3201</v>
      </c>
      <c r="AC8" s="55">
        <v>4539531132</v>
      </c>
    </row>
    <row r="9" spans="1:29">
      <c r="B9" t="s">
        <v>81</v>
      </c>
      <c r="C9" s="51">
        <v>44501</v>
      </c>
      <c r="D9" s="52">
        <v>44501</v>
      </c>
      <c r="E9" t="s">
        <v>3204</v>
      </c>
      <c r="F9" t="s">
        <v>3506</v>
      </c>
      <c r="G9" t="s">
        <v>83</v>
      </c>
      <c r="H9" t="s">
        <v>84</v>
      </c>
      <c r="I9">
        <v>89010000</v>
      </c>
      <c r="J9">
        <v>10</v>
      </c>
      <c r="K9">
        <f t="shared" si="0"/>
        <v>8901000</v>
      </c>
      <c r="L9">
        <f t="shared" si="1"/>
        <v>97911000</v>
      </c>
      <c r="M9" s="53">
        <v>44525</v>
      </c>
      <c r="N9" s="53">
        <v>44529</v>
      </c>
      <c r="Q9">
        <v>45</v>
      </c>
      <c r="R9" s="53">
        <v>44574</v>
      </c>
      <c r="S9" s="53">
        <v>44578</v>
      </c>
      <c r="T9">
        <v>2</v>
      </c>
      <c r="U9">
        <f t="shared" si="2"/>
        <v>1780200</v>
      </c>
      <c r="V9">
        <f t="shared" si="3"/>
        <v>96130800</v>
      </c>
      <c r="W9">
        <f t="shared" si="4"/>
        <v>87229800</v>
      </c>
      <c r="X9" s="54" t="s">
        <v>3201</v>
      </c>
      <c r="AC9">
        <v>4538517722</v>
      </c>
    </row>
    <row r="10" spans="1:29">
      <c r="B10" t="s">
        <v>109</v>
      </c>
      <c r="C10" s="51">
        <v>44501</v>
      </c>
      <c r="D10" s="52">
        <v>44501</v>
      </c>
      <c r="E10" t="s">
        <v>3204</v>
      </c>
      <c r="F10" t="s">
        <v>3464</v>
      </c>
      <c r="G10" t="s">
        <v>111</v>
      </c>
      <c r="H10" t="s">
        <v>112</v>
      </c>
      <c r="I10">
        <v>16285000</v>
      </c>
      <c r="J10">
        <v>10</v>
      </c>
      <c r="K10">
        <f t="shared" si="0"/>
        <v>1628500</v>
      </c>
      <c r="L10">
        <f t="shared" si="1"/>
        <v>17913500</v>
      </c>
      <c r="M10" s="53">
        <v>44525</v>
      </c>
      <c r="N10" s="53">
        <v>44529</v>
      </c>
      <c r="Q10">
        <v>45</v>
      </c>
      <c r="R10" s="53">
        <v>44574</v>
      </c>
      <c r="S10" s="53">
        <v>44578</v>
      </c>
      <c r="T10">
        <v>2</v>
      </c>
      <c r="U10">
        <f t="shared" si="2"/>
        <v>325700</v>
      </c>
      <c r="V10">
        <f t="shared" si="3"/>
        <v>17587800</v>
      </c>
      <c r="W10">
        <f t="shared" si="4"/>
        <v>15959300</v>
      </c>
      <c r="X10" s="54" t="s">
        <v>3201</v>
      </c>
      <c r="AC10">
        <v>4539304033</v>
      </c>
    </row>
    <row r="11" spans="1:29">
      <c r="B11" t="s">
        <v>121</v>
      </c>
      <c r="C11" s="51">
        <v>44501</v>
      </c>
      <c r="D11" s="52">
        <v>44501</v>
      </c>
      <c r="E11" t="s">
        <v>3204</v>
      </c>
      <c r="F11" t="s">
        <v>3414</v>
      </c>
      <c r="G11" t="s">
        <v>123</v>
      </c>
      <c r="H11" t="s">
        <v>124</v>
      </c>
      <c r="I11">
        <v>108000000</v>
      </c>
      <c r="J11">
        <v>10</v>
      </c>
      <c r="K11">
        <f t="shared" si="0"/>
        <v>10800000</v>
      </c>
      <c r="L11">
        <f t="shared" si="1"/>
        <v>118800000</v>
      </c>
      <c r="M11" s="53">
        <v>44525</v>
      </c>
      <c r="N11" s="53">
        <v>44529</v>
      </c>
      <c r="Q11">
        <v>45</v>
      </c>
      <c r="R11" s="53">
        <v>44574</v>
      </c>
      <c r="S11" s="53">
        <v>44578</v>
      </c>
      <c r="T11">
        <v>2</v>
      </c>
      <c r="U11">
        <f t="shared" si="2"/>
        <v>2160000</v>
      </c>
      <c r="V11">
        <f t="shared" si="3"/>
        <v>116640000</v>
      </c>
      <c r="W11">
        <f t="shared" si="4"/>
        <v>105840000</v>
      </c>
      <c r="X11" s="54" t="s">
        <v>3201</v>
      </c>
      <c r="AC11">
        <v>4539849227</v>
      </c>
    </row>
    <row r="12" spans="1:29">
      <c r="B12" t="s">
        <v>125</v>
      </c>
      <c r="C12" s="51">
        <v>44501</v>
      </c>
      <c r="D12" s="52">
        <v>44501</v>
      </c>
      <c r="E12" t="s">
        <v>3204</v>
      </c>
      <c r="F12" t="s">
        <v>3439</v>
      </c>
      <c r="G12" t="s">
        <v>127</v>
      </c>
      <c r="H12" t="s">
        <v>128</v>
      </c>
      <c r="I12">
        <v>106600000</v>
      </c>
      <c r="J12">
        <v>10</v>
      </c>
      <c r="K12">
        <f t="shared" si="0"/>
        <v>10660000</v>
      </c>
      <c r="L12">
        <f t="shared" si="1"/>
        <v>117260000</v>
      </c>
      <c r="M12" s="53">
        <v>44525</v>
      </c>
      <c r="N12" s="53">
        <v>44529</v>
      </c>
      <c r="Q12">
        <v>45</v>
      </c>
      <c r="R12" s="53">
        <v>44574</v>
      </c>
      <c r="S12" s="53">
        <v>44578</v>
      </c>
      <c r="T12">
        <v>2</v>
      </c>
      <c r="U12">
        <f t="shared" si="2"/>
        <v>2132000</v>
      </c>
      <c r="V12">
        <f t="shared" si="3"/>
        <v>115128000</v>
      </c>
      <c r="W12">
        <f t="shared" si="4"/>
        <v>104468000</v>
      </c>
      <c r="X12" s="54" t="s">
        <v>3201</v>
      </c>
      <c r="AC12">
        <v>4539531307</v>
      </c>
    </row>
    <row r="13" spans="1:29">
      <c r="B13" t="s">
        <v>129</v>
      </c>
      <c r="C13" s="51">
        <v>44501</v>
      </c>
      <c r="D13" s="52">
        <v>44501</v>
      </c>
      <c r="E13" t="s">
        <v>3204</v>
      </c>
      <c r="F13" t="s">
        <v>3437</v>
      </c>
      <c r="G13" t="s">
        <v>131</v>
      </c>
      <c r="H13" t="s">
        <v>132</v>
      </c>
      <c r="I13">
        <v>106600000</v>
      </c>
      <c r="J13">
        <v>10</v>
      </c>
      <c r="K13">
        <f t="shared" si="0"/>
        <v>10660000</v>
      </c>
      <c r="L13">
        <f t="shared" si="1"/>
        <v>117260000</v>
      </c>
      <c r="M13" s="53">
        <v>44525</v>
      </c>
      <c r="N13" s="53">
        <v>44529</v>
      </c>
      <c r="Q13">
        <v>45</v>
      </c>
      <c r="R13" s="53">
        <v>44574</v>
      </c>
      <c r="S13" s="53">
        <v>44578</v>
      </c>
      <c r="T13">
        <v>2</v>
      </c>
      <c r="U13">
        <f t="shared" si="2"/>
        <v>2132000</v>
      </c>
      <c r="V13">
        <f t="shared" si="3"/>
        <v>115128000</v>
      </c>
      <c r="W13">
        <f t="shared" si="4"/>
        <v>104468000</v>
      </c>
      <c r="X13" s="54" t="s">
        <v>3201</v>
      </c>
      <c r="AC13">
        <v>4539528519</v>
      </c>
    </row>
    <row r="14" spans="1:29">
      <c r="B14" t="s">
        <v>133</v>
      </c>
      <c r="C14" s="51">
        <v>44501</v>
      </c>
      <c r="D14" s="52">
        <v>44501</v>
      </c>
      <c r="E14" t="s">
        <v>3204</v>
      </c>
      <c r="F14" t="s">
        <v>3459</v>
      </c>
      <c r="G14" t="s">
        <v>135</v>
      </c>
      <c r="H14" t="s">
        <v>136</v>
      </c>
      <c r="I14">
        <v>49200000</v>
      </c>
      <c r="J14">
        <v>10</v>
      </c>
      <c r="K14">
        <f t="shared" si="0"/>
        <v>4920000</v>
      </c>
      <c r="L14">
        <f t="shared" si="1"/>
        <v>54120000</v>
      </c>
      <c r="M14" s="53">
        <v>44525</v>
      </c>
      <c r="N14" s="53">
        <v>44529</v>
      </c>
      <c r="Q14">
        <v>45</v>
      </c>
      <c r="R14" s="53">
        <v>44574</v>
      </c>
      <c r="S14" s="53">
        <v>44578</v>
      </c>
      <c r="T14">
        <v>2</v>
      </c>
      <c r="U14">
        <f t="shared" si="2"/>
        <v>984000</v>
      </c>
      <c r="V14">
        <f t="shared" si="3"/>
        <v>53136000</v>
      </c>
      <c r="W14">
        <f t="shared" si="4"/>
        <v>48216000</v>
      </c>
      <c r="X14" s="54" t="s">
        <v>3201</v>
      </c>
      <c r="AC14">
        <v>4539524691</v>
      </c>
    </row>
    <row r="15" spans="1:29">
      <c r="B15" t="s">
        <v>137</v>
      </c>
      <c r="C15" s="51">
        <v>44501</v>
      </c>
      <c r="D15" s="52">
        <v>44501</v>
      </c>
      <c r="E15" t="s">
        <v>3204</v>
      </c>
      <c r="F15" t="s">
        <v>3434</v>
      </c>
      <c r="G15" t="s">
        <v>139</v>
      </c>
      <c r="H15" t="s">
        <v>140</v>
      </c>
      <c r="I15">
        <v>47640000</v>
      </c>
      <c r="J15">
        <v>10</v>
      </c>
      <c r="K15">
        <f t="shared" si="0"/>
        <v>4764000</v>
      </c>
      <c r="L15">
        <f t="shared" si="1"/>
        <v>52404000</v>
      </c>
      <c r="M15" s="53">
        <v>44525</v>
      </c>
      <c r="N15" s="53">
        <v>44529</v>
      </c>
      <c r="Q15">
        <v>45</v>
      </c>
      <c r="R15" s="53">
        <v>44574</v>
      </c>
      <c r="S15" s="53">
        <v>44585</v>
      </c>
      <c r="T15">
        <v>2</v>
      </c>
      <c r="U15">
        <f t="shared" si="2"/>
        <v>952800</v>
      </c>
      <c r="V15">
        <f t="shared" si="3"/>
        <v>51451200</v>
      </c>
      <c r="W15">
        <f t="shared" si="4"/>
        <v>46687200</v>
      </c>
      <c r="X15" s="54" t="s">
        <v>3201</v>
      </c>
      <c r="AC15">
        <v>4539849243</v>
      </c>
    </row>
    <row r="16" spans="1:29">
      <c r="B16" t="s">
        <v>141</v>
      </c>
      <c r="C16" s="51">
        <v>44531</v>
      </c>
      <c r="D16" s="52">
        <v>44531</v>
      </c>
      <c r="E16" t="s">
        <v>3204</v>
      </c>
      <c r="F16" t="s">
        <v>3431</v>
      </c>
      <c r="G16" t="s">
        <v>143</v>
      </c>
      <c r="H16" t="s">
        <v>144</v>
      </c>
      <c r="I16">
        <v>50000000</v>
      </c>
      <c r="J16">
        <v>10</v>
      </c>
      <c r="K16">
        <f t="shared" si="0"/>
        <v>5000000</v>
      </c>
      <c r="L16">
        <f t="shared" si="1"/>
        <v>55000000</v>
      </c>
      <c r="M16" s="53">
        <v>44536</v>
      </c>
      <c r="N16" s="53">
        <v>44544</v>
      </c>
      <c r="Q16">
        <v>45</v>
      </c>
      <c r="R16" s="53">
        <v>44589</v>
      </c>
      <c r="S16" s="53">
        <v>44585</v>
      </c>
      <c r="T16">
        <v>2</v>
      </c>
      <c r="U16">
        <f t="shared" si="2"/>
        <v>1000000</v>
      </c>
      <c r="V16">
        <f t="shared" si="3"/>
        <v>54000000</v>
      </c>
      <c r="W16">
        <f t="shared" si="4"/>
        <v>49000000</v>
      </c>
      <c r="X16" s="54" t="s">
        <v>3201</v>
      </c>
      <c r="AC16">
        <v>4539895180</v>
      </c>
    </row>
    <row r="17" spans="2:29">
      <c r="B17" t="s">
        <v>145</v>
      </c>
      <c r="C17" s="51">
        <v>44531</v>
      </c>
      <c r="D17" s="52">
        <v>44531</v>
      </c>
      <c r="E17" t="s">
        <v>3204</v>
      </c>
      <c r="F17" t="s">
        <v>3473</v>
      </c>
      <c r="G17" t="s">
        <v>147</v>
      </c>
      <c r="H17" t="s">
        <v>148</v>
      </c>
      <c r="I17">
        <v>44044000</v>
      </c>
      <c r="J17">
        <v>10</v>
      </c>
      <c r="K17">
        <f t="shared" si="0"/>
        <v>4404400</v>
      </c>
      <c r="L17">
        <f t="shared" si="1"/>
        <v>48448400</v>
      </c>
      <c r="M17" s="53">
        <v>44536</v>
      </c>
      <c r="N17" s="53">
        <v>44544</v>
      </c>
      <c r="Q17">
        <v>45</v>
      </c>
      <c r="R17" s="53">
        <v>44589</v>
      </c>
      <c r="S17" s="53">
        <v>44585</v>
      </c>
      <c r="T17">
        <v>2</v>
      </c>
      <c r="U17">
        <f t="shared" si="2"/>
        <v>880880</v>
      </c>
      <c r="V17">
        <f t="shared" si="3"/>
        <v>47567520</v>
      </c>
      <c r="W17">
        <f t="shared" si="4"/>
        <v>43163120</v>
      </c>
      <c r="X17" s="54" t="s">
        <v>3201</v>
      </c>
      <c r="AC17">
        <v>4539289903</v>
      </c>
    </row>
    <row r="18" spans="2:29">
      <c r="B18" t="s">
        <v>149</v>
      </c>
      <c r="C18" s="51">
        <v>44531</v>
      </c>
      <c r="D18" s="52">
        <v>44531</v>
      </c>
      <c r="E18" t="s">
        <v>3204</v>
      </c>
      <c r="F18" t="s">
        <v>3428</v>
      </c>
      <c r="G18" t="s">
        <v>151</v>
      </c>
      <c r="H18" t="s">
        <v>152</v>
      </c>
      <c r="I18">
        <v>26400000</v>
      </c>
      <c r="J18">
        <v>10</v>
      </c>
      <c r="K18">
        <f t="shared" si="0"/>
        <v>2640000</v>
      </c>
      <c r="L18">
        <f t="shared" si="1"/>
        <v>29040000</v>
      </c>
      <c r="M18" s="53">
        <v>44536</v>
      </c>
      <c r="N18" s="53">
        <v>44544</v>
      </c>
      <c r="Q18">
        <v>45</v>
      </c>
      <c r="R18" s="53">
        <v>44589</v>
      </c>
      <c r="S18" s="53">
        <v>44585</v>
      </c>
      <c r="T18">
        <v>2</v>
      </c>
      <c r="U18">
        <f t="shared" si="2"/>
        <v>528000</v>
      </c>
      <c r="V18">
        <f t="shared" si="3"/>
        <v>28512000</v>
      </c>
      <c r="W18">
        <f t="shared" si="4"/>
        <v>25872000</v>
      </c>
      <c r="X18" s="54" t="s">
        <v>3201</v>
      </c>
      <c r="AC18">
        <v>4539952220</v>
      </c>
    </row>
    <row r="19" spans="2:29">
      <c r="B19" t="s">
        <v>153</v>
      </c>
      <c r="C19" s="51">
        <v>44531</v>
      </c>
      <c r="D19" s="52">
        <v>44531</v>
      </c>
      <c r="E19" t="s">
        <v>3204</v>
      </c>
      <c r="F19" t="s">
        <v>3477</v>
      </c>
      <c r="G19" t="s">
        <v>155</v>
      </c>
      <c r="H19" t="s">
        <v>156</v>
      </c>
      <c r="I19">
        <v>34200000</v>
      </c>
      <c r="J19">
        <v>10</v>
      </c>
      <c r="K19">
        <f t="shared" si="0"/>
        <v>3420000</v>
      </c>
      <c r="L19">
        <f t="shared" si="1"/>
        <v>37620000</v>
      </c>
      <c r="M19" s="53">
        <v>44536</v>
      </c>
      <c r="N19" s="53">
        <v>44544</v>
      </c>
      <c r="Q19">
        <v>45</v>
      </c>
      <c r="R19" s="53">
        <v>44589</v>
      </c>
      <c r="S19" s="53">
        <v>44585</v>
      </c>
      <c r="T19">
        <v>2</v>
      </c>
      <c r="U19">
        <f t="shared" si="2"/>
        <v>684000</v>
      </c>
      <c r="V19">
        <f t="shared" si="3"/>
        <v>36936000</v>
      </c>
      <c r="W19">
        <f t="shared" si="4"/>
        <v>33516000</v>
      </c>
      <c r="X19" s="54" t="s">
        <v>3201</v>
      </c>
      <c r="AC19">
        <v>4539139872</v>
      </c>
    </row>
    <row r="20" spans="2:29">
      <c r="B20" t="s">
        <v>157</v>
      </c>
      <c r="C20" s="51">
        <v>44531</v>
      </c>
      <c r="D20" s="52">
        <v>44531</v>
      </c>
      <c r="E20" t="s">
        <v>3204</v>
      </c>
      <c r="F20" t="s">
        <v>3432</v>
      </c>
      <c r="G20" t="s">
        <v>159</v>
      </c>
      <c r="H20" t="s">
        <v>160</v>
      </c>
      <c r="I20">
        <v>18000000</v>
      </c>
      <c r="J20">
        <v>10</v>
      </c>
      <c r="K20">
        <f t="shared" si="0"/>
        <v>1800000</v>
      </c>
      <c r="L20">
        <f t="shared" si="1"/>
        <v>19800000</v>
      </c>
      <c r="M20" s="53">
        <v>44536</v>
      </c>
      <c r="N20" s="53">
        <v>44544</v>
      </c>
      <c r="Q20">
        <v>45</v>
      </c>
      <c r="R20" s="53">
        <v>44589</v>
      </c>
      <c r="S20" s="53">
        <v>44585</v>
      </c>
      <c r="T20">
        <v>2</v>
      </c>
      <c r="U20">
        <f t="shared" si="2"/>
        <v>360000</v>
      </c>
      <c r="V20">
        <f t="shared" si="3"/>
        <v>19440000</v>
      </c>
      <c r="W20">
        <f t="shared" si="4"/>
        <v>17640000</v>
      </c>
      <c r="X20" s="54" t="s">
        <v>3201</v>
      </c>
      <c r="AC20">
        <v>4539860395</v>
      </c>
    </row>
    <row r="21" spans="2:29">
      <c r="B21" t="s">
        <v>161</v>
      </c>
      <c r="C21" s="51">
        <v>44531</v>
      </c>
      <c r="D21" s="52">
        <v>44531</v>
      </c>
      <c r="E21" t="s">
        <v>3204</v>
      </c>
      <c r="F21" t="s">
        <v>3433</v>
      </c>
      <c r="G21" t="s">
        <v>163</v>
      </c>
      <c r="H21" t="s">
        <v>164</v>
      </c>
      <c r="I21">
        <v>18000000</v>
      </c>
      <c r="J21">
        <v>10</v>
      </c>
      <c r="K21">
        <f t="shared" si="0"/>
        <v>1800000</v>
      </c>
      <c r="L21">
        <f t="shared" si="1"/>
        <v>19800000</v>
      </c>
      <c r="M21" s="53">
        <v>44536</v>
      </c>
      <c r="N21" s="53">
        <v>44544</v>
      </c>
      <c r="Q21">
        <v>45</v>
      </c>
      <c r="R21" s="53">
        <v>44589</v>
      </c>
      <c r="S21" s="53">
        <v>44585</v>
      </c>
      <c r="T21">
        <v>2</v>
      </c>
      <c r="U21">
        <f t="shared" si="2"/>
        <v>360000</v>
      </c>
      <c r="V21">
        <f t="shared" si="3"/>
        <v>19440000</v>
      </c>
      <c r="W21">
        <f t="shared" si="4"/>
        <v>17640000</v>
      </c>
      <c r="X21" s="54" t="s">
        <v>3201</v>
      </c>
      <c r="AC21">
        <v>4539860359</v>
      </c>
    </row>
    <row r="22" spans="2:29">
      <c r="B22" t="s">
        <v>165</v>
      </c>
      <c r="C22" s="51">
        <v>44531</v>
      </c>
      <c r="D22" s="52">
        <v>44531</v>
      </c>
      <c r="E22" t="s">
        <v>3204</v>
      </c>
      <c r="F22" t="s">
        <v>3436</v>
      </c>
      <c r="G22" t="s">
        <v>167</v>
      </c>
      <c r="H22" t="s">
        <v>168</v>
      </c>
      <c r="I22">
        <v>23000000</v>
      </c>
      <c r="J22">
        <v>10</v>
      </c>
      <c r="K22">
        <f t="shared" si="0"/>
        <v>2300000</v>
      </c>
      <c r="L22">
        <f t="shared" si="1"/>
        <v>25300000</v>
      </c>
      <c r="M22" s="53">
        <v>44536</v>
      </c>
      <c r="N22" s="53">
        <v>44544</v>
      </c>
      <c r="Q22">
        <v>45</v>
      </c>
      <c r="R22" s="53">
        <v>44589</v>
      </c>
      <c r="S22" s="53">
        <v>44585</v>
      </c>
      <c r="T22">
        <v>2</v>
      </c>
      <c r="U22">
        <f t="shared" si="2"/>
        <v>460000</v>
      </c>
      <c r="V22">
        <f t="shared" si="3"/>
        <v>24840000</v>
      </c>
      <c r="W22">
        <f t="shared" si="4"/>
        <v>22540000</v>
      </c>
      <c r="X22" s="54" t="s">
        <v>3201</v>
      </c>
      <c r="AC22">
        <v>4539593998</v>
      </c>
    </row>
    <row r="23" spans="2:29">
      <c r="B23" t="s">
        <v>169</v>
      </c>
      <c r="C23" s="51">
        <v>44531</v>
      </c>
      <c r="D23" s="52">
        <v>44531</v>
      </c>
      <c r="E23" t="s">
        <v>3204</v>
      </c>
      <c r="F23" t="s">
        <v>3458</v>
      </c>
      <c r="G23" t="s">
        <v>171</v>
      </c>
      <c r="H23" t="s">
        <v>172</v>
      </c>
      <c r="I23">
        <v>24600000</v>
      </c>
      <c r="J23">
        <v>10</v>
      </c>
      <c r="K23">
        <f t="shared" si="0"/>
        <v>2460000</v>
      </c>
      <c r="L23">
        <f t="shared" si="1"/>
        <v>27060000</v>
      </c>
      <c r="M23" s="53">
        <v>44536</v>
      </c>
      <c r="N23" s="53">
        <v>44544</v>
      </c>
      <c r="Q23">
        <v>45</v>
      </c>
      <c r="R23" s="53">
        <v>44589</v>
      </c>
      <c r="S23" s="53">
        <v>44585</v>
      </c>
      <c r="T23">
        <v>2</v>
      </c>
      <c r="U23">
        <f t="shared" si="2"/>
        <v>492000</v>
      </c>
      <c r="V23">
        <f t="shared" si="3"/>
        <v>26568000</v>
      </c>
      <c r="W23">
        <f t="shared" si="4"/>
        <v>24108000</v>
      </c>
      <c r="X23" s="54" t="s">
        <v>3201</v>
      </c>
      <c r="AC23">
        <v>4539532073</v>
      </c>
    </row>
    <row r="24" spans="2:29">
      <c r="B24" t="s">
        <v>173</v>
      </c>
      <c r="C24" s="51">
        <v>44531</v>
      </c>
      <c r="D24" s="52">
        <v>44531</v>
      </c>
      <c r="E24" t="s">
        <v>3204</v>
      </c>
      <c r="F24" t="s">
        <v>3426</v>
      </c>
      <c r="G24" t="s">
        <v>175</v>
      </c>
      <c r="H24" t="s">
        <v>176</v>
      </c>
      <c r="I24">
        <v>49800000</v>
      </c>
      <c r="J24">
        <v>10</v>
      </c>
      <c r="K24">
        <f t="shared" si="0"/>
        <v>4980000</v>
      </c>
      <c r="L24">
        <f t="shared" si="1"/>
        <v>54780000</v>
      </c>
      <c r="M24" s="53">
        <v>44536</v>
      </c>
      <c r="N24" s="53">
        <v>44544</v>
      </c>
      <c r="Q24">
        <v>45</v>
      </c>
      <c r="R24" s="53">
        <v>44589</v>
      </c>
      <c r="S24" s="53">
        <v>44585</v>
      </c>
      <c r="T24">
        <v>2</v>
      </c>
      <c r="U24">
        <f t="shared" si="2"/>
        <v>996000</v>
      </c>
      <c r="V24">
        <f t="shared" si="3"/>
        <v>53784000</v>
      </c>
      <c r="W24">
        <f t="shared" si="4"/>
        <v>48804000</v>
      </c>
      <c r="X24" s="54" t="s">
        <v>3201</v>
      </c>
      <c r="AC24">
        <v>4540012457</v>
      </c>
    </row>
    <row r="25" spans="2:29">
      <c r="B25" t="s">
        <v>177</v>
      </c>
      <c r="C25" s="51">
        <v>44531</v>
      </c>
      <c r="D25" s="52">
        <v>44531</v>
      </c>
      <c r="E25" t="s">
        <v>3204</v>
      </c>
      <c r="F25" t="s">
        <v>3894</v>
      </c>
      <c r="G25" t="s">
        <v>179</v>
      </c>
      <c r="H25" t="s">
        <v>180</v>
      </c>
      <c r="I25">
        <v>60520000</v>
      </c>
      <c r="J25">
        <v>10</v>
      </c>
      <c r="K25">
        <f t="shared" si="0"/>
        <v>6052000</v>
      </c>
      <c r="L25">
        <f t="shared" si="1"/>
        <v>66572000</v>
      </c>
      <c r="M25" s="53">
        <v>44543</v>
      </c>
      <c r="N25" s="53">
        <v>44547</v>
      </c>
      <c r="Q25">
        <v>45</v>
      </c>
      <c r="R25" s="53">
        <v>44592</v>
      </c>
      <c r="S25" s="53">
        <v>44585</v>
      </c>
      <c r="T25">
        <v>2</v>
      </c>
      <c r="U25">
        <f t="shared" si="2"/>
        <v>1210400</v>
      </c>
      <c r="V25">
        <f t="shared" si="3"/>
        <v>65361600</v>
      </c>
      <c r="W25">
        <f t="shared" si="4"/>
        <v>59309600</v>
      </c>
      <c r="X25" s="54" t="s">
        <v>3201</v>
      </c>
      <c r="AC25">
        <v>4527840911</v>
      </c>
    </row>
    <row r="26" spans="2:29">
      <c r="B26" t="s">
        <v>181</v>
      </c>
      <c r="C26" s="51">
        <v>44531</v>
      </c>
      <c r="D26" s="52">
        <v>44531</v>
      </c>
      <c r="E26" t="s">
        <v>3204</v>
      </c>
      <c r="F26" t="s">
        <v>3419</v>
      </c>
      <c r="G26" t="s">
        <v>183</v>
      </c>
      <c r="H26" t="s">
        <v>184</v>
      </c>
      <c r="I26">
        <v>22230000</v>
      </c>
      <c r="J26">
        <v>10</v>
      </c>
      <c r="K26">
        <f t="shared" si="0"/>
        <v>2223000</v>
      </c>
      <c r="L26">
        <f t="shared" si="1"/>
        <v>24453000</v>
      </c>
      <c r="M26" s="53">
        <v>44543</v>
      </c>
      <c r="N26" s="53">
        <v>44547</v>
      </c>
      <c r="Q26">
        <v>45</v>
      </c>
      <c r="R26" s="53">
        <v>44592</v>
      </c>
      <c r="S26" s="53">
        <v>44585</v>
      </c>
      <c r="T26">
        <v>2</v>
      </c>
      <c r="U26">
        <f t="shared" si="2"/>
        <v>444600</v>
      </c>
      <c r="V26">
        <f t="shared" si="3"/>
        <v>24008400</v>
      </c>
      <c r="W26">
        <f t="shared" si="4"/>
        <v>21785400</v>
      </c>
      <c r="X26" s="54" t="s">
        <v>3201</v>
      </c>
      <c r="AC26">
        <v>4539275592</v>
      </c>
    </row>
    <row r="27" spans="2:29">
      <c r="B27" t="s">
        <v>185</v>
      </c>
      <c r="C27" s="51">
        <v>44531</v>
      </c>
      <c r="D27" s="52">
        <v>44531</v>
      </c>
      <c r="E27" t="s">
        <v>3204</v>
      </c>
      <c r="F27" t="s">
        <v>3424</v>
      </c>
      <c r="G27" t="s">
        <v>187</v>
      </c>
      <c r="H27" t="s">
        <v>188</v>
      </c>
      <c r="I27">
        <v>9750000</v>
      </c>
      <c r="J27">
        <v>10</v>
      </c>
      <c r="K27">
        <f t="shared" si="0"/>
        <v>975000</v>
      </c>
      <c r="L27">
        <f t="shared" si="1"/>
        <v>10725000</v>
      </c>
      <c r="M27" s="53">
        <v>44543</v>
      </c>
      <c r="N27" s="53">
        <v>44547</v>
      </c>
      <c r="Q27">
        <v>45</v>
      </c>
      <c r="R27" s="53">
        <v>44592</v>
      </c>
      <c r="S27" s="53">
        <v>44585</v>
      </c>
      <c r="T27">
        <v>2</v>
      </c>
      <c r="U27">
        <f t="shared" si="2"/>
        <v>195000</v>
      </c>
      <c r="V27">
        <f t="shared" si="3"/>
        <v>10530000</v>
      </c>
      <c r="W27">
        <f t="shared" si="4"/>
        <v>9555000</v>
      </c>
      <c r="X27" s="54" t="s">
        <v>3201</v>
      </c>
      <c r="AC27">
        <v>4540083891</v>
      </c>
    </row>
    <row r="28" spans="2:29">
      <c r="B28" t="s">
        <v>189</v>
      </c>
      <c r="C28" s="51">
        <v>44531</v>
      </c>
      <c r="D28" s="52">
        <v>44531</v>
      </c>
      <c r="E28" t="s">
        <v>3204</v>
      </c>
      <c r="F28" t="s">
        <v>3506</v>
      </c>
      <c r="G28" t="s">
        <v>190</v>
      </c>
      <c r="H28" t="s">
        <v>191</v>
      </c>
      <c r="I28">
        <v>59340000</v>
      </c>
      <c r="J28">
        <v>10</v>
      </c>
      <c r="K28">
        <f t="shared" si="0"/>
        <v>5934000</v>
      </c>
      <c r="L28">
        <f t="shared" si="1"/>
        <v>65274000</v>
      </c>
      <c r="M28" s="53">
        <v>44543</v>
      </c>
      <c r="N28" s="53">
        <v>44547</v>
      </c>
      <c r="Q28">
        <v>45</v>
      </c>
      <c r="R28" s="53">
        <v>44592</v>
      </c>
      <c r="S28" s="53">
        <v>44585</v>
      </c>
      <c r="T28">
        <v>2</v>
      </c>
      <c r="U28">
        <f t="shared" si="2"/>
        <v>1186800</v>
      </c>
      <c r="V28">
        <f t="shared" si="3"/>
        <v>64087200</v>
      </c>
      <c r="W28">
        <f t="shared" si="4"/>
        <v>58153200</v>
      </c>
      <c r="X28" s="54" t="s">
        <v>3201</v>
      </c>
      <c r="AC28">
        <v>4538517722</v>
      </c>
    </row>
    <row r="29" spans="2:29">
      <c r="B29" t="s">
        <v>218</v>
      </c>
      <c r="C29" s="51">
        <v>44531</v>
      </c>
      <c r="D29" s="52">
        <v>44531</v>
      </c>
      <c r="E29" t="s">
        <v>3204</v>
      </c>
      <c r="F29" t="s">
        <v>3677</v>
      </c>
      <c r="G29" t="s">
        <v>219</v>
      </c>
      <c r="H29" t="s">
        <v>220</v>
      </c>
      <c r="I29">
        <v>6200000</v>
      </c>
      <c r="J29">
        <v>10</v>
      </c>
      <c r="K29">
        <f t="shared" si="0"/>
        <v>620000</v>
      </c>
      <c r="L29">
        <f t="shared" si="1"/>
        <v>6820000</v>
      </c>
      <c r="M29" s="53">
        <v>44551</v>
      </c>
      <c r="N29" s="53">
        <v>44578</v>
      </c>
      <c r="Q29">
        <v>45</v>
      </c>
      <c r="R29" s="53">
        <v>44623</v>
      </c>
      <c r="S29" s="53">
        <v>44588</v>
      </c>
      <c r="T29">
        <v>2</v>
      </c>
      <c r="U29">
        <f t="shared" si="2"/>
        <v>124000</v>
      </c>
      <c r="V29">
        <f t="shared" si="3"/>
        <v>6696000</v>
      </c>
      <c r="W29">
        <f t="shared" si="4"/>
        <v>6076000</v>
      </c>
      <c r="X29" s="54" t="s">
        <v>3201</v>
      </c>
      <c r="AC29" s="56">
        <v>4535742582</v>
      </c>
    </row>
    <row r="30" spans="2:29">
      <c r="B30" t="s">
        <v>221</v>
      </c>
      <c r="C30" s="51">
        <v>44531</v>
      </c>
      <c r="D30" s="52">
        <v>44531</v>
      </c>
      <c r="E30" t="s">
        <v>3409</v>
      </c>
      <c r="F30" t="s">
        <v>3446</v>
      </c>
      <c r="G30" t="s">
        <v>223</v>
      </c>
      <c r="H30" t="s">
        <v>224</v>
      </c>
      <c r="I30">
        <v>14550000</v>
      </c>
      <c r="J30">
        <v>10</v>
      </c>
      <c r="K30">
        <f t="shared" si="0"/>
        <v>1455000</v>
      </c>
      <c r="L30">
        <f t="shared" si="1"/>
        <v>16005000</v>
      </c>
      <c r="M30" s="53"/>
      <c r="N30" s="53">
        <v>44533</v>
      </c>
      <c r="Q30">
        <v>30</v>
      </c>
      <c r="R30" s="53">
        <f t="shared" ref="R30:R35" si="6">SUM($N30+$Q30)</f>
        <v>44563</v>
      </c>
      <c r="S30" s="53">
        <v>44599</v>
      </c>
      <c r="T30">
        <v>4</v>
      </c>
      <c r="U30">
        <f t="shared" si="2"/>
        <v>582000</v>
      </c>
      <c r="V30">
        <f t="shared" si="3"/>
        <v>15423000</v>
      </c>
      <c r="W30">
        <f t="shared" si="4"/>
        <v>13968000</v>
      </c>
      <c r="X30" s="54" t="s">
        <v>3201</v>
      </c>
      <c r="AC30" s="55" t="s">
        <v>222</v>
      </c>
    </row>
    <row r="31" spans="2:29">
      <c r="B31" t="s">
        <v>225</v>
      </c>
      <c r="C31" s="51">
        <v>44531</v>
      </c>
      <c r="D31" s="52">
        <v>44531</v>
      </c>
      <c r="E31" t="s">
        <v>3409</v>
      </c>
      <c r="F31" t="s">
        <v>3446</v>
      </c>
      <c r="G31" t="s">
        <v>226</v>
      </c>
      <c r="H31" t="s">
        <v>227</v>
      </c>
      <c r="I31">
        <v>2082813</v>
      </c>
      <c r="J31">
        <v>10</v>
      </c>
      <c r="K31">
        <f t="shared" si="0"/>
        <v>208281.3</v>
      </c>
      <c r="L31">
        <f t="shared" si="1"/>
        <v>2291094.2999999998</v>
      </c>
      <c r="M31" s="53"/>
      <c r="N31" s="53">
        <v>44539</v>
      </c>
      <c r="Q31">
        <v>30</v>
      </c>
      <c r="R31" s="53">
        <f t="shared" si="6"/>
        <v>44569</v>
      </c>
      <c r="S31" s="53">
        <v>44599</v>
      </c>
      <c r="T31">
        <v>4</v>
      </c>
      <c r="U31">
        <f t="shared" si="2"/>
        <v>83312.52</v>
      </c>
      <c r="V31">
        <f t="shared" si="3"/>
        <v>2207781.7799999998</v>
      </c>
      <c r="W31">
        <f t="shared" si="4"/>
        <v>1999500.48</v>
      </c>
      <c r="X31" s="54" t="s">
        <v>3201</v>
      </c>
      <c r="AC31" s="55" t="s">
        <v>222</v>
      </c>
    </row>
    <row r="32" spans="2:29">
      <c r="B32" t="s">
        <v>228</v>
      </c>
      <c r="C32" s="51">
        <v>44531</v>
      </c>
      <c r="D32" s="52">
        <v>44531</v>
      </c>
      <c r="E32" t="s">
        <v>3409</v>
      </c>
      <c r="F32" t="s">
        <v>3408</v>
      </c>
      <c r="G32" t="s">
        <v>230</v>
      </c>
      <c r="H32" t="s">
        <v>231</v>
      </c>
      <c r="I32">
        <v>70725000</v>
      </c>
      <c r="J32">
        <v>10</v>
      </c>
      <c r="K32">
        <f t="shared" si="0"/>
        <v>7072500</v>
      </c>
      <c r="L32">
        <f t="shared" si="1"/>
        <v>77797500</v>
      </c>
      <c r="M32" s="53"/>
      <c r="N32" s="53">
        <v>44553</v>
      </c>
      <c r="Q32">
        <v>30</v>
      </c>
      <c r="R32" s="53">
        <f t="shared" si="6"/>
        <v>44583</v>
      </c>
      <c r="S32" s="53">
        <v>44599</v>
      </c>
      <c r="T32">
        <v>4</v>
      </c>
      <c r="U32">
        <f t="shared" si="2"/>
        <v>2829000</v>
      </c>
      <c r="V32">
        <f t="shared" si="3"/>
        <v>74968500</v>
      </c>
      <c r="W32">
        <f t="shared" si="4"/>
        <v>67896000</v>
      </c>
      <c r="X32" s="54" t="s">
        <v>3201</v>
      </c>
      <c r="AC32" s="55" t="s">
        <v>229</v>
      </c>
    </row>
    <row r="33" spans="2:29">
      <c r="B33" t="s">
        <v>232</v>
      </c>
      <c r="C33" s="51">
        <v>44531</v>
      </c>
      <c r="D33" s="52">
        <v>44531</v>
      </c>
      <c r="E33" t="s">
        <v>3409</v>
      </c>
      <c r="F33" t="s">
        <v>3408</v>
      </c>
      <c r="G33" t="s">
        <v>233</v>
      </c>
      <c r="H33" t="s">
        <v>234</v>
      </c>
      <c r="I33">
        <v>13083333</v>
      </c>
      <c r="J33">
        <v>10</v>
      </c>
      <c r="K33">
        <f t="shared" si="0"/>
        <v>1308333.3</v>
      </c>
      <c r="L33">
        <f t="shared" si="1"/>
        <v>14391666.300000001</v>
      </c>
      <c r="M33" s="53"/>
      <c r="N33" s="53">
        <v>44553</v>
      </c>
      <c r="Q33">
        <v>30</v>
      </c>
      <c r="R33" s="53">
        <f t="shared" si="6"/>
        <v>44583</v>
      </c>
      <c r="S33" s="53">
        <v>44599</v>
      </c>
      <c r="T33">
        <v>4</v>
      </c>
      <c r="U33">
        <f t="shared" si="2"/>
        <v>523333.32</v>
      </c>
      <c r="V33">
        <f t="shared" si="3"/>
        <v>13868332.98</v>
      </c>
      <c r="W33">
        <f t="shared" si="4"/>
        <v>12559999.68</v>
      </c>
      <c r="X33" s="54" t="s">
        <v>3201</v>
      </c>
      <c r="AC33" s="55" t="s">
        <v>229</v>
      </c>
    </row>
    <row r="34" spans="2:29">
      <c r="B34" t="s">
        <v>235</v>
      </c>
      <c r="C34" s="51">
        <v>44531</v>
      </c>
      <c r="D34" s="52">
        <v>44531</v>
      </c>
      <c r="E34" t="s">
        <v>3409</v>
      </c>
      <c r="F34" t="s">
        <v>3410</v>
      </c>
      <c r="G34" t="s">
        <v>237</v>
      </c>
      <c r="H34" t="s">
        <v>238</v>
      </c>
      <c r="I34">
        <v>70725000</v>
      </c>
      <c r="J34">
        <v>10</v>
      </c>
      <c r="K34">
        <f t="shared" si="0"/>
        <v>7072500</v>
      </c>
      <c r="L34">
        <f t="shared" si="1"/>
        <v>77797500</v>
      </c>
      <c r="M34" s="53"/>
      <c r="N34" s="53">
        <v>44553</v>
      </c>
      <c r="Q34">
        <v>30</v>
      </c>
      <c r="R34" s="53">
        <f t="shared" si="6"/>
        <v>44583</v>
      </c>
      <c r="S34" s="53">
        <v>44599</v>
      </c>
      <c r="T34">
        <v>4</v>
      </c>
      <c r="U34">
        <f t="shared" si="2"/>
        <v>2829000</v>
      </c>
      <c r="V34">
        <f t="shared" si="3"/>
        <v>74968500</v>
      </c>
      <c r="W34">
        <f t="shared" si="4"/>
        <v>67896000</v>
      </c>
      <c r="X34" s="54" t="s">
        <v>3201</v>
      </c>
      <c r="AC34" s="55" t="s">
        <v>236</v>
      </c>
    </row>
    <row r="35" spans="2:29">
      <c r="B35" t="s">
        <v>239</v>
      </c>
      <c r="C35" s="51">
        <v>44531</v>
      </c>
      <c r="D35" s="52">
        <v>44531</v>
      </c>
      <c r="E35" t="s">
        <v>3409</v>
      </c>
      <c r="F35" t="s">
        <v>3410</v>
      </c>
      <c r="G35" t="s">
        <v>240</v>
      </c>
      <c r="H35" t="s">
        <v>241</v>
      </c>
      <c r="I35">
        <v>13083333</v>
      </c>
      <c r="J35">
        <v>10</v>
      </c>
      <c r="K35">
        <f t="shared" si="0"/>
        <v>1308333.3</v>
      </c>
      <c r="L35">
        <f t="shared" si="1"/>
        <v>14391666.300000001</v>
      </c>
      <c r="M35" s="53"/>
      <c r="N35" s="53">
        <v>44553</v>
      </c>
      <c r="Q35">
        <v>30</v>
      </c>
      <c r="R35" s="53">
        <f t="shared" si="6"/>
        <v>44583</v>
      </c>
      <c r="S35" s="53">
        <v>44599</v>
      </c>
      <c r="T35">
        <v>4</v>
      </c>
      <c r="U35">
        <f t="shared" si="2"/>
        <v>523333.32</v>
      </c>
      <c r="V35">
        <f t="shared" si="3"/>
        <v>13868332.98</v>
      </c>
      <c r="W35">
        <f t="shared" si="4"/>
        <v>12559999.68</v>
      </c>
      <c r="X35" s="54" t="s">
        <v>3201</v>
      </c>
      <c r="AC35" s="55" t="s">
        <v>236</v>
      </c>
    </row>
    <row r="36" spans="2:29">
      <c r="B36" t="s">
        <v>246</v>
      </c>
      <c r="C36" s="51">
        <v>44531</v>
      </c>
      <c r="D36" s="52">
        <v>44531</v>
      </c>
      <c r="E36" t="s">
        <v>3204</v>
      </c>
      <c r="F36" t="s">
        <v>3474</v>
      </c>
      <c r="G36" t="s">
        <v>248</v>
      </c>
      <c r="H36" t="s">
        <v>249</v>
      </c>
      <c r="I36">
        <v>1700000</v>
      </c>
      <c r="J36">
        <v>10</v>
      </c>
      <c r="K36">
        <f t="shared" si="0"/>
        <v>170000</v>
      </c>
      <c r="L36">
        <f t="shared" si="1"/>
        <v>1870000</v>
      </c>
      <c r="M36" s="53">
        <v>44536</v>
      </c>
      <c r="N36" s="53">
        <v>44544</v>
      </c>
      <c r="Q36">
        <v>45</v>
      </c>
      <c r="R36" s="53">
        <v>44589</v>
      </c>
      <c r="S36" s="53">
        <v>44600</v>
      </c>
      <c r="T36">
        <v>2</v>
      </c>
      <c r="U36">
        <f t="shared" si="2"/>
        <v>34000</v>
      </c>
      <c r="V36">
        <f t="shared" si="3"/>
        <v>1836000</v>
      </c>
      <c r="W36">
        <f t="shared" si="4"/>
        <v>1666000</v>
      </c>
      <c r="X36" s="54" t="s">
        <v>3201</v>
      </c>
      <c r="AC36">
        <v>4539336147</v>
      </c>
    </row>
    <row r="37" spans="2:29">
      <c r="B37" t="s">
        <v>250</v>
      </c>
      <c r="C37" s="51">
        <v>44531</v>
      </c>
      <c r="D37" s="52">
        <v>44531</v>
      </c>
      <c r="E37" t="s">
        <v>3204</v>
      </c>
      <c r="F37" t="s">
        <v>3425</v>
      </c>
      <c r="G37" t="s">
        <v>252</v>
      </c>
      <c r="H37" t="s">
        <v>253</v>
      </c>
      <c r="I37">
        <v>105438000</v>
      </c>
      <c r="J37">
        <v>10</v>
      </c>
      <c r="K37">
        <f t="shared" si="0"/>
        <v>10543800</v>
      </c>
      <c r="L37">
        <f t="shared" si="1"/>
        <v>115981800</v>
      </c>
      <c r="M37" s="53">
        <v>44536</v>
      </c>
      <c r="N37" s="53">
        <v>44544</v>
      </c>
      <c r="Q37">
        <v>45</v>
      </c>
      <c r="R37" s="53">
        <v>44589</v>
      </c>
      <c r="S37" s="53">
        <v>44600</v>
      </c>
      <c r="T37">
        <v>2</v>
      </c>
      <c r="U37">
        <f t="shared" si="2"/>
        <v>2108760</v>
      </c>
      <c r="V37">
        <f t="shared" si="3"/>
        <v>113873040</v>
      </c>
      <c r="W37">
        <f t="shared" si="4"/>
        <v>103329240</v>
      </c>
      <c r="X37" s="54" t="s">
        <v>3201</v>
      </c>
      <c r="AC37">
        <v>4540064359</v>
      </c>
    </row>
    <row r="38" spans="2:29">
      <c r="B38" t="s">
        <v>258</v>
      </c>
      <c r="C38" s="51">
        <v>44531</v>
      </c>
      <c r="D38" s="52">
        <v>44531</v>
      </c>
      <c r="E38" t="s">
        <v>3204</v>
      </c>
      <c r="F38" t="s">
        <v>3438</v>
      </c>
      <c r="G38" t="s">
        <v>260</v>
      </c>
      <c r="H38" t="s">
        <v>261</v>
      </c>
      <c r="I38">
        <v>106600000</v>
      </c>
      <c r="J38">
        <v>10</v>
      </c>
      <c r="K38">
        <f t="shared" si="0"/>
        <v>10660000</v>
      </c>
      <c r="L38">
        <f t="shared" si="1"/>
        <v>117260000</v>
      </c>
      <c r="M38" s="53">
        <v>44536</v>
      </c>
      <c r="N38" s="53">
        <v>44544</v>
      </c>
      <c r="Q38">
        <v>45</v>
      </c>
      <c r="R38" s="53">
        <v>44589</v>
      </c>
      <c r="S38" s="53">
        <v>44600</v>
      </c>
      <c r="T38">
        <v>2</v>
      </c>
      <c r="U38">
        <f t="shared" si="2"/>
        <v>2132000</v>
      </c>
      <c r="V38">
        <f t="shared" si="3"/>
        <v>115128000</v>
      </c>
      <c r="W38">
        <f t="shared" si="4"/>
        <v>104468000</v>
      </c>
      <c r="X38" s="54" t="s">
        <v>3201</v>
      </c>
      <c r="AC38">
        <v>4539528283</v>
      </c>
    </row>
    <row r="39" spans="2:29">
      <c r="B39" t="s">
        <v>262</v>
      </c>
      <c r="C39" s="51">
        <v>44531</v>
      </c>
      <c r="D39" s="52">
        <v>44531</v>
      </c>
      <c r="E39" t="s">
        <v>3204</v>
      </c>
      <c r="F39" t="s">
        <v>3826</v>
      </c>
      <c r="G39" t="s">
        <v>264</v>
      </c>
      <c r="H39" t="s">
        <v>265</v>
      </c>
      <c r="I39">
        <v>13500000</v>
      </c>
      <c r="J39">
        <v>10</v>
      </c>
      <c r="K39">
        <f t="shared" si="0"/>
        <v>1350000</v>
      </c>
      <c r="L39">
        <f t="shared" si="1"/>
        <v>14850000</v>
      </c>
      <c r="M39" s="53">
        <v>44543</v>
      </c>
      <c r="N39" s="53">
        <v>44547</v>
      </c>
      <c r="Q39">
        <v>45</v>
      </c>
      <c r="R39" s="53">
        <v>44592</v>
      </c>
      <c r="S39" s="53">
        <v>44600</v>
      </c>
      <c r="T39">
        <v>2</v>
      </c>
      <c r="U39">
        <f t="shared" si="2"/>
        <v>270000</v>
      </c>
      <c r="V39">
        <f t="shared" si="3"/>
        <v>14580000</v>
      </c>
      <c r="W39">
        <f t="shared" si="4"/>
        <v>13230000</v>
      </c>
      <c r="X39" s="54" t="s">
        <v>3201</v>
      </c>
      <c r="AC39">
        <v>4532216189</v>
      </c>
    </row>
    <row r="40" spans="2:29">
      <c r="B40" t="s">
        <v>266</v>
      </c>
      <c r="C40" s="51">
        <v>44531</v>
      </c>
      <c r="D40" s="52">
        <v>44531</v>
      </c>
      <c r="E40" t="s">
        <v>3204</v>
      </c>
      <c r="F40" t="s">
        <v>3572</v>
      </c>
      <c r="G40" t="s">
        <v>268</v>
      </c>
      <c r="H40" t="s">
        <v>269</v>
      </c>
      <c r="I40">
        <v>14700000</v>
      </c>
      <c r="J40">
        <v>10</v>
      </c>
      <c r="K40">
        <f t="shared" si="0"/>
        <v>1470000</v>
      </c>
      <c r="L40">
        <f t="shared" si="1"/>
        <v>16170000</v>
      </c>
      <c r="M40" s="53">
        <v>44543</v>
      </c>
      <c r="N40" s="53">
        <v>44547</v>
      </c>
      <c r="Q40">
        <v>45</v>
      </c>
      <c r="R40" s="53">
        <v>44592</v>
      </c>
      <c r="S40" s="53">
        <v>44600</v>
      </c>
      <c r="T40">
        <v>2</v>
      </c>
      <c r="U40">
        <f t="shared" si="2"/>
        <v>294000</v>
      </c>
      <c r="V40">
        <f t="shared" si="3"/>
        <v>15876000</v>
      </c>
      <c r="W40">
        <f t="shared" si="4"/>
        <v>14406000</v>
      </c>
      <c r="X40" s="54" t="s">
        <v>3201</v>
      </c>
      <c r="AC40">
        <v>4537740526</v>
      </c>
    </row>
    <row r="41" spans="2:29">
      <c r="B41" t="s">
        <v>278</v>
      </c>
      <c r="C41" s="51">
        <v>44531</v>
      </c>
      <c r="D41" s="52">
        <v>44531</v>
      </c>
      <c r="E41" t="s">
        <v>3204</v>
      </c>
      <c r="F41" t="s">
        <v>3429</v>
      </c>
      <c r="G41" t="s">
        <v>280</v>
      </c>
      <c r="H41" t="s">
        <v>281</v>
      </c>
      <c r="I41">
        <v>88000000</v>
      </c>
      <c r="J41">
        <v>10</v>
      </c>
      <c r="K41">
        <f t="shared" si="0"/>
        <v>8800000</v>
      </c>
      <c r="L41">
        <f t="shared" si="1"/>
        <v>96800000</v>
      </c>
      <c r="M41" s="53">
        <v>44545</v>
      </c>
      <c r="N41" s="53">
        <v>44547</v>
      </c>
      <c r="Q41">
        <v>45</v>
      </c>
      <c r="R41" s="53">
        <v>44592</v>
      </c>
      <c r="S41" s="53">
        <v>44600</v>
      </c>
      <c r="T41">
        <v>2</v>
      </c>
      <c r="U41">
        <f t="shared" si="2"/>
        <v>1760000</v>
      </c>
      <c r="V41">
        <f t="shared" si="3"/>
        <v>95040000</v>
      </c>
      <c r="W41">
        <f t="shared" si="4"/>
        <v>86240000</v>
      </c>
      <c r="X41" s="54" t="s">
        <v>3201</v>
      </c>
      <c r="AC41">
        <v>4538629534</v>
      </c>
    </row>
    <row r="42" spans="2:29">
      <c r="B42" t="s">
        <v>282</v>
      </c>
      <c r="C42" s="51">
        <v>44531</v>
      </c>
      <c r="D42" s="52">
        <v>44531</v>
      </c>
      <c r="E42" t="s">
        <v>3204</v>
      </c>
      <c r="F42" t="s">
        <v>3415</v>
      </c>
      <c r="G42" t="s">
        <v>284</v>
      </c>
      <c r="H42" t="s">
        <v>285</v>
      </c>
      <c r="I42">
        <v>64000000</v>
      </c>
      <c r="J42">
        <v>10</v>
      </c>
      <c r="K42">
        <f t="shared" si="0"/>
        <v>6400000</v>
      </c>
      <c r="L42">
        <f t="shared" si="1"/>
        <v>70400000</v>
      </c>
      <c r="M42" s="53">
        <v>44545</v>
      </c>
      <c r="N42" s="53">
        <v>44547</v>
      </c>
      <c r="Q42">
        <v>45</v>
      </c>
      <c r="R42" s="53">
        <v>44592</v>
      </c>
      <c r="S42" s="53">
        <v>44600</v>
      </c>
      <c r="T42">
        <v>2</v>
      </c>
      <c r="U42">
        <f t="shared" si="2"/>
        <v>1280000</v>
      </c>
      <c r="V42">
        <f t="shared" si="3"/>
        <v>69120000</v>
      </c>
      <c r="W42">
        <f t="shared" si="4"/>
        <v>62720000</v>
      </c>
      <c r="X42" s="54" t="s">
        <v>3201</v>
      </c>
      <c r="AC42">
        <v>4539849217</v>
      </c>
    </row>
    <row r="43" spans="2:29">
      <c r="B43" t="s">
        <v>286</v>
      </c>
      <c r="C43" s="51">
        <v>44531</v>
      </c>
      <c r="D43" s="52">
        <v>44531</v>
      </c>
      <c r="E43" t="s">
        <v>3204</v>
      </c>
      <c r="F43" t="s">
        <v>3413</v>
      </c>
      <c r="G43" t="s">
        <v>288</v>
      </c>
      <c r="H43" t="s">
        <v>289</v>
      </c>
      <c r="I43">
        <v>60000000</v>
      </c>
      <c r="J43">
        <v>10</v>
      </c>
      <c r="K43">
        <f t="shared" si="0"/>
        <v>6000000</v>
      </c>
      <c r="L43">
        <f t="shared" si="1"/>
        <v>66000000</v>
      </c>
      <c r="M43" s="53">
        <v>44545</v>
      </c>
      <c r="N43" s="53">
        <v>44547</v>
      </c>
      <c r="Q43">
        <v>45</v>
      </c>
      <c r="R43" s="53">
        <v>44592</v>
      </c>
      <c r="S43" s="53">
        <v>44600</v>
      </c>
      <c r="T43">
        <v>2</v>
      </c>
      <c r="U43">
        <f t="shared" si="2"/>
        <v>1200000</v>
      </c>
      <c r="V43">
        <f t="shared" si="3"/>
        <v>64800000</v>
      </c>
      <c r="W43">
        <f t="shared" si="4"/>
        <v>58800000</v>
      </c>
      <c r="X43" s="54" t="s">
        <v>3201</v>
      </c>
      <c r="AC43">
        <v>4539849225</v>
      </c>
    </row>
    <row r="44" spans="2:29">
      <c r="B44" t="s">
        <v>290</v>
      </c>
      <c r="C44" s="51">
        <v>44531</v>
      </c>
      <c r="D44" s="52">
        <v>44531</v>
      </c>
      <c r="E44" t="s">
        <v>3204</v>
      </c>
      <c r="F44" t="s">
        <v>3416</v>
      </c>
      <c r="G44" t="s">
        <v>292</v>
      </c>
      <c r="H44" t="s">
        <v>281</v>
      </c>
      <c r="I44">
        <v>108000000</v>
      </c>
      <c r="J44">
        <v>10</v>
      </c>
      <c r="K44">
        <f t="shared" si="0"/>
        <v>10800000</v>
      </c>
      <c r="L44">
        <f t="shared" si="1"/>
        <v>118800000</v>
      </c>
      <c r="M44" s="53">
        <v>44545</v>
      </c>
      <c r="N44" s="53">
        <v>44547</v>
      </c>
      <c r="Q44">
        <v>45</v>
      </c>
      <c r="R44" s="53">
        <v>44592</v>
      </c>
      <c r="S44" s="53">
        <v>44600</v>
      </c>
      <c r="T44">
        <v>2</v>
      </c>
      <c r="U44">
        <f t="shared" si="2"/>
        <v>2160000</v>
      </c>
      <c r="V44">
        <f t="shared" si="3"/>
        <v>116640000</v>
      </c>
      <c r="W44">
        <f t="shared" si="4"/>
        <v>105840000</v>
      </c>
      <c r="X44" s="54" t="s">
        <v>3201</v>
      </c>
      <c r="AC44">
        <v>4539290919</v>
      </c>
    </row>
    <row r="45" spans="2:29">
      <c r="B45" t="s">
        <v>293</v>
      </c>
      <c r="C45" s="51">
        <v>44531</v>
      </c>
      <c r="D45" s="52">
        <v>44531</v>
      </c>
      <c r="E45" t="s">
        <v>3204</v>
      </c>
      <c r="F45" t="s">
        <v>3472</v>
      </c>
      <c r="G45" t="s">
        <v>295</v>
      </c>
      <c r="H45" t="s">
        <v>296</v>
      </c>
      <c r="I45">
        <v>10500000</v>
      </c>
      <c r="J45">
        <v>10</v>
      </c>
      <c r="K45">
        <f t="shared" si="0"/>
        <v>1050000</v>
      </c>
      <c r="L45">
        <f t="shared" si="1"/>
        <v>11550000</v>
      </c>
      <c r="M45" s="53">
        <v>44545</v>
      </c>
      <c r="N45" s="53">
        <v>44547</v>
      </c>
      <c r="Q45">
        <v>45</v>
      </c>
      <c r="R45" s="53">
        <v>44592</v>
      </c>
      <c r="S45" s="53">
        <v>44600</v>
      </c>
      <c r="T45">
        <v>2</v>
      </c>
      <c r="U45">
        <f t="shared" si="2"/>
        <v>210000</v>
      </c>
      <c r="V45">
        <f t="shared" si="3"/>
        <v>11340000</v>
      </c>
      <c r="W45">
        <f t="shared" si="4"/>
        <v>10290000</v>
      </c>
      <c r="X45" s="54" t="s">
        <v>3201</v>
      </c>
      <c r="AC45">
        <v>4539298868</v>
      </c>
    </row>
    <row r="46" spans="2:29">
      <c r="B46" t="s">
        <v>297</v>
      </c>
      <c r="C46" s="51">
        <v>44531</v>
      </c>
      <c r="D46" s="52">
        <v>44531</v>
      </c>
      <c r="E46" t="s">
        <v>3204</v>
      </c>
      <c r="F46" t="s">
        <v>3816</v>
      </c>
      <c r="G46" t="s">
        <v>299</v>
      </c>
      <c r="H46" t="s">
        <v>300</v>
      </c>
      <c r="I46">
        <v>11625000</v>
      </c>
      <c r="J46">
        <v>10</v>
      </c>
      <c r="K46">
        <f t="shared" si="0"/>
        <v>1162500</v>
      </c>
      <c r="L46">
        <f t="shared" si="1"/>
        <v>12787500</v>
      </c>
      <c r="M46" s="53">
        <v>44545</v>
      </c>
      <c r="N46" s="53">
        <v>44547</v>
      </c>
      <c r="Q46">
        <v>45</v>
      </c>
      <c r="R46" s="53">
        <v>44592</v>
      </c>
      <c r="S46" s="53">
        <v>44600</v>
      </c>
      <c r="T46">
        <v>2</v>
      </c>
      <c r="U46">
        <f t="shared" si="2"/>
        <v>232500</v>
      </c>
      <c r="V46">
        <f t="shared" si="3"/>
        <v>12555000</v>
      </c>
      <c r="W46">
        <f t="shared" si="4"/>
        <v>11392500</v>
      </c>
      <c r="X46" s="54" t="s">
        <v>3201</v>
      </c>
      <c r="AC46">
        <v>4532548807</v>
      </c>
    </row>
    <row r="47" spans="2:29">
      <c r="B47" t="s">
        <v>301</v>
      </c>
      <c r="C47" s="51">
        <v>44531</v>
      </c>
      <c r="D47" s="52">
        <v>44531</v>
      </c>
      <c r="E47" t="s">
        <v>3204</v>
      </c>
      <c r="F47" t="s">
        <v>3786</v>
      </c>
      <c r="G47" t="s">
        <v>303</v>
      </c>
      <c r="H47" t="s">
        <v>304</v>
      </c>
      <c r="I47">
        <v>6600000</v>
      </c>
      <c r="J47">
        <v>10</v>
      </c>
      <c r="K47">
        <f t="shared" si="0"/>
        <v>660000</v>
      </c>
      <c r="L47">
        <f t="shared" si="1"/>
        <v>7260000</v>
      </c>
      <c r="M47" s="53">
        <v>44545</v>
      </c>
      <c r="N47" s="53">
        <v>44547</v>
      </c>
      <c r="Q47">
        <v>45</v>
      </c>
      <c r="R47" s="53">
        <v>44592</v>
      </c>
      <c r="S47" s="53">
        <v>44600</v>
      </c>
      <c r="T47">
        <v>2</v>
      </c>
      <c r="U47">
        <f t="shared" si="2"/>
        <v>132000</v>
      </c>
      <c r="V47">
        <f t="shared" si="3"/>
        <v>7128000</v>
      </c>
      <c r="W47">
        <f t="shared" si="4"/>
        <v>6468000</v>
      </c>
      <c r="X47" s="54" t="s">
        <v>3201</v>
      </c>
      <c r="AC47">
        <v>4533594729</v>
      </c>
    </row>
    <row r="48" spans="2:29">
      <c r="B48" t="s">
        <v>305</v>
      </c>
      <c r="C48" s="51">
        <v>44531</v>
      </c>
      <c r="D48" s="52">
        <v>44531</v>
      </c>
      <c r="E48" t="s">
        <v>3204</v>
      </c>
      <c r="F48" t="s">
        <v>3843</v>
      </c>
      <c r="G48" t="s">
        <v>307</v>
      </c>
      <c r="H48" t="s">
        <v>308</v>
      </c>
      <c r="I48">
        <v>9515000</v>
      </c>
      <c r="J48">
        <v>10</v>
      </c>
      <c r="K48">
        <f t="shared" si="0"/>
        <v>951500</v>
      </c>
      <c r="L48">
        <f t="shared" si="1"/>
        <v>10466500</v>
      </c>
      <c r="M48" s="53">
        <v>44545</v>
      </c>
      <c r="N48" s="53">
        <v>44547</v>
      </c>
      <c r="Q48">
        <v>45</v>
      </c>
      <c r="R48" s="53">
        <v>44592</v>
      </c>
      <c r="S48" s="53">
        <v>44600</v>
      </c>
      <c r="T48">
        <v>2</v>
      </c>
      <c r="U48">
        <f t="shared" si="2"/>
        <v>190300</v>
      </c>
      <c r="V48">
        <f t="shared" si="3"/>
        <v>10276200</v>
      </c>
      <c r="W48">
        <f t="shared" si="4"/>
        <v>9324700</v>
      </c>
      <c r="X48" s="54" t="s">
        <v>3201</v>
      </c>
      <c r="AC48">
        <v>4531657499</v>
      </c>
    </row>
    <row r="49" spans="2:29">
      <c r="B49" t="s">
        <v>313</v>
      </c>
      <c r="C49" s="51">
        <v>44531</v>
      </c>
      <c r="D49" s="52">
        <v>44531</v>
      </c>
      <c r="E49" t="s">
        <v>3204</v>
      </c>
      <c r="F49" t="s">
        <v>3473</v>
      </c>
      <c r="G49" t="s">
        <v>314</v>
      </c>
      <c r="H49" t="s">
        <v>315</v>
      </c>
      <c r="I49">
        <v>55055000</v>
      </c>
      <c r="J49">
        <v>10</v>
      </c>
      <c r="K49">
        <f t="shared" si="0"/>
        <v>5505500</v>
      </c>
      <c r="L49">
        <f t="shared" si="1"/>
        <v>60560500</v>
      </c>
      <c r="M49" s="53">
        <v>44545</v>
      </c>
      <c r="N49" s="53">
        <v>44547</v>
      </c>
      <c r="Q49">
        <v>45</v>
      </c>
      <c r="R49" s="53">
        <v>44592</v>
      </c>
      <c r="S49" s="53">
        <v>44600</v>
      </c>
      <c r="T49">
        <v>2</v>
      </c>
      <c r="U49">
        <f t="shared" si="2"/>
        <v>1101100</v>
      </c>
      <c r="V49">
        <f t="shared" si="3"/>
        <v>59459400</v>
      </c>
      <c r="W49">
        <f t="shared" si="4"/>
        <v>53953900</v>
      </c>
      <c r="X49" s="54" t="s">
        <v>3201</v>
      </c>
      <c r="AC49">
        <v>4539289903</v>
      </c>
    </row>
    <row r="50" spans="2:29">
      <c r="B50" t="s">
        <v>320</v>
      </c>
      <c r="C50" s="51">
        <v>44531</v>
      </c>
      <c r="D50" s="52">
        <v>44531</v>
      </c>
      <c r="E50" t="s">
        <v>3204</v>
      </c>
      <c r="F50" t="s">
        <v>3464</v>
      </c>
      <c r="G50" t="s">
        <v>321</v>
      </c>
      <c r="H50" t="s">
        <v>322</v>
      </c>
      <c r="I50">
        <v>32570000</v>
      </c>
      <c r="J50">
        <v>10</v>
      </c>
      <c r="K50">
        <f t="shared" si="0"/>
        <v>3257000</v>
      </c>
      <c r="L50">
        <f t="shared" si="1"/>
        <v>35827000</v>
      </c>
      <c r="M50" s="53">
        <v>44545</v>
      </c>
      <c r="N50" s="53">
        <v>44547</v>
      </c>
      <c r="Q50">
        <v>45</v>
      </c>
      <c r="R50" s="53">
        <v>44592</v>
      </c>
      <c r="S50" s="53">
        <v>44600</v>
      </c>
      <c r="T50">
        <v>2</v>
      </c>
      <c r="U50">
        <f t="shared" si="2"/>
        <v>651400</v>
      </c>
      <c r="V50">
        <f t="shared" si="3"/>
        <v>35175600</v>
      </c>
      <c r="W50">
        <f t="shared" si="4"/>
        <v>31918600</v>
      </c>
      <c r="X50" s="54" t="s">
        <v>3201</v>
      </c>
      <c r="AC50">
        <v>4539304033</v>
      </c>
    </row>
    <row r="51" spans="2:29">
      <c r="B51" t="s">
        <v>347</v>
      </c>
      <c r="C51" s="51">
        <v>44531</v>
      </c>
      <c r="D51" s="52">
        <v>44531</v>
      </c>
      <c r="E51" t="s">
        <v>3204</v>
      </c>
      <c r="F51" t="s">
        <v>3475</v>
      </c>
      <c r="G51" t="s">
        <v>348</v>
      </c>
      <c r="H51" t="s">
        <v>349</v>
      </c>
      <c r="I51">
        <v>115440000</v>
      </c>
      <c r="J51">
        <v>10</v>
      </c>
      <c r="K51">
        <f t="shared" si="0"/>
        <v>11544000</v>
      </c>
      <c r="L51">
        <f t="shared" si="1"/>
        <v>126984000</v>
      </c>
      <c r="M51" s="53">
        <v>44545</v>
      </c>
      <c r="N51" s="53">
        <v>44547</v>
      </c>
      <c r="Q51">
        <v>45</v>
      </c>
      <c r="R51" s="53">
        <v>44592</v>
      </c>
      <c r="S51" s="53">
        <v>44600</v>
      </c>
      <c r="T51">
        <v>2</v>
      </c>
      <c r="U51">
        <f t="shared" si="2"/>
        <v>2308800</v>
      </c>
      <c r="V51">
        <f t="shared" si="3"/>
        <v>124675200</v>
      </c>
      <c r="W51">
        <f t="shared" si="4"/>
        <v>113131200</v>
      </c>
      <c r="X51" s="54" t="s">
        <v>3201</v>
      </c>
      <c r="AC51" s="56">
        <v>4539297631</v>
      </c>
    </row>
    <row r="52" spans="2:29">
      <c r="B52" t="s">
        <v>354</v>
      </c>
      <c r="C52" s="51">
        <v>44531</v>
      </c>
      <c r="D52" s="52">
        <v>44531</v>
      </c>
      <c r="E52" t="s">
        <v>3204</v>
      </c>
      <c r="F52" t="s">
        <v>3423</v>
      </c>
      <c r="G52" t="s">
        <v>356</v>
      </c>
      <c r="H52" t="s">
        <v>357</v>
      </c>
      <c r="I52">
        <v>2100000</v>
      </c>
      <c r="J52">
        <v>10</v>
      </c>
      <c r="K52">
        <f t="shared" si="0"/>
        <v>210000</v>
      </c>
      <c r="L52">
        <f t="shared" si="1"/>
        <v>2310000</v>
      </c>
      <c r="M52" s="53">
        <v>44551</v>
      </c>
      <c r="N52" s="53">
        <v>44578</v>
      </c>
      <c r="Q52">
        <v>45</v>
      </c>
      <c r="R52" s="53">
        <v>44623</v>
      </c>
      <c r="S52" s="53">
        <v>44600</v>
      </c>
      <c r="T52">
        <v>2</v>
      </c>
      <c r="U52">
        <f t="shared" si="2"/>
        <v>42000</v>
      </c>
      <c r="V52">
        <f t="shared" si="3"/>
        <v>2268000</v>
      </c>
      <c r="W52">
        <f t="shared" si="4"/>
        <v>2058000</v>
      </c>
      <c r="X52" s="54" t="s">
        <v>3201</v>
      </c>
      <c r="AC52">
        <v>4540152942</v>
      </c>
    </row>
    <row r="53" spans="2:29">
      <c r="B53" t="s">
        <v>366</v>
      </c>
      <c r="C53" s="51">
        <v>44531</v>
      </c>
      <c r="D53" s="52">
        <v>44531</v>
      </c>
      <c r="E53" t="s">
        <v>3204</v>
      </c>
      <c r="F53" t="s">
        <v>3490</v>
      </c>
      <c r="G53" t="s">
        <v>368</v>
      </c>
      <c r="H53" t="s">
        <v>369</v>
      </c>
      <c r="I53">
        <v>6300000</v>
      </c>
      <c r="J53">
        <v>10</v>
      </c>
      <c r="K53">
        <f t="shared" si="0"/>
        <v>630000</v>
      </c>
      <c r="L53">
        <f t="shared" si="1"/>
        <v>6930000</v>
      </c>
      <c r="M53" s="53">
        <v>44551</v>
      </c>
      <c r="N53" s="53">
        <v>44578</v>
      </c>
      <c r="Q53">
        <v>45</v>
      </c>
      <c r="R53" s="53">
        <v>44623</v>
      </c>
      <c r="S53" s="53">
        <v>44600</v>
      </c>
      <c r="T53">
        <v>2</v>
      </c>
      <c r="U53">
        <f t="shared" si="2"/>
        <v>126000</v>
      </c>
      <c r="V53">
        <f t="shared" si="3"/>
        <v>6804000</v>
      </c>
      <c r="W53">
        <f t="shared" si="4"/>
        <v>6174000</v>
      </c>
      <c r="X53" s="54" t="s">
        <v>3201</v>
      </c>
      <c r="AC53">
        <v>4538688664</v>
      </c>
    </row>
    <row r="54" spans="2:29">
      <c r="B54" t="s">
        <v>393</v>
      </c>
      <c r="C54" s="51">
        <v>44531</v>
      </c>
      <c r="D54" s="52">
        <v>44531</v>
      </c>
      <c r="E54" t="s">
        <v>3204</v>
      </c>
      <c r="F54" t="s">
        <v>3556</v>
      </c>
      <c r="G54" t="s">
        <v>395</v>
      </c>
      <c r="H54" t="s">
        <v>396</v>
      </c>
      <c r="I54">
        <v>6300000</v>
      </c>
      <c r="J54">
        <v>10</v>
      </c>
      <c r="K54">
        <f t="shared" si="0"/>
        <v>630000</v>
      </c>
      <c r="L54">
        <f t="shared" si="1"/>
        <v>6930000</v>
      </c>
      <c r="M54" s="53">
        <v>44551</v>
      </c>
      <c r="N54" s="53">
        <v>44578</v>
      </c>
      <c r="Q54">
        <v>45</v>
      </c>
      <c r="R54" s="53">
        <v>44623</v>
      </c>
      <c r="S54" s="53">
        <v>44600</v>
      </c>
      <c r="T54">
        <v>2</v>
      </c>
      <c r="U54">
        <f t="shared" si="2"/>
        <v>126000</v>
      </c>
      <c r="V54">
        <f t="shared" si="3"/>
        <v>6804000</v>
      </c>
      <c r="W54">
        <f t="shared" si="4"/>
        <v>6174000</v>
      </c>
      <c r="X54" s="54" t="s">
        <v>3201</v>
      </c>
      <c r="AC54">
        <v>4537741975</v>
      </c>
    </row>
    <row r="55" spans="2:29">
      <c r="B55" t="s">
        <v>397</v>
      </c>
      <c r="C55" s="51">
        <v>44531</v>
      </c>
      <c r="D55" s="52">
        <v>44531</v>
      </c>
      <c r="E55" t="s">
        <v>3204</v>
      </c>
      <c r="F55" t="s">
        <v>3519</v>
      </c>
      <c r="G55" t="s">
        <v>398</v>
      </c>
      <c r="H55" t="s">
        <v>399</v>
      </c>
      <c r="I55">
        <v>26435200</v>
      </c>
      <c r="J55">
        <v>10</v>
      </c>
      <c r="K55">
        <f t="shared" si="0"/>
        <v>2643520</v>
      </c>
      <c r="L55">
        <f t="shared" si="1"/>
        <v>29078720</v>
      </c>
      <c r="M55" s="53">
        <v>44551</v>
      </c>
      <c r="N55" s="53">
        <v>44578</v>
      </c>
      <c r="Q55">
        <v>45</v>
      </c>
      <c r="R55" s="53">
        <v>44623</v>
      </c>
      <c r="S55" s="53">
        <v>44600</v>
      </c>
      <c r="T55">
        <v>2</v>
      </c>
      <c r="U55">
        <f t="shared" si="2"/>
        <v>528704</v>
      </c>
      <c r="V55">
        <f t="shared" si="3"/>
        <v>28550016</v>
      </c>
      <c r="W55">
        <f t="shared" si="4"/>
        <v>25906496</v>
      </c>
      <c r="X55" s="54" t="s">
        <v>3201</v>
      </c>
      <c r="AC55" s="56">
        <v>4538054153</v>
      </c>
    </row>
    <row r="56" spans="2:29">
      <c r="B56" t="s">
        <v>400</v>
      </c>
      <c r="C56" s="51">
        <v>44531</v>
      </c>
      <c r="D56" s="52">
        <v>44531</v>
      </c>
      <c r="E56" t="s">
        <v>3204</v>
      </c>
      <c r="F56" t="s">
        <v>3452</v>
      </c>
      <c r="G56" t="s">
        <v>402</v>
      </c>
      <c r="H56" t="s">
        <v>403</v>
      </c>
      <c r="I56">
        <v>26435200</v>
      </c>
      <c r="J56">
        <v>10</v>
      </c>
      <c r="K56">
        <f t="shared" si="0"/>
        <v>2643520</v>
      </c>
      <c r="L56">
        <f t="shared" si="1"/>
        <v>29078720</v>
      </c>
      <c r="M56" s="53">
        <v>44551</v>
      </c>
      <c r="N56" s="53">
        <v>44578</v>
      </c>
      <c r="Q56">
        <v>45</v>
      </c>
      <c r="R56" s="53">
        <v>44623</v>
      </c>
      <c r="S56" s="53">
        <v>44600</v>
      </c>
      <c r="T56">
        <v>2</v>
      </c>
      <c r="U56">
        <f t="shared" si="2"/>
        <v>528704</v>
      </c>
      <c r="V56">
        <f t="shared" si="3"/>
        <v>28550016</v>
      </c>
      <c r="W56">
        <f t="shared" si="4"/>
        <v>25906496</v>
      </c>
      <c r="X56" s="54" t="s">
        <v>3201</v>
      </c>
      <c r="AC56">
        <v>4539524047</v>
      </c>
    </row>
    <row r="57" spans="2:29">
      <c r="B57" t="s">
        <v>404</v>
      </c>
      <c r="C57" s="51">
        <v>44531</v>
      </c>
      <c r="D57" s="52">
        <v>44531</v>
      </c>
      <c r="E57" t="s">
        <v>3204</v>
      </c>
      <c r="F57" t="s">
        <v>3576</v>
      </c>
      <c r="G57" t="s">
        <v>406</v>
      </c>
      <c r="H57" t="s">
        <v>407</v>
      </c>
      <c r="I57">
        <v>13217600</v>
      </c>
      <c r="J57">
        <v>10</v>
      </c>
      <c r="K57">
        <f t="shared" si="0"/>
        <v>1321760</v>
      </c>
      <c r="L57">
        <f t="shared" si="1"/>
        <v>14539360</v>
      </c>
      <c r="M57" s="53">
        <v>44551</v>
      </c>
      <c r="N57" s="53">
        <v>44578</v>
      </c>
      <c r="Q57">
        <v>45</v>
      </c>
      <c r="R57" s="53">
        <v>44623</v>
      </c>
      <c r="S57" s="53">
        <v>44600</v>
      </c>
      <c r="T57">
        <v>2</v>
      </c>
      <c r="U57">
        <f t="shared" si="2"/>
        <v>264352</v>
      </c>
      <c r="V57">
        <f t="shared" si="3"/>
        <v>14275008</v>
      </c>
      <c r="W57">
        <f t="shared" si="4"/>
        <v>12953248</v>
      </c>
      <c r="X57" s="54" t="s">
        <v>3201</v>
      </c>
      <c r="AC57">
        <v>4537547690</v>
      </c>
    </row>
    <row r="58" spans="2:29">
      <c r="B58" t="s">
        <v>408</v>
      </c>
      <c r="C58" s="51">
        <v>44531</v>
      </c>
      <c r="D58" s="52">
        <v>44531</v>
      </c>
      <c r="E58" t="s">
        <v>3204</v>
      </c>
      <c r="F58" t="s">
        <v>3455</v>
      </c>
      <c r="G58" t="s">
        <v>410</v>
      </c>
      <c r="H58" t="s">
        <v>411</v>
      </c>
      <c r="I58">
        <v>6608800</v>
      </c>
      <c r="J58">
        <v>10</v>
      </c>
      <c r="K58">
        <f t="shared" si="0"/>
        <v>660880</v>
      </c>
      <c r="L58">
        <f t="shared" si="1"/>
        <v>7269680</v>
      </c>
      <c r="M58" s="53">
        <v>44551</v>
      </c>
      <c r="N58" s="53">
        <v>44578</v>
      </c>
      <c r="Q58">
        <v>45</v>
      </c>
      <c r="R58" s="53">
        <v>44623</v>
      </c>
      <c r="S58" s="53">
        <v>44600</v>
      </c>
      <c r="T58">
        <v>2</v>
      </c>
      <c r="U58">
        <f t="shared" si="2"/>
        <v>132176</v>
      </c>
      <c r="V58">
        <f t="shared" si="3"/>
        <v>7137504</v>
      </c>
      <c r="W58">
        <f t="shared" si="4"/>
        <v>6476624</v>
      </c>
      <c r="X58" s="54" t="s">
        <v>3201</v>
      </c>
      <c r="AC58">
        <v>4539507162</v>
      </c>
    </row>
    <row r="59" spans="2:29">
      <c r="B59" t="s">
        <v>416</v>
      </c>
      <c r="C59" s="51">
        <v>44531</v>
      </c>
      <c r="D59" s="52">
        <v>44531</v>
      </c>
      <c r="E59" t="s">
        <v>3204</v>
      </c>
      <c r="F59" t="s">
        <v>3706</v>
      </c>
      <c r="G59" t="s">
        <v>418</v>
      </c>
      <c r="H59" t="s">
        <v>419</v>
      </c>
      <c r="I59">
        <v>6200000</v>
      </c>
      <c r="J59">
        <v>10</v>
      </c>
      <c r="K59">
        <f t="shared" si="0"/>
        <v>620000</v>
      </c>
      <c r="L59">
        <f t="shared" si="1"/>
        <v>6820000</v>
      </c>
      <c r="M59" s="53">
        <v>44551</v>
      </c>
      <c r="N59" s="53">
        <v>44578</v>
      </c>
      <c r="Q59">
        <v>45</v>
      </c>
      <c r="R59" s="53">
        <v>44623</v>
      </c>
      <c r="S59" s="53">
        <v>44600</v>
      </c>
      <c r="T59">
        <v>2</v>
      </c>
      <c r="U59">
        <f t="shared" si="2"/>
        <v>124000</v>
      </c>
      <c r="V59">
        <f t="shared" si="3"/>
        <v>6696000</v>
      </c>
      <c r="W59">
        <f t="shared" si="4"/>
        <v>6076000</v>
      </c>
      <c r="X59" s="54" t="s">
        <v>3201</v>
      </c>
      <c r="AC59">
        <v>4535323035</v>
      </c>
    </row>
    <row r="60" spans="2:29">
      <c r="B60" t="s">
        <v>420</v>
      </c>
      <c r="C60" s="51">
        <v>44531</v>
      </c>
      <c r="D60" s="52">
        <v>44531</v>
      </c>
      <c r="E60" t="s">
        <v>3204</v>
      </c>
      <c r="F60" t="s">
        <v>3705</v>
      </c>
      <c r="G60" t="s">
        <v>422</v>
      </c>
      <c r="H60" t="s">
        <v>423</v>
      </c>
      <c r="I60">
        <v>6200000</v>
      </c>
      <c r="J60">
        <v>10</v>
      </c>
      <c r="K60">
        <f t="shared" si="0"/>
        <v>620000</v>
      </c>
      <c r="L60">
        <f t="shared" si="1"/>
        <v>6820000</v>
      </c>
      <c r="M60" s="53">
        <v>44551</v>
      </c>
      <c r="N60" s="53">
        <v>44578</v>
      </c>
      <c r="Q60">
        <v>45</v>
      </c>
      <c r="R60" s="53">
        <v>44623</v>
      </c>
      <c r="S60" s="53">
        <v>44600</v>
      </c>
      <c r="T60">
        <v>2</v>
      </c>
      <c r="U60">
        <f t="shared" si="2"/>
        <v>124000</v>
      </c>
      <c r="V60">
        <f t="shared" si="3"/>
        <v>6696000</v>
      </c>
      <c r="W60">
        <f t="shared" si="4"/>
        <v>6076000</v>
      </c>
      <c r="X60" s="54" t="s">
        <v>3201</v>
      </c>
      <c r="AC60">
        <v>4535323349</v>
      </c>
    </row>
    <row r="61" spans="2:29">
      <c r="B61" t="s">
        <v>424</v>
      </c>
      <c r="C61" s="51">
        <v>44531</v>
      </c>
      <c r="D61" s="52">
        <v>44531</v>
      </c>
      <c r="E61" t="s">
        <v>3204</v>
      </c>
      <c r="F61" t="s">
        <v>3651</v>
      </c>
      <c r="G61" t="s">
        <v>426</v>
      </c>
      <c r="H61" t="s">
        <v>427</v>
      </c>
      <c r="I61">
        <v>6200000</v>
      </c>
      <c r="J61">
        <v>10</v>
      </c>
      <c r="K61">
        <f t="shared" si="0"/>
        <v>620000</v>
      </c>
      <c r="L61">
        <f t="shared" si="1"/>
        <v>6820000</v>
      </c>
      <c r="M61" s="53">
        <v>44551</v>
      </c>
      <c r="N61" s="53">
        <v>44578</v>
      </c>
      <c r="Q61">
        <v>45</v>
      </c>
      <c r="R61" s="53">
        <v>44623</v>
      </c>
      <c r="S61" s="53">
        <v>44600</v>
      </c>
      <c r="T61">
        <v>2</v>
      </c>
      <c r="U61">
        <f t="shared" si="2"/>
        <v>124000</v>
      </c>
      <c r="V61">
        <f t="shared" si="3"/>
        <v>6696000</v>
      </c>
      <c r="W61">
        <f t="shared" si="4"/>
        <v>6076000</v>
      </c>
      <c r="X61" s="54" t="s">
        <v>3201</v>
      </c>
      <c r="AC61">
        <v>4536227958</v>
      </c>
    </row>
    <row r="62" spans="2:29">
      <c r="B62" t="s">
        <v>428</v>
      </c>
      <c r="C62" s="51">
        <v>44531</v>
      </c>
      <c r="D62" s="52">
        <v>44531</v>
      </c>
      <c r="E62" t="s">
        <v>3204</v>
      </c>
      <c r="F62" t="s">
        <v>3524</v>
      </c>
      <c r="G62" t="s">
        <v>430</v>
      </c>
      <c r="H62" t="s">
        <v>431</v>
      </c>
      <c r="I62">
        <v>6608800</v>
      </c>
      <c r="J62">
        <v>10</v>
      </c>
      <c r="K62">
        <f t="shared" si="0"/>
        <v>660880</v>
      </c>
      <c r="L62">
        <f t="shared" si="1"/>
        <v>7269680</v>
      </c>
      <c r="M62" s="53">
        <v>44551</v>
      </c>
      <c r="N62" s="53">
        <v>44578</v>
      </c>
      <c r="Q62">
        <v>45</v>
      </c>
      <c r="R62" s="53">
        <v>44623</v>
      </c>
      <c r="S62" s="53">
        <v>44600</v>
      </c>
      <c r="T62">
        <v>2</v>
      </c>
      <c r="U62">
        <f t="shared" si="2"/>
        <v>132176</v>
      </c>
      <c r="V62">
        <f t="shared" si="3"/>
        <v>7137504</v>
      </c>
      <c r="W62">
        <f t="shared" si="4"/>
        <v>6476624</v>
      </c>
      <c r="X62" s="54" t="s">
        <v>3201</v>
      </c>
      <c r="AC62">
        <v>4538073535</v>
      </c>
    </row>
    <row r="63" spans="2:29">
      <c r="B63" t="s">
        <v>432</v>
      </c>
      <c r="C63" s="51">
        <v>44531</v>
      </c>
      <c r="D63" s="52">
        <v>44531</v>
      </c>
      <c r="E63" t="s">
        <v>3204</v>
      </c>
      <c r="F63" t="s">
        <v>3485</v>
      </c>
      <c r="G63" t="s">
        <v>434</v>
      </c>
      <c r="H63" t="s">
        <v>435</v>
      </c>
      <c r="I63">
        <v>6608800</v>
      </c>
      <c r="J63">
        <v>10</v>
      </c>
      <c r="K63">
        <f t="shared" si="0"/>
        <v>660880</v>
      </c>
      <c r="L63">
        <f t="shared" si="1"/>
        <v>7269680</v>
      </c>
      <c r="M63" s="53">
        <v>44551</v>
      </c>
      <c r="N63" s="53">
        <v>44578</v>
      </c>
      <c r="Q63">
        <v>45</v>
      </c>
      <c r="R63" s="53">
        <v>44623</v>
      </c>
      <c r="S63" s="53">
        <v>44600</v>
      </c>
      <c r="T63">
        <v>2</v>
      </c>
      <c r="U63">
        <f t="shared" si="2"/>
        <v>132176</v>
      </c>
      <c r="V63">
        <f t="shared" si="3"/>
        <v>7137504</v>
      </c>
      <c r="W63">
        <f t="shared" si="4"/>
        <v>6476624</v>
      </c>
      <c r="X63" s="54" t="s">
        <v>3201</v>
      </c>
      <c r="AC63">
        <v>4538764030</v>
      </c>
    </row>
    <row r="64" spans="2:29">
      <c r="B64" t="s">
        <v>436</v>
      </c>
      <c r="C64" s="51">
        <v>44531</v>
      </c>
      <c r="D64" s="52">
        <v>44531</v>
      </c>
      <c r="E64" t="s">
        <v>3204</v>
      </c>
      <c r="F64" t="s">
        <v>3503</v>
      </c>
      <c r="G64" t="s">
        <v>438</v>
      </c>
      <c r="H64" t="s">
        <v>439</v>
      </c>
      <c r="I64">
        <v>6608800</v>
      </c>
      <c r="J64">
        <v>10</v>
      </c>
      <c r="K64">
        <f t="shared" si="0"/>
        <v>660880</v>
      </c>
      <c r="L64">
        <f t="shared" si="1"/>
        <v>7269680</v>
      </c>
      <c r="M64" s="53">
        <v>44551</v>
      </c>
      <c r="N64" s="53">
        <v>44578</v>
      </c>
      <c r="Q64">
        <v>45</v>
      </c>
      <c r="R64" s="53">
        <v>44623</v>
      </c>
      <c r="S64" s="53">
        <v>44600</v>
      </c>
      <c r="T64">
        <v>2</v>
      </c>
      <c r="U64">
        <f t="shared" si="2"/>
        <v>132176</v>
      </c>
      <c r="V64">
        <f t="shared" si="3"/>
        <v>7137504</v>
      </c>
      <c r="W64">
        <f t="shared" si="4"/>
        <v>6476624</v>
      </c>
      <c r="X64" s="54" t="s">
        <v>3201</v>
      </c>
      <c r="AC64">
        <v>4538422379</v>
      </c>
    </row>
    <row r="65" spans="2:29">
      <c r="B65" t="s">
        <v>440</v>
      </c>
      <c r="C65" s="51">
        <v>44531</v>
      </c>
      <c r="D65" s="52">
        <v>44531</v>
      </c>
      <c r="E65" t="s">
        <v>3204</v>
      </c>
      <c r="F65" t="s">
        <v>3427</v>
      </c>
      <c r="G65" t="s">
        <v>442</v>
      </c>
      <c r="H65" t="s">
        <v>443</v>
      </c>
      <c r="I65">
        <v>39652800</v>
      </c>
      <c r="J65">
        <v>10</v>
      </c>
      <c r="K65">
        <f t="shared" si="0"/>
        <v>3965280</v>
      </c>
      <c r="L65">
        <f t="shared" si="1"/>
        <v>43618080</v>
      </c>
      <c r="M65" s="53">
        <v>44551</v>
      </c>
      <c r="N65" s="53">
        <v>44578</v>
      </c>
      <c r="Q65">
        <v>45</v>
      </c>
      <c r="R65" s="53">
        <v>44623</v>
      </c>
      <c r="S65" s="53">
        <v>44600</v>
      </c>
      <c r="T65">
        <v>2</v>
      </c>
      <c r="U65">
        <f t="shared" si="2"/>
        <v>793056</v>
      </c>
      <c r="V65">
        <f t="shared" si="3"/>
        <v>42825024</v>
      </c>
      <c r="W65">
        <f t="shared" si="4"/>
        <v>38859744</v>
      </c>
      <c r="X65" s="54" t="s">
        <v>3201</v>
      </c>
      <c r="AC65">
        <v>4539887245</v>
      </c>
    </row>
    <row r="66" spans="2:29">
      <c r="B66" t="s">
        <v>444</v>
      </c>
      <c r="C66" s="51">
        <v>44531</v>
      </c>
      <c r="D66" s="52">
        <v>44531</v>
      </c>
      <c r="E66" t="s">
        <v>3204</v>
      </c>
      <c r="F66" t="s">
        <v>3450</v>
      </c>
      <c r="G66" t="s">
        <v>445</v>
      </c>
      <c r="H66" t="s">
        <v>446</v>
      </c>
      <c r="I66">
        <v>6608800</v>
      </c>
      <c r="J66">
        <v>10</v>
      </c>
      <c r="K66">
        <f t="shared" ref="K66:K129" si="7">SUM(($I66*$J66)/100)</f>
        <v>660880</v>
      </c>
      <c r="L66">
        <f t="shared" ref="L66:L129" si="8">SUM($I66+$K66)</f>
        <v>7269680</v>
      </c>
      <c r="M66" s="53">
        <v>44551</v>
      </c>
      <c r="N66" s="53">
        <v>44578</v>
      </c>
      <c r="Q66">
        <v>45</v>
      </c>
      <c r="R66" s="53">
        <v>44623</v>
      </c>
      <c r="S66" s="53">
        <v>44600</v>
      </c>
      <c r="T66">
        <v>2</v>
      </c>
      <c r="U66">
        <f t="shared" ref="U66:U129" si="9">$I66*$T66%</f>
        <v>132176</v>
      </c>
      <c r="V66">
        <f t="shared" ref="V66:V129" si="10">$L66-$U66</f>
        <v>7137504</v>
      </c>
      <c r="W66">
        <f t="shared" ref="W66:W129" si="11">$I66-$U66</f>
        <v>6476624</v>
      </c>
      <c r="X66" s="54" t="s">
        <v>3201</v>
      </c>
      <c r="AC66" s="56">
        <v>4539531409</v>
      </c>
    </row>
    <row r="67" spans="2:29">
      <c r="B67" t="s">
        <v>447</v>
      </c>
      <c r="C67" s="51">
        <v>44531</v>
      </c>
      <c r="D67" s="52">
        <v>44531</v>
      </c>
      <c r="E67" t="s">
        <v>3204</v>
      </c>
      <c r="F67" t="s">
        <v>3517</v>
      </c>
      <c r="G67" t="s">
        <v>448</v>
      </c>
      <c r="H67" t="s">
        <v>449</v>
      </c>
      <c r="I67">
        <v>72696800</v>
      </c>
      <c r="J67">
        <v>10</v>
      </c>
      <c r="K67">
        <f t="shared" si="7"/>
        <v>7269680</v>
      </c>
      <c r="L67">
        <f t="shared" si="8"/>
        <v>79966480</v>
      </c>
      <c r="M67" s="53">
        <v>44551</v>
      </c>
      <c r="N67" s="53">
        <v>44578</v>
      </c>
      <c r="Q67">
        <v>45</v>
      </c>
      <c r="R67" s="53">
        <v>44623</v>
      </c>
      <c r="S67" s="53">
        <v>44600</v>
      </c>
      <c r="T67">
        <v>2</v>
      </c>
      <c r="U67">
        <f t="shared" si="9"/>
        <v>1453936</v>
      </c>
      <c r="V67">
        <f t="shared" si="10"/>
        <v>78512544</v>
      </c>
      <c r="W67">
        <f t="shared" si="11"/>
        <v>71242864</v>
      </c>
      <c r="X67" s="54" t="s">
        <v>3201</v>
      </c>
      <c r="AC67" s="56">
        <v>4538276825</v>
      </c>
    </row>
    <row r="68" spans="2:29">
      <c r="B68" t="s">
        <v>450</v>
      </c>
      <c r="C68" s="51">
        <v>44531</v>
      </c>
      <c r="D68" s="52">
        <v>44531</v>
      </c>
      <c r="E68" t="s">
        <v>3204</v>
      </c>
      <c r="F68" t="s">
        <v>3451</v>
      </c>
      <c r="G68" t="s">
        <v>451</v>
      </c>
      <c r="H68" t="s">
        <v>452</v>
      </c>
      <c r="I68">
        <v>6608800</v>
      </c>
      <c r="J68">
        <v>10</v>
      </c>
      <c r="K68">
        <f t="shared" si="7"/>
        <v>660880</v>
      </c>
      <c r="L68">
        <f t="shared" si="8"/>
        <v>7269680</v>
      </c>
      <c r="M68" s="53">
        <v>44551</v>
      </c>
      <c r="N68" s="53">
        <v>44578</v>
      </c>
      <c r="Q68">
        <v>45</v>
      </c>
      <c r="R68" s="53">
        <v>44623</v>
      </c>
      <c r="S68" s="53">
        <v>44600</v>
      </c>
      <c r="T68">
        <v>2</v>
      </c>
      <c r="U68">
        <f t="shared" si="9"/>
        <v>132176</v>
      </c>
      <c r="V68">
        <f t="shared" si="10"/>
        <v>7137504</v>
      </c>
      <c r="W68">
        <f t="shared" si="11"/>
        <v>6476624</v>
      </c>
      <c r="X68" s="54" t="s">
        <v>3201</v>
      </c>
      <c r="AC68" s="56">
        <v>4539521684</v>
      </c>
    </row>
    <row r="69" spans="2:29">
      <c r="B69" t="s">
        <v>453</v>
      </c>
      <c r="C69" s="51">
        <v>44531</v>
      </c>
      <c r="D69" s="52">
        <v>44531</v>
      </c>
      <c r="E69" t="s">
        <v>3204</v>
      </c>
      <c r="F69" t="s">
        <v>3687</v>
      </c>
      <c r="G69" t="s">
        <v>454</v>
      </c>
      <c r="H69" t="s">
        <v>455</v>
      </c>
      <c r="I69">
        <v>6200000</v>
      </c>
      <c r="J69">
        <v>10</v>
      </c>
      <c r="K69">
        <f t="shared" si="7"/>
        <v>620000</v>
      </c>
      <c r="L69">
        <f t="shared" si="8"/>
        <v>6820000</v>
      </c>
      <c r="M69" s="53">
        <v>44551</v>
      </c>
      <c r="N69" s="53">
        <v>44578</v>
      </c>
      <c r="Q69">
        <v>45</v>
      </c>
      <c r="R69" s="53">
        <v>44623</v>
      </c>
      <c r="S69" s="53">
        <v>44600</v>
      </c>
      <c r="T69">
        <v>2</v>
      </c>
      <c r="U69">
        <f t="shared" si="9"/>
        <v>124000</v>
      </c>
      <c r="V69">
        <f t="shared" si="10"/>
        <v>6696000</v>
      </c>
      <c r="W69">
        <f t="shared" si="11"/>
        <v>6076000</v>
      </c>
      <c r="X69" s="54" t="s">
        <v>3201</v>
      </c>
      <c r="AC69" s="56">
        <v>4535605689</v>
      </c>
    </row>
    <row r="70" spans="2:29">
      <c r="B70" t="s">
        <v>456</v>
      </c>
      <c r="C70" s="51">
        <v>44531</v>
      </c>
      <c r="D70" s="52">
        <v>44531</v>
      </c>
      <c r="E70" t="s">
        <v>3204</v>
      </c>
      <c r="F70" t="s">
        <v>3688</v>
      </c>
      <c r="G70" t="s">
        <v>457</v>
      </c>
      <c r="H70" t="s">
        <v>455</v>
      </c>
      <c r="I70">
        <v>6200000</v>
      </c>
      <c r="J70">
        <v>10</v>
      </c>
      <c r="K70">
        <f t="shared" si="7"/>
        <v>620000</v>
      </c>
      <c r="L70">
        <f t="shared" si="8"/>
        <v>6820000</v>
      </c>
      <c r="M70" s="53">
        <v>44551</v>
      </c>
      <c r="N70" s="53">
        <v>44578</v>
      </c>
      <c r="Q70">
        <v>45</v>
      </c>
      <c r="R70" s="53">
        <v>44623</v>
      </c>
      <c r="S70" s="53">
        <v>44600</v>
      </c>
      <c r="T70">
        <v>2</v>
      </c>
      <c r="U70">
        <f t="shared" si="9"/>
        <v>124000</v>
      </c>
      <c r="V70">
        <f t="shared" si="10"/>
        <v>6696000</v>
      </c>
      <c r="W70">
        <f t="shared" si="11"/>
        <v>6076000</v>
      </c>
      <c r="X70" s="54" t="s">
        <v>3201</v>
      </c>
      <c r="AC70" s="56">
        <v>4535605741</v>
      </c>
    </row>
    <row r="71" spans="2:29">
      <c r="B71" t="s">
        <v>458</v>
      </c>
      <c r="C71" s="51">
        <v>44531</v>
      </c>
      <c r="D71" s="52">
        <v>44531</v>
      </c>
      <c r="E71" t="s">
        <v>3204</v>
      </c>
      <c r="F71" t="s">
        <v>3518</v>
      </c>
      <c r="G71" t="s">
        <v>459</v>
      </c>
      <c r="H71" t="s">
        <v>460</v>
      </c>
      <c r="I71">
        <v>26435200</v>
      </c>
      <c r="J71">
        <v>10</v>
      </c>
      <c r="K71">
        <f t="shared" si="7"/>
        <v>2643520</v>
      </c>
      <c r="L71">
        <f t="shared" si="8"/>
        <v>29078720</v>
      </c>
      <c r="M71" s="53">
        <v>44551</v>
      </c>
      <c r="N71" s="53">
        <v>44578</v>
      </c>
      <c r="Q71">
        <v>45</v>
      </c>
      <c r="R71" s="53">
        <v>44623</v>
      </c>
      <c r="S71" s="53">
        <v>44600</v>
      </c>
      <c r="T71">
        <v>2</v>
      </c>
      <c r="U71">
        <f t="shared" si="9"/>
        <v>528704</v>
      </c>
      <c r="V71">
        <f t="shared" si="10"/>
        <v>28550016</v>
      </c>
      <c r="W71">
        <f t="shared" si="11"/>
        <v>25906496</v>
      </c>
      <c r="X71" s="54" t="s">
        <v>3201</v>
      </c>
      <c r="AC71" s="56">
        <v>4538168531</v>
      </c>
    </row>
    <row r="72" spans="2:29">
      <c r="B72" t="s">
        <v>461</v>
      </c>
      <c r="C72" s="51">
        <v>44531</v>
      </c>
      <c r="D72" s="52">
        <v>44531</v>
      </c>
      <c r="E72" t="s">
        <v>3204</v>
      </c>
      <c r="F72" t="s">
        <v>3454</v>
      </c>
      <c r="G72" t="s">
        <v>462</v>
      </c>
      <c r="H72" t="s">
        <v>463</v>
      </c>
      <c r="I72">
        <v>6608800</v>
      </c>
      <c r="J72">
        <v>10</v>
      </c>
      <c r="K72">
        <f t="shared" si="7"/>
        <v>660880</v>
      </c>
      <c r="L72">
        <f t="shared" si="8"/>
        <v>7269680</v>
      </c>
      <c r="M72" s="53">
        <v>44551</v>
      </c>
      <c r="N72" s="53">
        <v>44578</v>
      </c>
      <c r="Q72">
        <v>45</v>
      </c>
      <c r="R72" s="53">
        <v>44623</v>
      </c>
      <c r="S72" s="53">
        <v>44600</v>
      </c>
      <c r="T72">
        <v>2</v>
      </c>
      <c r="U72">
        <f t="shared" si="9"/>
        <v>132176</v>
      </c>
      <c r="V72">
        <f t="shared" si="10"/>
        <v>7137504</v>
      </c>
      <c r="W72">
        <f t="shared" si="11"/>
        <v>6476624</v>
      </c>
      <c r="X72" s="54" t="s">
        <v>3201</v>
      </c>
      <c r="AC72" s="56">
        <v>4539518966</v>
      </c>
    </row>
    <row r="73" spans="2:29">
      <c r="B73" t="s">
        <v>464</v>
      </c>
      <c r="C73" s="51">
        <v>44531</v>
      </c>
      <c r="D73" s="52">
        <v>44531</v>
      </c>
      <c r="E73" t="s">
        <v>3204</v>
      </c>
      <c r="F73" t="s">
        <v>3753</v>
      </c>
      <c r="G73" t="s">
        <v>465</v>
      </c>
      <c r="H73" t="s">
        <v>466</v>
      </c>
      <c r="I73">
        <v>24800000</v>
      </c>
      <c r="J73">
        <v>10</v>
      </c>
      <c r="K73">
        <f t="shared" si="7"/>
        <v>2480000</v>
      </c>
      <c r="L73">
        <f t="shared" si="8"/>
        <v>27280000</v>
      </c>
      <c r="M73" s="53">
        <v>44551</v>
      </c>
      <c r="N73" s="53">
        <v>44578</v>
      </c>
      <c r="Q73">
        <v>45</v>
      </c>
      <c r="R73" s="53">
        <v>44623</v>
      </c>
      <c r="S73" s="53">
        <v>44600</v>
      </c>
      <c r="T73">
        <v>2</v>
      </c>
      <c r="U73">
        <f t="shared" si="9"/>
        <v>496000</v>
      </c>
      <c r="V73">
        <f t="shared" si="10"/>
        <v>26784000</v>
      </c>
      <c r="W73">
        <f t="shared" si="11"/>
        <v>24304000</v>
      </c>
      <c r="X73" s="54" t="s">
        <v>3201</v>
      </c>
      <c r="AC73" s="56">
        <v>4534966752</v>
      </c>
    </row>
    <row r="74" spans="2:29">
      <c r="B74" t="s">
        <v>467</v>
      </c>
      <c r="C74" s="51">
        <v>44531</v>
      </c>
      <c r="D74" s="52">
        <v>44531</v>
      </c>
      <c r="E74" t="s">
        <v>3204</v>
      </c>
      <c r="F74" t="s">
        <v>3453</v>
      </c>
      <c r="G74" t="s">
        <v>468</v>
      </c>
      <c r="H74" t="s">
        <v>469</v>
      </c>
      <c r="I74">
        <v>6608800</v>
      </c>
      <c r="J74">
        <v>10</v>
      </c>
      <c r="K74">
        <f t="shared" si="7"/>
        <v>660880</v>
      </c>
      <c r="L74">
        <f t="shared" si="8"/>
        <v>7269680</v>
      </c>
      <c r="M74" s="53">
        <v>44551</v>
      </c>
      <c r="N74" s="53">
        <v>44578</v>
      </c>
      <c r="Q74">
        <v>45</v>
      </c>
      <c r="R74" s="53">
        <v>44623</v>
      </c>
      <c r="S74" s="53">
        <v>44600</v>
      </c>
      <c r="T74">
        <v>2</v>
      </c>
      <c r="U74">
        <f t="shared" si="9"/>
        <v>132176</v>
      </c>
      <c r="V74">
        <f t="shared" si="10"/>
        <v>7137504</v>
      </c>
      <c r="W74">
        <f t="shared" si="11"/>
        <v>6476624</v>
      </c>
      <c r="X74" s="54" t="s">
        <v>3201</v>
      </c>
      <c r="AC74" s="56">
        <v>4539523491</v>
      </c>
    </row>
    <row r="75" spans="2:29">
      <c r="B75" t="s">
        <v>473</v>
      </c>
      <c r="C75" s="51">
        <v>44531</v>
      </c>
      <c r="D75" s="52">
        <v>44531</v>
      </c>
      <c r="E75" t="s">
        <v>3602</v>
      </c>
      <c r="F75" t="s">
        <v>3603</v>
      </c>
      <c r="G75" t="s">
        <v>475</v>
      </c>
      <c r="H75" t="s">
        <v>476</v>
      </c>
      <c r="I75">
        <v>36375000</v>
      </c>
      <c r="J75">
        <v>10</v>
      </c>
      <c r="K75">
        <f t="shared" si="7"/>
        <v>3637500</v>
      </c>
      <c r="L75">
        <f t="shared" si="8"/>
        <v>40012500</v>
      </c>
      <c r="M75" s="53"/>
      <c r="N75" s="53">
        <v>44544</v>
      </c>
      <c r="Q75">
        <v>30</v>
      </c>
      <c r="R75" s="53">
        <f t="shared" ref="R75:R83" si="12">SUM($N75+$Q75)</f>
        <v>44574</v>
      </c>
      <c r="S75" s="53">
        <v>44606</v>
      </c>
      <c r="T75">
        <v>2</v>
      </c>
      <c r="U75">
        <f t="shared" si="9"/>
        <v>727500</v>
      </c>
      <c r="V75">
        <f t="shared" si="10"/>
        <v>39285000</v>
      </c>
      <c r="W75">
        <f t="shared" si="11"/>
        <v>35647500</v>
      </c>
      <c r="X75" s="54" t="s">
        <v>3201</v>
      </c>
      <c r="AC75" s="55" t="s">
        <v>474</v>
      </c>
    </row>
    <row r="76" spans="2:29">
      <c r="B76" t="s">
        <v>477</v>
      </c>
      <c r="C76" s="51">
        <v>44531</v>
      </c>
      <c r="D76" s="52">
        <v>44531</v>
      </c>
      <c r="E76" t="s">
        <v>3602</v>
      </c>
      <c r="F76" t="s">
        <v>3601</v>
      </c>
      <c r="G76" t="s">
        <v>479</v>
      </c>
      <c r="H76" t="s">
        <v>480</v>
      </c>
      <c r="I76">
        <v>13406250</v>
      </c>
      <c r="J76">
        <v>10</v>
      </c>
      <c r="K76">
        <f t="shared" si="7"/>
        <v>1340625</v>
      </c>
      <c r="L76">
        <f t="shared" si="8"/>
        <v>14746875</v>
      </c>
      <c r="M76" s="53"/>
      <c r="N76" s="53">
        <v>44544</v>
      </c>
      <c r="Q76">
        <v>30</v>
      </c>
      <c r="R76" s="53">
        <f t="shared" si="12"/>
        <v>44574</v>
      </c>
      <c r="S76" s="53">
        <v>44606</v>
      </c>
      <c r="T76">
        <v>2</v>
      </c>
      <c r="U76">
        <f t="shared" si="9"/>
        <v>268125</v>
      </c>
      <c r="V76">
        <f t="shared" si="10"/>
        <v>14478750</v>
      </c>
      <c r="W76">
        <f t="shared" si="11"/>
        <v>13138125</v>
      </c>
      <c r="X76" s="54" t="s">
        <v>3201</v>
      </c>
      <c r="AC76" s="55" t="s">
        <v>478</v>
      </c>
    </row>
    <row r="77" spans="2:29">
      <c r="B77" t="s">
        <v>481</v>
      </c>
      <c r="C77" s="51">
        <v>44531</v>
      </c>
      <c r="D77" s="52">
        <v>44531</v>
      </c>
      <c r="E77" t="s">
        <v>3602</v>
      </c>
      <c r="F77" t="s">
        <v>3603</v>
      </c>
      <c r="G77" t="s">
        <v>482</v>
      </c>
      <c r="H77" t="s">
        <v>483</v>
      </c>
      <c r="I77">
        <v>36375000</v>
      </c>
      <c r="J77">
        <v>10</v>
      </c>
      <c r="K77">
        <f t="shared" si="7"/>
        <v>3637500</v>
      </c>
      <c r="L77">
        <f t="shared" si="8"/>
        <v>40012500</v>
      </c>
      <c r="M77" s="53"/>
      <c r="N77" s="53">
        <v>44550</v>
      </c>
      <c r="Q77">
        <v>30</v>
      </c>
      <c r="R77" s="53">
        <f t="shared" si="12"/>
        <v>44580</v>
      </c>
      <c r="S77" s="53">
        <v>44606</v>
      </c>
      <c r="T77">
        <v>2</v>
      </c>
      <c r="U77">
        <f t="shared" si="9"/>
        <v>727500</v>
      </c>
      <c r="V77">
        <f t="shared" si="10"/>
        <v>39285000</v>
      </c>
      <c r="W77">
        <f t="shared" si="11"/>
        <v>35647500</v>
      </c>
      <c r="X77" s="54" t="s">
        <v>3201</v>
      </c>
      <c r="AC77" s="55" t="s">
        <v>474</v>
      </c>
    </row>
    <row r="78" spans="2:29">
      <c r="B78" t="s">
        <v>484</v>
      </c>
      <c r="C78" s="51">
        <v>44531</v>
      </c>
      <c r="D78" s="52">
        <v>44531</v>
      </c>
      <c r="E78" t="s">
        <v>3602</v>
      </c>
      <c r="F78" t="s">
        <v>3601</v>
      </c>
      <c r="G78" t="s">
        <v>485</v>
      </c>
      <c r="H78" t="s">
        <v>486</v>
      </c>
      <c r="I78">
        <v>21750000</v>
      </c>
      <c r="J78">
        <v>10</v>
      </c>
      <c r="K78">
        <f t="shared" si="7"/>
        <v>2175000</v>
      </c>
      <c r="L78">
        <f t="shared" si="8"/>
        <v>23925000</v>
      </c>
      <c r="M78" s="53"/>
      <c r="N78" s="53">
        <v>44560</v>
      </c>
      <c r="Q78">
        <v>30</v>
      </c>
      <c r="R78" s="53">
        <f t="shared" si="12"/>
        <v>44590</v>
      </c>
      <c r="S78" s="53">
        <v>44606</v>
      </c>
      <c r="T78">
        <v>2</v>
      </c>
      <c r="U78">
        <f t="shared" si="9"/>
        <v>435000</v>
      </c>
      <c r="V78">
        <f t="shared" si="10"/>
        <v>23490000</v>
      </c>
      <c r="W78">
        <f t="shared" si="11"/>
        <v>21315000</v>
      </c>
      <c r="X78" s="54" t="s">
        <v>3201</v>
      </c>
      <c r="AC78" s="55" t="s">
        <v>478</v>
      </c>
    </row>
    <row r="79" spans="2:29">
      <c r="B79" t="s">
        <v>487</v>
      </c>
      <c r="C79" s="51">
        <v>44531</v>
      </c>
      <c r="D79" s="52">
        <v>44531</v>
      </c>
      <c r="E79" t="s">
        <v>3602</v>
      </c>
      <c r="F79" t="s">
        <v>3601</v>
      </c>
      <c r="G79" t="s">
        <v>488</v>
      </c>
      <c r="H79" t="s">
        <v>489</v>
      </c>
      <c r="I79">
        <v>21750000</v>
      </c>
      <c r="J79">
        <v>10</v>
      </c>
      <c r="K79">
        <f t="shared" si="7"/>
        <v>2175000</v>
      </c>
      <c r="L79">
        <f t="shared" si="8"/>
        <v>23925000</v>
      </c>
      <c r="M79" s="53"/>
      <c r="N79" s="53">
        <v>44560</v>
      </c>
      <c r="Q79">
        <v>30</v>
      </c>
      <c r="R79" s="53">
        <f t="shared" si="12"/>
        <v>44590</v>
      </c>
      <c r="S79" s="53">
        <v>44606</v>
      </c>
      <c r="T79">
        <v>2</v>
      </c>
      <c r="U79">
        <f t="shared" si="9"/>
        <v>435000</v>
      </c>
      <c r="V79">
        <f t="shared" si="10"/>
        <v>23490000</v>
      </c>
      <c r="W79">
        <f t="shared" si="11"/>
        <v>21315000</v>
      </c>
      <c r="X79" s="54" t="s">
        <v>3201</v>
      </c>
      <c r="AC79" s="55" t="s">
        <v>478</v>
      </c>
    </row>
    <row r="80" spans="2:29">
      <c r="B80" t="s">
        <v>490</v>
      </c>
      <c r="C80" s="51">
        <v>44531</v>
      </c>
      <c r="D80" s="52">
        <v>44531</v>
      </c>
      <c r="E80" t="s">
        <v>3602</v>
      </c>
      <c r="F80" t="s">
        <v>3601</v>
      </c>
      <c r="G80" t="s">
        <v>491</v>
      </c>
      <c r="H80" t="s">
        <v>492</v>
      </c>
      <c r="I80">
        <v>21750000</v>
      </c>
      <c r="J80">
        <v>10</v>
      </c>
      <c r="K80">
        <f t="shared" si="7"/>
        <v>2175000</v>
      </c>
      <c r="L80">
        <f t="shared" si="8"/>
        <v>23925000</v>
      </c>
      <c r="M80" s="53"/>
      <c r="N80" s="53">
        <v>44560</v>
      </c>
      <c r="Q80">
        <v>30</v>
      </c>
      <c r="R80" s="53">
        <f t="shared" si="12"/>
        <v>44590</v>
      </c>
      <c r="S80" s="53">
        <v>44606</v>
      </c>
      <c r="T80">
        <v>2</v>
      </c>
      <c r="U80">
        <f t="shared" si="9"/>
        <v>435000</v>
      </c>
      <c r="V80">
        <f t="shared" si="10"/>
        <v>23490000</v>
      </c>
      <c r="W80">
        <f t="shared" si="11"/>
        <v>21315000</v>
      </c>
      <c r="X80" s="54" t="s">
        <v>3201</v>
      </c>
      <c r="AC80" s="55" t="s">
        <v>478</v>
      </c>
    </row>
    <row r="81" spans="2:29">
      <c r="B81" t="s">
        <v>493</v>
      </c>
      <c r="C81" s="51">
        <v>44531</v>
      </c>
      <c r="D81" s="52">
        <v>44531</v>
      </c>
      <c r="E81" t="s">
        <v>3602</v>
      </c>
      <c r="F81" t="s">
        <v>3601</v>
      </c>
      <c r="G81" t="s">
        <v>494</v>
      </c>
      <c r="H81" t="s">
        <v>495</v>
      </c>
      <c r="I81">
        <v>21750000</v>
      </c>
      <c r="J81">
        <v>10</v>
      </c>
      <c r="K81">
        <f t="shared" si="7"/>
        <v>2175000</v>
      </c>
      <c r="L81">
        <f t="shared" si="8"/>
        <v>23925000</v>
      </c>
      <c r="M81" s="53"/>
      <c r="N81" s="53">
        <v>44560</v>
      </c>
      <c r="Q81">
        <v>30</v>
      </c>
      <c r="R81" s="53">
        <f t="shared" si="12"/>
        <v>44590</v>
      </c>
      <c r="S81" s="53">
        <v>44606</v>
      </c>
      <c r="T81">
        <v>2</v>
      </c>
      <c r="U81">
        <f t="shared" si="9"/>
        <v>435000</v>
      </c>
      <c r="V81">
        <f t="shared" si="10"/>
        <v>23490000</v>
      </c>
      <c r="W81">
        <f t="shared" si="11"/>
        <v>21315000</v>
      </c>
      <c r="X81" s="54" t="s">
        <v>3201</v>
      </c>
      <c r="AC81" s="55" t="s">
        <v>478</v>
      </c>
    </row>
    <row r="82" spans="2:29">
      <c r="B82" t="s">
        <v>496</v>
      </c>
      <c r="C82" s="51">
        <v>44531</v>
      </c>
      <c r="D82" s="52">
        <v>44531</v>
      </c>
      <c r="E82" t="s">
        <v>3602</v>
      </c>
      <c r="F82" t="s">
        <v>3601</v>
      </c>
      <c r="G82" t="s">
        <v>497</v>
      </c>
      <c r="H82" t="s">
        <v>498</v>
      </c>
      <c r="I82">
        <v>21375000</v>
      </c>
      <c r="J82">
        <v>10</v>
      </c>
      <c r="K82">
        <f t="shared" si="7"/>
        <v>2137500</v>
      </c>
      <c r="L82">
        <f t="shared" si="8"/>
        <v>23512500</v>
      </c>
      <c r="M82" s="53"/>
      <c r="N82" s="53">
        <v>44560</v>
      </c>
      <c r="Q82">
        <v>30</v>
      </c>
      <c r="R82" s="53">
        <f t="shared" si="12"/>
        <v>44590</v>
      </c>
      <c r="S82" s="53">
        <v>44606</v>
      </c>
      <c r="T82">
        <v>2</v>
      </c>
      <c r="U82">
        <f t="shared" si="9"/>
        <v>427500</v>
      </c>
      <c r="V82">
        <f t="shared" si="10"/>
        <v>23085000</v>
      </c>
      <c r="W82">
        <f t="shared" si="11"/>
        <v>20947500</v>
      </c>
      <c r="X82" s="54" t="s">
        <v>3201</v>
      </c>
      <c r="AC82" s="55" t="s">
        <v>478</v>
      </c>
    </row>
    <row r="83" spans="2:29">
      <c r="B83" t="s">
        <v>499</v>
      </c>
      <c r="C83" s="51">
        <v>44531</v>
      </c>
      <c r="D83" s="52">
        <v>44531</v>
      </c>
      <c r="E83" t="s">
        <v>3602</v>
      </c>
      <c r="F83" t="s">
        <v>3601</v>
      </c>
      <c r="G83" t="s">
        <v>500</v>
      </c>
      <c r="H83" t="s">
        <v>501</v>
      </c>
      <c r="I83">
        <v>21375000</v>
      </c>
      <c r="J83">
        <v>10</v>
      </c>
      <c r="K83">
        <f t="shared" si="7"/>
        <v>2137500</v>
      </c>
      <c r="L83">
        <f t="shared" si="8"/>
        <v>23512500</v>
      </c>
      <c r="M83" s="53"/>
      <c r="N83" s="53">
        <v>44560</v>
      </c>
      <c r="Q83">
        <v>30</v>
      </c>
      <c r="R83" s="53">
        <f t="shared" si="12"/>
        <v>44590</v>
      </c>
      <c r="S83" s="53">
        <v>44606</v>
      </c>
      <c r="T83">
        <v>2</v>
      </c>
      <c r="U83">
        <f t="shared" si="9"/>
        <v>427500</v>
      </c>
      <c r="V83">
        <f t="shared" si="10"/>
        <v>23085000</v>
      </c>
      <c r="W83">
        <f t="shared" si="11"/>
        <v>20947500</v>
      </c>
      <c r="X83" s="54" t="s">
        <v>3201</v>
      </c>
      <c r="AC83" s="55" t="s">
        <v>478</v>
      </c>
    </row>
    <row r="84" spans="2:29">
      <c r="B84" t="s">
        <v>502</v>
      </c>
      <c r="C84" s="51">
        <v>44531</v>
      </c>
      <c r="D84" s="52">
        <v>44531</v>
      </c>
      <c r="E84" t="s">
        <v>3204</v>
      </c>
      <c r="F84" t="s">
        <v>3573</v>
      </c>
      <c r="G84" t="s">
        <v>503</v>
      </c>
      <c r="H84" t="s">
        <v>504</v>
      </c>
      <c r="I84">
        <v>52000000</v>
      </c>
      <c r="J84">
        <v>10</v>
      </c>
      <c r="K84">
        <f t="shared" si="7"/>
        <v>5200000</v>
      </c>
      <c r="L84">
        <f t="shared" si="8"/>
        <v>57200000</v>
      </c>
      <c r="M84" s="53">
        <v>44545</v>
      </c>
      <c r="N84" s="53">
        <v>44547</v>
      </c>
      <c r="Q84">
        <v>45</v>
      </c>
      <c r="R84" s="53">
        <v>44227</v>
      </c>
      <c r="S84" s="53">
        <v>44607</v>
      </c>
      <c r="T84">
        <v>2</v>
      </c>
      <c r="U84">
        <f t="shared" si="9"/>
        <v>1040000</v>
      </c>
      <c r="V84">
        <f t="shared" si="10"/>
        <v>56160000</v>
      </c>
      <c r="W84">
        <f t="shared" si="11"/>
        <v>50960000</v>
      </c>
      <c r="X84" s="54" t="s">
        <v>3201</v>
      </c>
      <c r="AC84" s="56">
        <v>4537574113</v>
      </c>
    </row>
    <row r="85" spans="2:29">
      <c r="B85" t="s">
        <v>508</v>
      </c>
      <c r="C85" s="51">
        <v>44531</v>
      </c>
      <c r="D85" s="52">
        <v>44531</v>
      </c>
      <c r="E85" t="s">
        <v>3204</v>
      </c>
      <c r="F85" t="s">
        <v>3785</v>
      </c>
      <c r="G85" t="s">
        <v>509</v>
      </c>
      <c r="H85" t="s">
        <v>510</v>
      </c>
      <c r="I85">
        <v>99708480</v>
      </c>
      <c r="J85">
        <v>10</v>
      </c>
      <c r="K85">
        <f t="shared" si="7"/>
        <v>9970848</v>
      </c>
      <c r="L85">
        <f t="shared" si="8"/>
        <v>109679328</v>
      </c>
      <c r="M85" s="53">
        <v>44551</v>
      </c>
      <c r="N85" s="53">
        <v>44578</v>
      </c>
      <c r="Q85">
        <v>45</v>
      </c>
      <c r="R85" s="53">
        <v>44623</v>
      </c>
      <c r="S85" s="53">
        <v>44622</v>
      </c>
      <c r="T85">
        <v>2</v>
      </c>
      <c r="U85">
        <f t="shared" si="9"/>
        <v>1994169.6</v>
      </c>
      <c r="V85">
        <f t="shared" si="10"/>
        <v>107685158.40000001</v>
      </c>
      <c r="W85">
        <f t="shared" si="11"/>
        <v>97714310.400000006</v>
      </c>
      <c r="X85" s="54" t="s">
        <v>3201</v>
      </c>
      <c r="AC85" s="56">
        <v>4533611837</v>
      </c>
    </row>
    <row r="86" spans="2:29">
      <c r="B86" t="s">
        <v>511</v>
      </c>
      <c r="C86" s="51">
        <v>44593</v>
      </c>
      <c r="D86" s="52">
        <v>44593</v>
      </c>
      <c r="E86" t="s">
        <v>3409</v>
      </c>
      <c r="F86" t="s">
        <v>3443</v>
      </c>
      <c r="G86" t="s">
        <v>513</v>
      </c>
      <c r="H86" t="s">
        <v>514</v>
      </c>
      <c r="I86">
        <v>26800000</v>
      </c>
      <c r="J86">
        <v>10</v>
      </c>
      <c r="K86">
        <f t="shared" si="7"/>
        <v>2680000</v>
      </c>
      <c r="L86">
        <f t="shared" si="8"/>
        <v>29480000</v>
      </c>
      <c r="M86" s="53"/>
      <c r="N86" s="53">
        <v>44596</v>
      </c>
      <c r="Q86">
        <v>30</v>
      </c>
      <c r="R86" s="53">
        <f>SUM($N86+$Q86)</f>
        <v>44626</v>
      </c>
      <c r="S86" s="53">
        <v>44628</v>
      </c>
      <c r="T86">
        <v>2</v>
      </c>
      <c r="U86">
        <f t="shared" si="9"/>
        <v>536000</v>
      </c>
      <c r="V86">
        <f t="shared" si="10"/>
        <v>28944000</v>
      </c>
      <c r="W86">
        <f t="shared" si="11"/>
        <v>26264000</v>
      </c>
      <c r="X86" s="54" t="s">
        <v>3201</v>
      </c>
      <c r="AC86" s="55" t="s">
        <v>512</v>
      </c>
    </row>
    <row r="87" spans="2:29">
      <c r="B87" t="s">
        <v>515</v>
      </c>
      <c r="C87" s="51">
        <v>44562</v>
      </c>
      <c r="D87" s="52">
        <v>44562</v>
      </c>
      <c r="E87" t="s">
        <v>3204</v>
      </c>
      <c r="F87" t="s">
        <v>3809</v>
      </c>
      <c r="G87" t="s">
        <v>516</v>
      </c>
      <c r="H87" t="s">
        <v>517</v>
      </c>
      <c r="I87">
        <v>235035000</v>
      </c>
      <c r="J87">
        <v>10</v>
      </c>
      <c r="K87">
        <f t="shared" si="7"/>
        <v>23503500</v>
      </c>
      <c r="L87">
        <f t="shared" si="8"/>
        <v>258538500</v>
      </c>
      <c r="M87" s="53">
        <v>44582</v>
      </c>
      <c r="N87" s="53">
        <v>44587</v>
      </c>
      <c r="Q87">
        <v>45</v>
      </c>
      <c r="R87" s="53">
        <v>44632</v>
      </c>
      <c r="S87" s="53">
        <v>44631</v>
      </c>
      <c r="T87">
        <v>2</v>
      </c>
      <c r="U87">
        <f t="shared" si="9"/>
        <v>4700700</v>
      </c>
      <c r="V87">
        <f t="shared" si="10"/>
        <v>253837800</v>
      </c>
      <c r="W87">
        <f t="shared" si="11"/>
        <v>230334300</v>
      </c>
      <c r="X87" s="54" t="s">
        <v>3201</v>
      </c>
      <c r="AC87" s="56">
        <v>4532571409</v>
      </c>
    </row>
    <row r="88" spans="2:29">
      <c r="B88" t="s">
        <v>521</v>
      </c>
      <c r="C88" s="51">
        <v>44562</v>
      </c>
      <c r="D88" s="52">
        <v>44562</v>
      </c>
      <c r="E88" t="s">
        <v>3204</v>
      </c>
      <c r="F88" t="s">
        <v>3218</v>
      </c>
      <c r="G88" t="s">
        <v>522</v>
      </c>
      <c r="H88" t="s">
        <v>523</v>
      </c>
      <c r="I88">
        <v>6000000</v>
      </c>
      <c r="J88">
        <v>10</v>
      </c>
      <c r="K88">
        <f t="shared" si="7"/>
        <v>600000</v>
      </c>
      <c r="L88">
        <f t="shared" si="8"/>
        <v>6600000</v>
      </c>
      <c r="M88" s="53">
        <v>44582</v>
      </c>
      <c r="N88" s="53">
        <v>44587</v>
      </c>
      <c r="Q88">
        <v>45</v>
      </c>
      <c r="R88" s="53">
        <v>44632</v>
      </c>
      <c r="S88" s="53">
        <v>44631</v>
      </c>
      <c r="T88">
        <v>2</v>
      </c>
      <c r="U88">
        <f t="shared" si="9"/>
        <v>120000</v>
      </c>
      <c r="V88">
        <f t="shared" si="10"/>
        <v>6480000</v>
      </c>
      <c r="W88">
        <f t="shared" si="11"/>
        <v>5880000</v>
      </c>
      <c r="X88" s="54" t="s">
        <v>3201</v>
      </c>
      <c r="AC88" s="56">
        <v>4540651348</v>
      </c>
    </row>
    <row r="89" spans="2:29">
      <c r="B89" t="s">
        <v>524</v>
      </c>
      <c r="C89" s="51">
        <v>44562</v>
      </c>
      <c r="D89" s="52">
        <v>44562</v>
      </c>
      <c r="E89" t="s">
        <v>3204</v>
      </c>
      <c r="F89" t="s">
        <v>3210</v>
      </c>
      <c r="G89" t="s">
        <v>525</v>
      </c>
      <c r="H89" t="s">
        <v>526</v>
      </c>
      <c r="I89">
        <v>3200000</v>
      </c>
      <c r="J89">
        <v>10</v>
      </c>
      <c r="K89">
        <f t="shared" si="7"/>
        <v>320000</v>
      </c>
      <c r="L89">
        <f t="shared" si="8"/>
        <v>3520000</v>
      </c>
      <c r="M89" s="53">
        <v>44582</v>
      </c>
      <c r="N89" s="53">
        <v>44587</v>
      </c>
      <c r="Q89">
        <v>45</v>
      </c>
      <c r="R89" s="53">
        <v>44632</v>
      </c>
      <c r="S89" s="53">
        <v>44631</v>
      </c>
      <c r="T89">
        <v>2</v>
      </c>
      <c r="U89">
        <f t="shared" si="9"/>
        <v>64000</v>
      </c>
      <c r="V89">
        <f t="shared" si="10"/>
        <v>3456000</v>
      </c>
      <c r="W89">
        <f t="shared" si="11"/>
        <v>3136000</v>
      </c>
      <c r="X89" s="54" t="s">
        <v>3201</v>
      </c>
      <c r="AC89" s="56">
        <v>4540619738</v>
      </c>
    </row>
    <row r="90" spans="2:29">
      <c r="B90" t="s">
        <v>527</v>
      </c>
      <c r="C90" s="51">
        <v>44562</v>
      </c>
      <c r="D90" s="52">
        <v>44562</v>
      </c>
      <c r="E90" t="s">
        <v>3204</v>
      </c>
      <c r="F90" t="s">
        <v>3572</v>
      </c>
      <c r="G90" t="s">
        <v>528</v>
      </c>
      <c r="H90" t="s">
        <v>529</v>
      </c>
      <c r="I90">
        <v>6300000</v>
      </c>
      <c r="J90">
        <v>10</v>
      </c>
      <c r="K90">
        <f t="shared" si="7"/>
        <v>630000</v>
      </c>
      <c r="L90">
        <f t="shared" si="8"/>
        <v>6930000</v>
      </c>
      <c r="M90" s="53">
        <v>44582</v>
      </c>
      <c r="N90" s="53">
        <v>44587</v>
      </c>
      <c r="Q90">
        <v>45</v>
      </c>
      <c r="R90" s="53">
        <v>44632</v>
      </c>
      <c r="S90" s="53">
        <v>44631</v>
      </c>
      <c r="T90">
        <v>2</v>
      </c>
      <c r="U90">
        <f t="shared" si="9"/>
        <v>126000</v>
      </c>
      <c r="V90">
        <f t="shared" si="10"/>
        <v>6804000</v>
      </c>
      <c r="W90">
        <f t="shared" si="11"/>
        <v>6174000</v>
      </c>
      <c r="X90" s="54" t="s">
        <v>3201</v>
      </c>
      <c r="AC90" s="56">
        <v>4537740526</v>
      </c>
    </row>
    <row r="91" spans="2:29">
      <c r="B91" t="s">
        <v>530</v>
      </c>
      <c r="C91" s="51">
        <v>44562</v>
      </c>
      <c r="D91" s="52">
        <v>44562</v>
      </c>
      <c r="E91" t="s">
        <v>3204</v>
      </c>
      <c r="F91" t="s">
        <v>3228</v>
      </c>
      <c r="G91" t="s">
        <v>531</v>
      </c>
      <c r="H91" t="s">
        <v>532</v>
      </c>
      <c r="I91">
        <v>7770000</v>
      </c>
      <c r="J91">
        <v>10</v>
      </c>
      <c r="K91">
        <f t="shared" si="7"/>
        <v>777000</v>
      </c>
      <c r="L91">
        <f t="shared" si="8"/>
        <v>8547000</v>
      </c>
      <c r="M91" s="53">
        <v>44582</v>
      </c>
      <c r="N91" s="53">
        <v>44587</v>
      </c>
      <c r="Q91">
        <v>45</v>
      </c>
      <c r="R91" s="53">
        <v>44632</v>
      </c>
      <c r="S91" s="53">
        <v>44631</v>
      </c>
      <c r="T91">
        <v>2</v>
      </c>
      <c r="U91">
        <f t="shared" si="9"/>
        <v>155400</v>
      </c>
      <c r="V91">
        <f t="shared" si="10"/>
        <v>8391600</v>
      </c>
      <c r="W91">
        <f t="shared" si="11"/>
        <v>7614600</v>
      </c>
      <c r="X91" s="54" t="s">
        <v>3201</v>
      </c>
      <c r="AC91" s="56">
        <v>4540733956</v>
      </c>
    </row>
    <row r="92" spans="2:29">
      <c r="B92" t="s">
        <v>533</v>
      </c>
      <c r="C92" s="51">
        <v>44562</v>
      </c>
      <c r="D92" s="52">
        <v>44562</v>
      </c>
      <c r="E92" t="s">
        <v>3204</v>
      </c>
      <c r="F92" t="s">
        <v>3227</v>
      </c>
      <c r="G92" t="s">
        <v>534</v>
      </c>
      <c r="H92" t="s">
        <v>535</v>
      </c>
      <c r="I92">
        <v>7770000</v>
      </c>
      <c r="J92">
        <v>10</v>
      </c>
      <c r="K92">
        <f t="shared" si="7"/>
        <v>777000</v>
      </c>
      <c r="L92">
        <f t="shared" si="8"/>
        <v>8547000</v>
      </c>
      <c r="M92" s="53">
        <v>44582</v>
      </c>
      <c r="N92" s="53">
        <v>44587</v>
      </c>
      <c r="Q92">
        <v>45</v>
      </c>
      <c r="R92" s="53">
        <v>44632</v>
      </c>
      <c r="S92" s="53">
        <v>44631</v>
      </c>
      <c r="T92">
        <v>2</v>
      </c>
      <c r="U92">
        <f t="shared" si="9"/>
        <v>155400</v>
      </c>
      <c r="V92">
        <f t="shared" si="10"/>
        <v>8391600</v>
      </c>
      <c r="W92">
        <f t="shared" si="11"/>
        <v>7614600</v>
      </c>
      <c r="X92" s="54" t="s">
        <v>3201</v>
      </c>
      <c r="AC92" s="56">
        <v>4540733925</v>
      </c>
    </row>
    <row r="93" spans="2:29">
      <c r="B93" t="s">
        <v>536</v>
      </c>
      <c r="C93" s="51">
        <v>44562</v>
      </c>
      <c r="D93" s="52">
        <v>44562</v>
      </c>
      <c r="E93" t="s">
        <v>3204</v>
      </c>
      <c r="F93" t="s">
        <v>3464</v>
      </c>
      <c r="G93" t="s">
        <v>537</v>
      </c>
      <c r="H93" t="s">
        <v>538</v>
      </c>
      <c r="I93">
        <v>34198500</v>
      </c>
      <c r="J93">
        <v>10</v>
      </c>
      <c r="K93">
        <f t="shared" si="7"/>
        <v>3419850</v>
      </c>
      <c r="L93">
        <f t="shared" si="8"/>
        <v>37618350</v>
      </c>
      <c r="M93" s="53">
        <v>44582</v>
      </c>
      <c r="N93" s="53">
        <v>44587</v>
      </c>
      <c r="Q93">
        <v>45</v>
      </c>
      <c r="R93" s="53">
        <v>44632</v>
      </c>
      <c r="S93" s="53">
        <v>44631</v>
      </c>
      <c r="T93">
        <v>2</v>
      </c>
      <c r="U93">
        <f t="shared" si="9"/>
        <v>683970</v>
      </c>
      <c r="V93">
        <f t="shared" si="10"/>
        <v>36934380</v>
      </c>
      <c r="W93">
        <f t="shared" si="11"/>
        <v>33514530</v>
      </c>
      <c r="X93" s="54" t="s">
        <v>3201</v>
      </c>
      <c r="AC93" s="56">
        <v>4539304033</v>
      </c>
    </row>
    <row r="94" spans="2:29">
      <c r="B94" t="s">
        <v>539</v>
      </c>
      <c r="C94" s="51">
        <v>44562</v>
      </c>
      <c r="D94" s="52">
        <v>44562</v>
      </c>
      <c r="E94" t="s">
        <v>3204</v>
      </c>
      <c r="F94" t="s">
        <v>3229</v>
      </c>
      <c r="G94" t="s">
        <v>540</v>
      </c>
      <c r="H94" t="s">
        <v>541</v>
      </c>
      <c r="I94">
        <v>27030000</v>
      </c>
      <c r="J94">
        <v>10</v>
      </c>
      <c r="K94">
        <f t="shared" si="7"/>
        <v>2703000</v>
      </c>
      <c r="L94">
        <f t="shared" si="8"/>
        <v>29733000</v>
      </c>
      <c r="M94" s="53">
        <v>44582</v>
      </c>
      <c r="N94" s="53">
        <v>44587</v>
      </c>
      <c r="Q94">
        <v>45</v>
      </c>
      <c r="R94" s="53">
        <v>44632</v>
      </c>
      <c r="S94" s="53">
        <v>44631</v>
      </c>
      <c r="T94">
        <v>2</v>
      </c>
      <c r="U94">
        <f t="shared" si="9"/>
        <v>540600</v>
      </c>
      <c r="V94">
        <f t="shared" si="10"/>
        <v>29192400</v>
      </c>
      <c r="W94">
        <f t="shared" si="11"/>
        <v>26489400</v>
      </c>
      <c r="X94" s="54" t="s">
        <v>3201</v>
      </c>
      <c r="AC94" s="56">
        <v>4540733998</v>
      </c>
    </row>
    <row r="95" spans="2:29">
      <c r="B95" t="s">
        <v>542</v>
      </c>
      <c r="C95" s="51">
        <v>44562</v>
      </c>
      <c r="D95" s="52">
        <v>44562</v>
      </c>
      <c r="E95" t="s">
        <v>3204</v>
      </c>
      <c r="F95" t="s">
        <v>3405</v>
      </c>
      <c r="G95" t="s">
        <v>543</v>
      </c>
      <c r="H95" t="s">
        <v>544</v>
      </c>
      <c r="I95">
        <v>6000000</v>
      </c>
      <c r="J95">
        <v>10</v>
      </c>
      <c r="K95">
        <f t="shared" si="7"/>
        <v>600000</v>
      </c>
      <c r="L95">
        <f t="shared" si="8"/>
        <v>6600000</v>
      </c>
      <c r="M95" s="53">
        <v>44582</v>
      </c>
      <c r="N95" s="53">
        <v>44587</v>
      </c>
      <c r="Q95">
        <v>45</v>
      </c>
      <c r="R95" s="53">
        <v>44632</v>
      </c>
      <c r="S95" s="53">
        <v>44631</v>
      </c>
      <c r="T95">
        <v>2</v>
      </c>
      <c r="U95">
        <f t="shared" si="9"/>
        <v>120000</v>
      </c>
      <c r="V95">
        <f t="shared" si="10"/>
        <v>6480000</v>
      </c>
      <c r="W95">
        <f t="shared" si="11"/>
        <v>5880000</v>
      </c>
      <c r="X95" s="54" t="s">
        <v>3201</v>
      </c>
      <c r="AC95" s="56">
        <v>4540478142</v>
      </c>
    </row>
    <row r="96" spans="2:29">
      <c r="B96" t="s">
        <v>545</v>
      </c>
      <c r="C96" s="51">
        <v>44562</v>
      </c>
      <c r="D96" s="52">
        <v>44562</v>
      </c>
      <c r="E96" t="s">
        <v>3204</v>
      </c>
      <c r="F96" t="s">
        <v>3542</v>
      </c>
      <c r="G96" t="s">
        <v>546</v>
      </c>
      <c r="H96" t="s">
        <v>547</v>
      </c>
      <c r="I96">
        <v>51975000</v>
      </c>
      <c r="J96">
        <v>10</v>
      </c>
      <c r="K96">
        <f t="shared" si="7"/>
        <v>5197500</v>
      </c>
      <c r="L96">
        <f t="shared" si="8"/>
        <v>57172500</v>
      </c>
      <c r="M96" s="53">
        <v>44587</v>
      </c>
      <c r="N96" s="53">
        <v>44601</v>
      </c>
      <c r="Q96">
        <v>45</v>
      </c>
      <c r="R96" s="53">
        <v>44646</v>
      </c>
      <c r="S96" s="53">
        <v>44631</v>
      </c>
      <c r="T96">
        <v>2</v>
      </c>
      <c r="U96">
        <f t="shared" si="9"/>
        <v>1039500</v>
      </c>
      <c r="V96">
        <f t="shared" si="10"/>
        <v>56133000</v>
      </c>
      <c r="W96">
        <f t="shared" si="11"/>
        <v>50935500</v>
      </c>
      <c r="X96" s="54" t="s">
        <v>3201</v>
      </c>
      <c r="AC96" s="56">
        <v>4537805231</v>
      </c>
    </row>
    <row r="97" spans="2:29">
      <c r="B97" t="s">
        <v>548</v>
      </c>
      <c r="C97" s="51">
        <v>44562</v>
      </c>
      <c r="D97" s="52">
        <v>44562</v>
      </c>
      <c r="E97" t="s">
        <v>3204</v>
      </c>
      <c r="F97" t="s">
        <v>3543</v>
      </c>
      <c r="G97" t="s">
        <v>549</v>
      </c>
      <c r="H97" t="s">
        <v>550</v>
      </c>
      <c r="I97">
        <v>51975000</v>
      </c>
      <c r="J97">
        <v>10</v>
      </c>
      <c r="K97">
        <f t="shared" si="7"/>
        <v>5197500</v>
      </c>
      <c r="L97">
        <f t="shared" si="8"/>
        <v>57172500</v>
      </c>
      <c r="M97" s="53">
        <v>44587</v>
      </c>
      <c r="N97" s="53">
        <v>44601</v>
      </c>
      <c r="Q97">
        <v>45</v>
      </c>
      <c r="R97" s="53">
        <v>44646</v>
      </c>
      <c r="S97" s="53">
        <v>44631</v>
      </c>
      <c r="T97">
        <v>2</v>
      </c>
      <c r="U97">
        <f t="shared" si="9"/>
        <v>1039500</v>
      </c>
      <c r="V97">
        <f t="shared" si="10"/>
        <v>56133000</v>
      </c>
      <c r="W97">
        <f t="shared" si="11"/>
        <v>50935500</v>
      </c>
      <c r="X97" s="54" t="s">
        <v>3201</v>
      </c>
      <c r="AC97" s="56">
        <v>4537806486</v>
      </c>
    </row>
    <row r="98" spans="2:29">
      <c r="B98" t="s">
        <v>551</v>
      </c>
      <c r="C98" s="51">
        <v>44562</v>
      </c>
      <c r="D98" s="52">
        <v>44562</v>
      </c>
      <c r="E98" t="s">
        <v>3204</v>
      </c>
      <c r="F98" t="s">
        <v>3544</v>
      </c>
      <c r="G98" t="s">
        <v>552</v>
      </c>
      <c r="H98" t="s">
        <v>553</v>
      </c>
      <c r="I98">
        <v>51975000</v>
      </c>
      <c r="J98">
        <v>10</v>
      </c>
      <c r="K98">
        <f t="shared" si="7"/>
        <v>5197500</v>
      </c>
      <c r="L98">
        <f t="shared" si="8"/>
        <v>57172500</v>
      </c>
      <c r="M98" s="53">
        <v>44587</v>
      </c>
      <c r="N98" s="53">
        <v>44601</v>
      </c>
      <c r="Q98">
        <v>45</v>
      </c>
      <c r="R98" s="53">
        <v>44646</v>
      </c>
      <c r="S98" s="53">
        <v>44631</v>
      </c>
      <c r="T98">
        <v>2</v>
      </c>
      <c r="U98">
        <f t="shared" si="9"/>
        <v>1039500</v>
      </c>
      <c r="V98">
        <f t="shared" si="10"/>
        <v>56133000</v>
      </c>
      <c r="W98">
        <f t="shared" si="11"/>
        <v>50935500</v>
      </c>
      <c r="X98" s="54" t="s">
        <v>3201</v>
      </c>
      <c r="AC98" s="56">
        <v>4537807094</v>
      </c>
    </row>
    <row r="99" spans="2:29">
      <c r="B99" t="s">
        <v>554</v>
      </c>
      <c r="C99" s="51">
        <v>44562</v>
      </c>
      <c r="D99" s="52">
        <v>44562</v>
      </c>
      <c r="E99" t="s">
        <v>3204</v>
      </c>
      <c r="F99" t="s">
        <v>3545</v>
      </c>
      <c r="G99" t="s">
        <v>555</v>
      </c>
      <c r="H99" t="s">
        <v>556</v>
      </c>
      <c r="I99">
        <v>51975000</v>
      </c>
      <c r="J99">
        <v>10</v>
      </c>
      <c r="K99">
        <f t="shared" si="7"/>
        <v>5197500</v>
      </c>
      <c r="L99">
        <f t="shared" si="8"/>
        <v>57172500</v>
      </c>
      <c r="M99" s="53">
        <v>44587</v>
      </c>
      <c r="N99" s="53">
        <v>44601</v>
      </c>
      <c r="Q99">
        <v>45</v>
      </c>
      <c r="R99" s="53">
        <v>44646</v>
      </c>
      <c r="S99" s="53">
        <v>44631</v>
      </c>
      <c r="T99">
        <v>2</v>
      </c>
      <c r="U99">
        <f t="shared" si="9"/>
        <v>1039500</v>
      </c>
      <c r="V99">
        <f t="shared" si="10"/>
        <v>56133000</v>
      </c>
      <c r="W99">
        <f t="shared" si="11"/>
        <v>50935500</v>
      </c>
      <c r="X99" s="54" t="s">
        <v>3201</v>
      </c>
      <c r="AC99" s="56">
        <v>4537807427</v>
      </c>
    </row>
    <row r="100" spans="2:29">
      <c r="B100" t="s">
        <v>557</v>
      </c>
      <c r="C100" s="51">
        <v>44562</v>
      </c>
      <c r="D100" s="52">
        <v>44562</v>
      </c>
      <c r="E100" t="s">
        <v>3204</v>
      </c>
      <c r="F100" t="s">
        <v>3541</v>
      </c>
      <c r="G100" t="s">
        <v>558</v>
      </c>
      <c r="H100" t="s">
        <v>559</v>
      </c>
      <c r="I100">
        <v>51975000</v>
      </c>
      <c r="J100">
        <v>10</v>
      </c>
      <c r="K100">
        <f t="shared" si="7"/>
        <v>5197500</v>
      </c>
      <c r="L100">
        <f t="shared" si="8"/>
        <v>57172500</v>
      </c>
      <c r="M100" s="53">
        <v>44587</v>
      </c>
      <c r="N100" s="53">
        <v>44601</v>
      </c>
      <c r="Q100">
        <v>45</v>
      </c>
      <c r="R100" s="53">
        <v>44646</v>
      </c>
      <c r="S100" s="53">
        <v>44631</v>
      </c>
      <c r="T100">
        <v>2</v>
      </c>
      <c r="U100">
        <f t="shared" si="9"/>
        <v>1039500</v>
      </c>
      <c r="V100">
        <f t="shared" si="10"/>
        <v>56133000</v>
      </c>
      <c r="W100">
        <f t="shared" si="11"/>
        <v>50935500</v>
      </c>
      <c r="X100" s="54" t="s">
        <v>3201</v>
      </c>
      <c r="AC100" s="56">
        <v>4537807711</v>
      </c>
    </row>
    <row r="101" spans="2:29">
      <c r="B101" t="s">
        <v>560</v>
      </c>
      <c r="C101" s="51">
        <v>44562</v>
      </c>
      <c r="D101" s="52">
        <v>44562</v>
      </c>
      <c r="E101" t="s">
        <v>3204</v>
      </c>
      <c r="F101" t="s">
        <v>3546</v>
      </c>
      <c r="G101" t="s">
        <v>561</v>
      </c>
      <c r="H101" t="s">
        <v>562</v>
      </c>
      <c r="I101">
        <v>51975000</v>
      </c>
      <c r="J101">
        <v>10</v>
      </c>
      <c r="K101">
        <f t="shared" si="7"/>
        <v>5197500</v>
      </c>
      <c r="L101">
        <f t="shared" si="8"/>
        <v>57172500</v>
      </c>
      <c r="M101" s="53">
        <v>44587</v>
      </c>
      <c r="N101" s="53">
        <v>44601</v>
      </c>
      <c r="Q101">
        <v>45</v>
      </c>
      <c r="R101" s="53">
        <v>44646</v>
      </c>
      <c r="S101" s="53">
        <v>44631</v>
      </c>
      <c r="T101">
        <v>2</v>
      </c>
      <c r="U101">
        <f t="shared" si="9"/>
        <v>1039500</v>
      </c>
      <c r="V101">
        <f t="shared" si="10"/>
        <v>56133000</v>
      </c>
      <c r="W101">
        <f t="shared" si="11"/>
        <v>50935500</v>
      </c>
      <c r="X101" s="54" t="s">
        <v>3201</v>
      </c>
      <c r="AC101" s="56">
        <v>4537802539</v>
      </c>
    </row>
    <row r="102" spans="2:29">
      <c r="B102" t="s">
        <v>569</v>
      </c>
      <c r="C102" s="51">
        <v>44562</v>
      </c>
      <c r="D102" s="52">
        <v>44562</v>
      </c>
      <c r="E102" t="s">
        <v>3204</v>
      </c>
      <c r="F102" t="s">
        <v>3240</v>
      </c>
      <c r="G102" t="s">
        <v>570</v>
      </c>
      <c r="H102" t="s">
        <v>571</v>
      </c>
      <c r="I102">
        <v>9000000</v>
      </c>
      <c r="J102">
        <v>10</v>
      </c>
      <c r="K102">
        <f t="shared" si="7"/>
        <v>900000</v>
      </c>
      <c r="L102">
        <f t="shared" si="8"/>
        <v>9900000</v>
      </c>
      <c r="M102" s="53">
        <v>44587</v>
      </c>
      <c r="N102" s="53">
        <v>44601</v>
      </c>
      <c r="Q102">
        <v>45</v>
      </c>
      <c r="R102" s="53">
        <v>44646</v>
      </c>
      <c r="S102" s="53">
        <v>44631</v>
      </c>
      <c r="T102">
        <v>2</v>
      </c>
      <c r="U102">
        <f t="shared" si="9"/>
        <v>180000</v>
      </c>
      <c r="V102">
        <f t="shared" si="10"/>
        <v>9720000</v>
      </c>
      <c r="W102">
        <f t="shared" si="11"/>
        <v>8820000</v>
      </c>
      <c r="X102" s="54" t="s">
        <v>3201</v>
      </c>
      <c r="AC102" s="56">
        <v>4540848405</v>
      </c>
    </row>
    <row r="103" spans="2:29">
      <c r="B103" t="s">
        <v>572</v>
      </c>
      <c r="C103" s="51">
        <v>44562</v>
      </c>
      <c r="D103" s="52">
        <v>44562</v>
      </c>
      <c r="E103" t="s">
        <v>3204</v>
      </c>
      <c r="F103" t="s">
        <v>3881</v>
      </c>
      <c r="G103" t="s">
        <v>573</v>
      </c>
      <c r="H103" t="s">
        <v>574</v>
      </c>
      <c r="I103">
        <v>230198501</v>
      </c>
      <c r="J103">
        <v>10</v>
      </c>
      <c r="K103">
        <f t="shared" si="7"/>
        <v>23019850.100000001</v>
      </c>
      <c r="L103">
        <f t="shared" si="8"/>
        <v>253218351.09999999</v>
      </c>
      <c r="M103" s="53">
        <v>44587</v>
      </c>
      <c r="N103" s="53">
        <v>44601</v>
      </c>
      <c r="Q103">
        <v>45</v>
      </c>
      <c r="R103" s="53">
        <v>44646</v>
      </c>
      <c r="S103" s="53">
        <v>44631</v>
      </c>
      <c r="T103">
        <v>2</v>
      </c>
      <c r="U103">
        <f t="shared" si="9"/>
        <v>4603970.0200000005</v>
      </c>
      <c r="V103">
        <f t="shared" si="10"/>
        <v>248614381.07999998</v>
      </c>
      <c r="W103">
        <f t="shared" si="11"/>
        <v>225594530.97999999</v>
      </c>
      <c r="X103" s="54" t="s">
        <v>3201</v>
      </c>
      <c r="AC103" s="56">
        <v>4529445465</v>
      </c>
    </row>
    <row r="104" spans="2:29">
      <c r="B104" t="s">
        <v>575</v>
      </c>
      <c r="C104" s="51">
        <v>44562</v>
      </c>
      <c r="D104" s="52">
        <v>44562</v>
      </c>
      <c r="E104" t="s">
        <v>3204</v>
      </c>
      <c r="F104" t="s">
        <v>3810</v>
      </c>
      <c r="G104" t="s">
        <v>576</v>
      </c>
      <c r="H104" t="s">
        <v>577</v>
      </c>
      <c r="I104">
        <v>130575000</v>
      </c>
      <c r="J104">
        <v>10</v>
      </c>
      <c r="K104">
        <f t="shared" si="7"/>
        <v>13057500</v>
      </c>
      <c r="L104">
        <f t="shared" si="8"/>
        <v>143632500</v>
      </c>
      <c r="M104" s="53">
        <v>44582</v>
      </c>
      <c r="N104" s="53">
        <v>44587</v>
      </c>
      <c r="Q104">
        <v>45</v>
      </c>
      <c r="R104" s="53">
        <v>44632</v>
      </c>
      <c r="S104" s="53">
        <v>44636</v>
      </c>
      <c r="T104">
        <v>2</v>
      </c>
      <c r="U104">
        <f t="shared" si="9"/>
        <v>2611500</v>
      </c>
      <c r="V104">
        <f t="shared" si="10"/>
        <v>141021000</v>
      </c>
      <c r="W104">
        <f t="shared" si="11"/>
        <v>127963500</v>
      </c>
      <c r="X104" s="54" t="s">
        <v>3201</v>
      </c>
      <c r="AC104" s="56">
        <v>4532572059</v>
      </c>
    </row>
    <row r="105" spans="2:29">
      <c r="B105" t="s">
        <v>578</v>
      </c>
      <c r="C105" s="51">
        <v>44562</v>
      </c>
      <c r="D105" s="52">
        <v>44562</v>
      </c>
      <c r="E105" t="s">
        <v>3204</v>
      </c>
      <c r="F105" t="s">
        <v>3816</v>
      </c>
      <c r="G105" t="s">
        <v>579</v>
      </c>
      <c r="H105" t="s">
        <v>580</v>
      </c>
      <c r="I105">
        <v>3487500</v>
      </c>
      <c r="J105">
        <v>10</v>
      </c>
      <c r="K105">
        <f t="shared" si="7"/>
        <v>348750</v>
      </c>
      <c r="L105">
        <f t="shared" si="8"/>
        <v>3836250</v>
      </c>
      <c r="M105" s="53">
        <v>44582</v>
      </c>
      <c r="N105" s="53">
        <v>44587</v>
      </c>
      <c r="Q105">
        <v>45</v>
      </c>
      <c r="R105" s="53">
        <v>44632</v>
      </c>
      <c r="S105" s="53">
        <v>44636</v>
      </c>
      <c r="T105">
        <v>2</v>
      </c>
      <c r="U105">
        <f t="shared" si="9"/>
        <v>69750</v>
      </c>
      <c r="V105">
        <f t="shared" si="10"/>
        <v>3766500</v>
      </c>
      <c r="W105">
        <f t="shared" si="11"/>
        <v>3417750</v>
      </c>
      <c r="X105" s="54" t="s">
        <v>3201</v>
      </c>
      <c r="AC105" s="56">
        <v>4532548807</v>
      </c>
    </row>
    <row r="106" spans="2:29">
      <c r="B106" t="s">
        <v>581</v>
      </c>
      <c r="C106" s="51">
        <v>44562</v>
      </c>
      <c r="D106" s="52">
        <v>44562</v>
      </c>
      <c r="E106" t="s">
        <v>3204</v>
      </c>
      <c r="F106" t="s">
        <v>3472</v>
      </c>
      <c r="G106" t="s">
        <v>582</v>
      </c>
      <c r="H106" t="s">
        <v>583</v>
      </c>
      <c r="I106">
        <v>2100000</v>
      </c>
      <c r="J106">
        <v>10</v>
      </c>
      <c r="K106">
        <f t="shared" si="7"/>
        <v>210000</v>
      </c>
      <c r="L106">
        <f t="shared" si="8"/>
        <v>2310000</v>
      </c>
      <c r="M106" s="53">
        <v>44582</v>
      </c>
      <c r="N106" s="53">
        <v>44587</v>
      </c>
      <c r="Q106">
        <v>45</v>
      </c>
      <c r="R106" s="53">
        <v>44632</v>
      </c>
      <c r="S106" s="53">
        <v>44636</v>
      </c>
      <c r="T106">
        <v>2</v>
      </c>
      <c r="U106">
        <f t="shared" si="9"/>
        <v>42000</v>
      </c>
      <c r="V106">
        <f t="shared" si="10"/>
        <v>2268000</v>
      </c>
      <c r="W106">
        <f t="shared" si="11"/>
        <v>2058000</v>
      </c>
      <c r="X106" s="54" t="s">
        <v>3201</v>
      </c>
      <c r="AC106" s="56">
        <v>4539298868</v>
      </c>
    </row>
    <row r="107" spans="2:29">
      <c r="B107" t="s">
        <v>584</v>
      </c>
      <c r="C107" s="51">
        <v>44562</v>
      </c>
      <c r="D107" s="52">
        <v>44562</v>
      </c>
      <c r="E107" t="s">
        <v>3204</v>
      </c>
      <c r="F107" t="s">
        <v>3209</v>
      </c>
      <c r="G107" t="s">
        <v>585</v>
      </c>
      <c r="H107" t="s">
        <v>586</v>
      </c>
      <c r="I107">
        <v>1500000</v>
      </c>
      <c r="J107">
        <v>10</v>
      </c>
      <c r="K107">
        <f t="shared" si="7"/>
        <v>150000</v>
      </c>
      <c r="L107">
        <f t="shared" si="8"/>
        <v>1650000</v>
      </c>
      <c r="M107" s="53">
        <v>44582</v>
      </c>
      <c r="N107" s="53">
        <v>44587</v>
      </c>
      <c r="Q107">
        <v>45</v>
      </c>
      <c r="R107" s="53">
        <v>44632</v>
      </c>
      <c r="S107" s="53">
        <v>44636</v>
      </c>
      <c r="T107">
        <v>2</v>
      </c>
      <c r="U107">
        <f t="shared" si="9"/>
        <v>30000</v>
      </c>
      <c r="V107">
        <f t="shared" si="10"/>
        <v>1620000</v>
      </c>
      <c r="W107">
        <f t="shared" si="11"/>
        <v>1470000</v>
      </c>
      <c r="X107" s="54" t="s">
        <v>3201</v>
      </c>
      <c r="AC107" s="56">
        <v>4540619733</v>
      </c>
    </row>
    <row r="108" spans="2:29">
      <c r="B108" t="s">
        <v>587</v>
      </c>
      <c r="C108" s="51">
        <v>44562</v>
      </c>
      <c r="D108" s="52">
        <v>44562</v>
      </c>
      <c r="E108" t="s">
        <v>3204</v>
      </c>
      <c r="F108" t="s">
        <v>3406</v>
      </c>
      <c r="G108" t="s">
        <v>588</v>
      </c>
      <c r="H108" t="s">
        <v>589</v>
      </c>
      <c r="I108">
        <v>2500000</v>
      </c>
      <c r="J108">
        <v>10</v>
      </c>
      <c r="K108">
        <f t="shared" si="7"/>
        <v>250000</v>
      </c>
      <c r="L108">
        <f t="shared" si="8"/>
        <v>2750000</v>
      </c>
      <c r="M108" s="53">
        <v>44582</v>
      </c>
      <c r="N108" s="53">
        <v>44587</v>
      </c>
      <c r="Q108">
        <v>45</v>
      </c>
      <c r="R108" s="53">
        <v>44632</v>
      </c>
      <c r="S108" s="53">
        <v>44636</v>
      </c>
      <c r="T108">
        <v>2</v>
      </c>
      <c r="U108">
        <f t="shared" si="9"/>
        <v>50000</v>
      </c>
      <c r="V108">
        <f t="shared" si="10"/>
        <v>2700000</v>
      </c>
      <c r="W108">
        <f t="shared" si="11"/>
        <v>2450000</v>
      </c>
      <c r="X108" s="54" t="s">
        <v>3201</v>
      </c>
      <c r="AC108" s="56">
        <v>4540433219</v>
      </c>
    </row>
    <row r="109" spans="2:29">
      <c r="B109" t="s">
        <v>590</v>
      </c>
      <c r="C109" s="51">
        <v>44562</v>
      </c>
      <c r="D109" s="52">
        <v>44562</v>
      </c>
      <c r="E109" t="s">
        <v>3204</v>
      </c>
      <c r="F109" t="s">
        <v>3407</v>
      </c>
      <c r="G109" t="s">
        <v>591</v>
      </c>
      <c r="H109" t="s">
        <v>592</v>
      </c>
      <c r="I109">
        <v>2500000</v>
      </c>
      <c r="J109">
        <v>10</v>
      </c>
      <c r="K109">
        <f t="shared" si="7"/>
        <v>250000</v>
      </c>
      <c r="L109">
        <f t="shared" si="8"/>
        <v>2750000</v>
      </c>
      <c r="M109" s="53">
        <v>44582</v>
      </c>
      <c r="N109" s="53">
        <v>44587</v>
      </c>
      <c r="Q109">
        <v>45</v>
      </c>
      <c r="R109" s="53">
        <v>44632</v>
      </c>
      <c r="S109" s="53">
        <v>44636</v>
      </c>
      <c r="T109">
        <v>2</v>
      </c>
      <c r="U109">
        <f t="shared" si="9"/>
        <v>50000</v>
      </c>
      <c r="V109">
        <f t="shared" si="10"/>
        <v>2700000</v>
      </c>
      <c r="W109">
        <f t="shared" si="11"/>
        <v>2450000</v>
      </c>
      <c r="X109" s="54" t="s">
        <v>3201</v>
      </c>
      <c r="AC109" s="56">
        <v>4540433216</v>
      </c>
    </row>
    <row r="110" spans="2:29">
      <c r="B110" t="s">
        <v>593</v>
      </c>
      <c r="C110" s="51">
        <v>44562</v>
      </c>
      <c r="D110" s="52">
        <v>44562</v>
      </c>
      <c r="E110" t="s">
        <v>3204</v>
      </c>
      <c r="F110" t="s">
        <v>3206</v>
      </c>
      <c r="G110" t="s">
        <v>594</v>
      </c>
      <c r="H110" t="s">
        <v>595</v>
      </c>
      <c r="I110">
        <v>5766000</v>
      </c>
      <c r="J110">
        <v>10</v>
      </c>
      <c r="K110">
        <f t="shared" si="7"/>
        <v>576600</v>
      </c>
      <c r="L110">
        <f t="shared" si="8"/>
        <v>6342600</v>
      </c>
      <c r="M110" s="53">
        <v>44582</v>
      </c>
      <c r="N110" s="53">
        <v>44587</v>
      </c>
      <c r="Q110">
        <v>45</v>
      </c>
      <c r="R110" s="53">
        <v>44632</v>
      </c>
      <c r="S110" s="53">
        <v>44636</v>
      </c>
      <c r="T110">
        <v>2</v>
      </c>
      <c r="U110">
        <f t="shared" si="9"/>
        <v>115320</v>
      </c>
      <c r="V110">
        <f t="shared" si="10"/>
        <v>6227280</v>
      </c>
      <c r="W110">
        <f t="shared" si="11"/>
        <v>5650680</v>
      </c>
      <c r="X110" s="54" t="s">
        <v>3201</v>
      </c>
      <c r="AC110" s="56">
        <v>4540595400</v>
      </c>
    </row>
    <row r="111" spans="2:29">
      <c r="B111" t="s">
        <v>614</v>
      </c>
      <c r="C111" s="51">
        <v>44562</v>
      </c>
      <c r="D111" s="52">
        <v>44562</v>
      </c>
      <c r="E111" t="s">
        <v>3204</v>
      </c>
      <c r="F111" t="s">
        <v>3214</v>
      </c>
      <c r="G111" t="s">
        <v>615</v>
      </c>
      <c r="H111" t="s">
        <v>616</v>
      </c>
      <c r="I111">
        <v>14652000</v>
      </c>
      <c r="J111">
        <v>10</v>
      </c>
      <c r="K111">
        <f t="shared" si="7"/>
        <v>1465200</v>
      </c>
      <c r="L111">
        <f t="shared" si="8"/>
        <v>16117200</v>
      </c>
      <c r="M111" s="53">
        <v>44582</v>
      </c>
      <c r="N111" s="53">
        <v>44587</v>
      </c>
      <c r="Q111">
        <v>45</v>
      </c>
      <c r="R111" s="53">
        <v>44632</v>
      </c>
      <c r="S111" s="53">
        <v>44636</v>
      </c>
      <c r="T111">
        <v>2</v>
      </c>
      <c r="U111">
        <f t="shared" si="9"/>
        <v>293040</v>
      </c>
      <c r="V111">
        <f t="shared" si="10"/>
        <v>15824160</v>
      </c>
      <c r="W111">
        <f t="shared" si="11"/>
        <v>14358960</v>
      </c>
      <c r="X111" s="54" t="s">
        <v>3201</v>
      </c>
      <c r="AC111" s="56">
        <v>4540628500</v>
      </c>
    </row>
    <row r="112" spans="2:29">
      <c r="B112" t="s">
        <v>617</v>
      </c>
      <c r="C112" s="51">
        <v>44562</v>
      </c>
      <c r="D112" s="52">
        <v>44562</v>
      </c>
      <c r="E112" t="s">
        <v>3204</v>
      </c>
      <c r="F112" t="s">
        <v>3422</v>
      </c>
      <c r="G112" t="s">
        <v>618</v>
      </c>
      <c r="H112" t="s">
        <v>619</v>
      </c>
      <c r="I112">
        <v>56190000</v>
      </c>
      <c r="J112">
        <v>10</v>
      </c>
      <c r="K112">
        <f t="shared" si="7"/>
        <v>5619000</v>
      </c>
      <c r="L112">
        <f t="shared" si="8"/>
        <v>61809000</v>
      </c>
      <c r="M112" s="53">
        <v>44582</v>
      </c>
      <c r="N112" s="53">
        <v>44587</v>
      </c>
      <c r="Q112">
        <v>45</v>
      </c>
      <c r="R112" s="53">
        <v>44632</v>
      </c>
      <c r="S112" s="53">
        <v>44636</v>
      </c>
      <c r="T112">
        <v>2</v>
      </c>
      <c r="U112">
        <f t="shared" si="9"/>
        <v>1123800</v>
      </c>
      <c r="V112">
        <f t="shared" si="10"/>
        <v>60685200</v>
      </c>
      <c r="W112">
        <f t="shared" si="11"/>
        <v>55066200</v>
      </c>
      <c r="X112" s="54" t="s">
        <v>3201</v>
      </c>
      <c r="AC112" s="56">
        <v>4540228853</v>
      </c>
    </row>
    <row r="113" spans="2:29">
      <c r="B113" t="s">
        <v>623</v>
      </c>
      <c r="C113" s="51">
        <v>44562</v>
      </c>
      <c r="D113" s="52">
        <v>44562</v>
      </c>
      <c r="E113" t="s">
        <v>3204</v>
      </c>
      <c r="F113" t="s">
        <v>3225</v>
      </c>
      <c r="G113" t="s">
        <v>624</v>
      </c>
      <c r="H113" t="s">
        <v>625</v>
      </c>
      <c r="I113">
        <v>50400000</v>
      </c>
      <c r="J113">
        <v>10</v>
      </c>
      <c r="K113">
        <f t="shared" si="7"/>
        <v>5040000</v>
      </c>
      <c r="L113">
        <f t="shared" si="8"/>
        <v>55440000</v>
      </c>
      <c r="M113" s="53">
        <v>44582</v>
      </c>
      <c r="N113" s="53">
        <v>44587</v>
      </c>
      <c r="Q113">
        <v>45</v>
      </c>
      <c r="R113" s="53">
        <v>44632</v>
      </c>
      <c r="S113" s="53">
        <v>44636</v>
      </c>
      <c r="T113">
        <v>2</v>
      </c>
      <c r="U113">
        <f t="shared" si="9"/>
        <v>1008000</v>
      </c>
      <c r="V113">
        <f t="shared" si="10"/>
        <v>54432000</v>
      </c>
      <c r="W113">
        <f t="shared" si="11"/>
        <v>49392000</v>
      </c>
      <c r="X113" s="54" t="s">
        <v>3201</v>
      </c>
      <c r="AC113" s="56">
        <v>4540714072</v>
      </c>
    </row>
    <row r="114" spans="2:29">
      <c r="B114" t="s">
        <v>629</v>
      </c>
      <c r="C114" s="51">
        <v>44531</v>
      </c>
      <c r="D114" s="52">
        <v>44531</v>
      </c>
      <c r="E114" t="s">
        <v>3602</v>
      </c>
      <c r="F114" t="s">
        <v>3601</v>
      </c>
      <c r="G114" t="s">
        <v>630</v>
      </c>
      <c r="H114" t="s">
        <v>631</v>
      </c>
      <c r="I114">
        <v>16312500</v>
      </c>
      <c r="J114">
        <v>10</v>
      </c>
      <c r="K114">
        <f t="shared" si="7"/>
        <v>1631250</v>
      </c>
      <c r="L114">
        <f t="shared" si="8"/>
        <v>17943750</v>
      </c>
      <c r="M114" s="53"/>
      <c r="N114" s="53">
        <v>44560</v>
      </c>
      <c r="Q114">
        <v>30</v>
      </c>
      <c r="R114" s="53">
        <f t="shared" ref="R114:R117" si="13">SUM($N114+$Q114)</f>
        <v>44590</v>
      </c>
      <c r="S114" s="53">
        <v>44636</v>
      </c>
      <c r="T114">
        <v>2</v>
      </c>
      <c r="U114">
        <f t="shared" si="9"/>
        <v>326250</v>
      </c>
      <c r="V114">
        <f t="shared" si="10"/>
        <v>17617500</v>
      </c>
      <c r="W114">
        <f t="shared" si="11"/>
        <v>15986250</v>
      </c>
      <c r="X114" s="54" t="s">
        <v>3201</v>
      </c>
      <c r="AC114" s="55" t="s">
        <v>478</v>
      </c>
    </row>
    <row r="115" spans="2:29">
      <c r="B115" t="s">
        <v>632</v>
      </c>
      <c r="C115" s="51">
        <v>44531</v>
      </c>
      <c r="D115" s="52">
        <v>44531</v>
      </c>
      <c r="E115" t="s">
        <v>3602</v>
      </c>
      <c r="F115" t="s">
        <v>3601</v>
      </c>
      <c r="G115" t="s">
        <v>633</v>
      </c>
      <c r="H115" t="s">
        <v>634</v>
      </c>
      <c r="I115">
        <v>16031250</v>
      </c>
      <c r="J115">
        <v>10</v>
      </c>
      <c r="K115">
        <f t="shared" si="7"/>
        <v>1603125</v>
      </c>
      <c r="L115">
        <f t="shared" si="8"/>
        <v>17634375</v>
      </c>
      <c r="M115" s="53"/>
      <c r="N115" s="53">
        <v>44560</v>
      </c>
      <c r="Q115">
        <v>30</v>
      </c>
      <c r="R115" s="53">
        <f t="shared" si="13"/>
        <v>44590</v>
      </c>
      <c r="S115" s="53">
        <v>44636</v>
      </c>
      <c r="T115">
        <v>2</v>
      </c>
      <c r="U115">
        <f t="shared" si="9"/>
        <v>320625</v>
      </c>
      <c r="V115">
        <f t="shared" si="10"/>
        <v>17313750</v>
      </c>
      <c r="W115">
        <f t="shared" si="11"/>
        <v>15710625</v>
      </c>
      <c r="X115" s="54" t="s">
        <v>3201</v>
      </c>
      <c r="AC115" s="55" t="s">
        <v>478</v>
      </c>
    </row>
    <row r="116" spans="2:29">
      <c r="B116" t="s">
        <v>635</v>
      </c>
      <c r="C116" s="51">
        <v>44531</v>
      </c>
      <c r="D116" s="52">
        <v>44531</v>
      </c>
      <c r="E116" t="s">
        <v>3602</v>
      </c>
      <c r="F116" t="s">
        <v>3601</v>
      </c>
      <c r="G116" t="s">
        <v>636</v>
      </c>
      <c r="H116" t="s">
        <v>637</v>
      </c>
      <c r="I116">
        <v>13406250</v>
      </c>
      <c r="J116">
        <v>10</v>
      </c>
      <c r="K116">
        <f t="shared" si="7"/>
        <v>1340625</v>
      </c>
      <c r="L116">
        <f t="shared" si="8"/>
        <v>14746875</v>
      </c>
      <c r="M116" s="53"/>
      <c r="N116" s="53">
        <v>44560</v>
      </c>
      <c r="Q116">
        <v>30</v>
      </c>
      <c r="R116" s="53">
        <f t="shared" si="13"/>
        <v>44590</v>
      </c>
      <c r="S116" s="53">
        <v>44636</v>
      </c>
      <c r="T116">
        <v>2</v>
      </c>
      <c r="U116">
        <f t="shared" si="9"/>
        <v>268125</v>
      </c>
      <c r="V116">
        <f t="shared" si="10"/>
        <v>14478750</v>
      </c>
      <c r="W116">
        <f t="shared" si="11"/>
        <v>13138125</v>
      </c>
      <c r="X116" s="54" t="s">
        <v>3201</v>
      </c>
      <c r="AC116" s="55" t="s">
        <v>478</v>
      </c>
    </row>
    <row r="117" spans="2:29">
      <c r="B117" t="s">
        <v>638</v>
      </c>
      <c r="C117" s="51">
        <v>44562</v>
      </c>
      <c r="D117" s="52">
        <v>44562</v>
      </c>
      <c r="E117" t="s">
        <v>3602</v>
      </c>
      <c r="F117" t="s">
        <v>3601</v>
      </c>
      <c r="G117" t="s">
        <v>639</v>
      </c>
      <c r="H117" t="s">
        <v>640</v>
      </c>
      <c r="I117">
        <v>21375000</v>
      </c>
      <c r="J117">
        <v>10</v>
      </c>
      <c r="K117">
        <f t="shared" si="7"/>
        <v>2137500</v>
      </c>
      <c r="L117">
        <f t="shared" si="8"/>
        <v>23512500</v>
      </c>
      <c r="M117" s="53"/>
      <c r="N117" s="53">
        <v>44560</v>
      </c>
      <c r="Q117">
        <v>30</v>
      </c>
      <c r="R117" s="53">
        <f t="shared" si="13"/>
        <v>44590</v>
      </c>
      <c r="S117" s="53">
        <v>44636</v>
      </c>
      <c r="T117">
        <v>2</v>
      </c>
      <c r="U117">
        <f t="shared" si="9"/>
        <v>427500</v>
      </c>
      <c r="V117">
        <f t="shared" si="10"/>
        <v>23085000</v>
      </c>
      <c r="W117">
        <f t="shared" si="11"/>
        <v>20947500</v>
      </c>
      <c r="X117" s="54" t="s">
        <v>3201</v>
      </c>
      <c r="AC117" s="55" t="s">
        <v>478</v>
      </c>
    </row>
    <row r="118" spans="2:29">
      <c r="B118" t="s">
        <v>641</v>
      </c>
      <c r="C118" s="51">
        <v>44562</v>
      </c>
      <c r="D118" s="52">
        <v>44562</v>
      </c>
      <c r="E118" t="s">
        <v>3204</v>
      </c>
      <c r="F118" t="s">
        <v>3217</v>
      </c>
      <c r="G118" t="s">
        <v>643</v>
      </c>
      <c r="H118" t="s">
        <v>644</v>
      </c>
      <c r="I118">
        <v>3672000</v>
      </c>
      <c r="J118">
        <v>10</v>
      </c>
      <c r="K118">
        <f t="shared" si="7"/>
        <v>367200</v>
      </c>
      <c r="L118">
        <f t="shared" si="8"/>
        <v>4039200</v>
      </c>
      <c r="M118" s="53">
        <v>44582</v>
      </c>
      <c r="N118" s="53">
        <v>44587</v>
      </c>
      <c r="Q118">
        <v>45</v>
      </c>
      <c r="R118" s="53">
        <v>44632</v>
      </c>
      <c r="S118" s="53">
        <v>44643</v>
      </c>
      <c r="T118">
        <v>2</v>
      </c>
      <c r="U118">
        <f t="shared" si="9"/>
        <v>73440</v>
      </c>
      <c r="V118">
        <f t="shared" si="10"/>
        <v>3965760</v>
      </c>
      <c r="W118">
        <f t="shared" si="11"/>
        <v>3598560</v>
      </c>
      <c r="X118" s="54" t="s">
        <v>3201</v>
      </c>
      <c r="AC118">
        <v>4540651344</v>
      </c>
    </row>
    <row r="119" spans="2:29">
      <c r="B119" t="s">
        <v>645</v>
      </c>
      <c r="C119" s="51">
        <v>44562</v>
      </c>
      <c r="D119" s="52">
        <v>44562</v>
      </c>
      <c r="E119" t="s">
        <v>3204</v>
      </c>
      <c r="F119" t="s">
        <v>3421</v>
      </c>
      <c r="G119" t="s">
        <v>647</v>
      </c>
      <c r="H119" t="s">
        <v>648</v>
      </c>
      <c r="I119">
        <v>32400000</v>
      </c>
      <c r="J119">
        <v>10</v>
      </c>
      <c r="K119">
        <f t="shared" si="7"/>
        <v>3240000</v>
      </c>
      <c r="L119">
        <f t="shared" si="8"/>
        <v>35640000</v>
      </c>
      <c r="M119" s="53">
        <v>44582</v>
      </c>
      <c r="N119" s="53">
        <v>44587</v>
      </c>
      <c r="Q119">
        <v>45</v>
      </c>
      <c r="R119" s="53">
        <v>44632</v>
      </c>
      <c r="S119" s="53">
        <v>44643</v>
      </c>
      <c r="T119">
        <v>2</v>
      </c>
      <c r="U119">
        <f t="shared" si="9"/>
        <v>648000</v>
      </c>
      <c r="V119">
        <f t="shared" si="10"/>
        <v>34992000</v>
      </c>
      <c r="W119">
        <f t="shared" si="11"/>
        <v>31752000</v>
      </c>
      <c r="X119" s="54" t="s">
        <v>3201</v>
      </c>
      <c r="AC119">
        <v>4540224808</v>
      </c>
    </row>
    <row r="120" spans="2:29">
      <c r="B120" t="s">
        <v>649</v>
      </c>
      <c r="C120" s="51">
        <v>44562</v>
      </c>
      <c r="D120" s="52">
        <v>44562</v>
      </c>
      <c r="E120" t="s">
        <v>3204</v>
      </c>
      <c r="F120" t="s">
        <v>3245</v>
      </c>
      <c r="G120" t="s">
        <v>650</v>
      </c>
      <c r="H120" t="s">
        <v>651</v>
      </c>
      <c r="I120">
        <v>6608800</v>
      </c>
      <c r="J120">
        <v>10</v>
      </c>
      <c r="K120">
        <f t="shared" si="7"/>
        <v>660880</v>
      </c>
      <c r="L120">
        <f t="shared" si="8"/>
        <v>7269680</v>
      </c>
      <c r="M120" s="53">
        <v>44601</v>
      </c>
      <c r="N120" s="53">
        <v>44603</v>
      </c>
      <c r="Q120">
        <v>45</v>
      </c>
      <c r="R120" s="53">
        <v>44648</v>
      </c>
      <c r="S120" s="53">
        <v>44643</v>
      </c>
      <c r="T120">
        <v>2</v>
      </c>
      <c r="U120">
        <f t="shared" si="9"/>
        <v>132176</v>
      </c>
      <c r="V120">
        <f t="shared" si="10"/>
        <v>7137504</v>
      </c>
      <c r="W120">
        <f t="shared" si="11"/>
        <v>6476624</v>
      </c>
      <c r="X120" s="54" t="s">
        <v>3201</v>
      </c>
      <c r="AC120" s="56">
        <v>4540864189</v>
      </c>
    </row>
    <row r="121" spans="2:29">
      <c r="B121" t="s">
        <v>652</v>
      </c>
      <c r="C121" s="51">
        <v>44562</v>
      </c>
      <c r="D121" s="52">
        <v>44562</v>
      </c>
      <c r="E121" t="s">
        <v>3204</v>
      </c>
      <c r="F121" t="s">
        <v>3705</v>
      </c>
      <c r="G121" t="s">
        <v>653</v>
      </c>
      <c r="H121" t="s">
        <v>654</v>
      </c>
      <c r="I121">
        <v>6200000</v>
      </c>
      <c r="J121">
        <v>10</v>
      </c>
      <c r="K121">
        <f t="shared" si="7"/>
        <v>620000</v>
      </c>
      <c r="L121">
        <f t="shared" si="8"/>
        <v>6820000</v>
      </c>
      <c r="M121" s="53">
        <v>44601</v>
      </c>
      <c r="N121" s="53">
        <v>44603</v>
      </c>
      <c r="Q121">
        <v>45</v>
      </c>
      <c r="R121" s="53">
        <v>44648</v>
      </c>
      <c r="S121" s="53">
        <v>44643</v>
      </c>
      <c r="T121">
        <v>2</v>
      </c>
      <c r="U121">
        <f t="shared" si="9"/>
        <v>124000</v>
      </c>
      <c r="V121">
        <f t="shared" si="10"/>
        <v>6696000</v>
      </c>
      <c r="W121">
        <f t="shared" si="11"/>
        <v>6076000</v>
      </c>
      <c r="X121" s="54" t="s">
        <v>3201</v>
      </c>
      <c r="AC121" s="56">
        <v>4535323349</v>
      </c>
    </row>
    <row r="122" spans="2:29">
      <c r="B122" t="s">
        <v>655</v>
      </c>
      <c r="C122" s="51">
        <v>44562</v>
      </c>
      <c r="D122" s="52">
        <v>44562</v>
      </c>
      <c r="E122" t="s">
        <v>3204</v>
      </c>
      <c r="F122" t="s">
        <v>3246</v>
      </c>
      <c r="G122" t="s">
        <v>656</v>
      </c>
      <c r="H122" t="s">
        <v>657</v>
      </c>
      <c r="I122">
        <v>6608800</v>
      </c>
      <c r="J122">
        <v>10</v>
      </c>
      <c r="K122">
        <f t="shared" si="7"/>
        <v>660880</v>
      </c>
      <c r="L122">
        <f t="shared" si="8"/>
        <v>7269680</v>
      </c>
      <c r="M122" s="53">
        <v>44601</v>
      </c>
      <c r="N122" s="53">
        <v>44603</v>
      </c>
      <c r="Q122">
        <v>45</v>
      </c>
      <c r="R122" s="53">
        <v>44648</v>
      </c>
      <c r="S122" s="53">
        <v>44643</v>
      </c>
      <c r="T122">
        <v>2</v>
      </c>
      <c r="U122">
        <f t="shared" si="9"/>
        <v>132176</v>
      </c>
      <c r="V122">
        <f t="shared" si="10"/>
        <v>7137504</v>
      </c>
      <c r="W122">
        <f t="shared" si="11"/>
        <v>6476624</v>
      </c>
      <c r="X122" s="54" t="s">
        <v>3201</v>
      </c>
      <c r="AC122" s="56">
        <v>4540864231</v>
      </c>
    </row>
    <row r="123" spans="2:29">
      <c r="B123" t="s">
        <v>658</v>
      </c>
      <c r="C123" s="51">
        <v>44562</v>
      </c>
      <c r="D123" s="52">
        <v>44562</v>
      </c>
      <c r="E123" t="s">
        <v>3204</v>
      </c>
      <c r="F123" t="s">
        <v>3503</v>
      </c>
      <c r="G123" t="s">
        <v>659</v>
      </c>
      <c r="H123" t="s">
        <v>660</v>
      </c>
      <c r="I123">
        <v>6608800</v>
      </c>
      <c r="J123">
        <v>10</v>
      </c>
      <c r="K123">
        <f t="shared" si="7"/>
        <v>660880</v>
      </c>
      <c r="L123">
        <f t="shared" si="8"/>
        <v>7269680</v>
      </c>
      <c r="M123" s="53">
        <v>44601</v>
      </c>
      <c r="N123" s="53">
        <v>44603</v>
      </c>
      <c r="Q123">
        <v>45</v>
      </c>
      <c r="R123" s="53">
        <v>44648</v>
      </c>
      <c r="S123" s="53">
        <v>44643</v>
      </c>
      <c r="T123">
        <v>2</v>
      </c>
      <c r="U123">
        <f t="shared" si="9"/>
        <v>132176</v>
      </c>
      <c r="V123">
        <f t="shared" si="10"/>
        <v>7137504</v>
      </c>
      <c r="W123">
        <f t="shared" si="11"/>
        <v>6476624</v>
      </c>
      <c r="X123" s="54" t="s">
        <v>3201</v>
      </c>
      <c r="AC123" s="56">
        <v>4538422379</v>
      </c>
    </row>
    <row r="124" spans="2:29">
      <c r="B124" t="s">
        <v>661</v>
      </c>
      <c r="C124" s="51">
        <v>44562</v>
      </c>
      <c r="D124" s="52">
        <v>44562</v>
      </c>
      <c r="E124" t="s">
        <v>3204</v>
      </c>
      <c r="F124" t="s">
        <v>3224</v>
      </c>
      <c r="G124" t="s">
        <v>662</v>
      </c>
      <c r="H124" t="s">
        <v>663</v>
      </c>
      <c r="I124">
        <v>6608800</v>
      </c>
      <c r="J124">
        <v>10</v>
      </c>
      <c r="K124">
        <f t="shared" si="7"/>
        <v>660880</v>
      </c>
      <c r="L124">
        <f t="shared" si="8"/>
        <v>7269680</v>
      </c>
      <c r="M124" s="53">
        <v>44601</v>
      </c>
      <c r="N124" s="53">
        <v>44603</v>
      </c>
      <c r="Q124">
        <v>45</v>
      </c>
      <c r="R124" s="53">
        <v>44648</v>
      </c>
      <c r="S124" s="53">
        <v>44643</v>
      </c>
      <c r="T124">
        <v>2</v>
      </c>
      <c r="U124">
        <f t="shared" si="9"/>
        <v>132176</v>
      </c>
      <c r="V124">
        <f t="shared" si="10"/>
        <v>7137504</v>
      </c>
      <c r="W124">
        <f t="shared" si="11"/>
        <v>6476624</v>
      </c>
      <c r="X124" s="54" t="s">
        <v>3201</v>
      </c>
      <c r="AC124" s="56">
        <v>4540712535</v>
      </c>
    </row>
    <row r="125" spans="2:29">
      <c r="B125" t="s">
        <v>664</v>
      </c>
      <c r="C125" s="51">
        <v>44562</v>
      </c>
      <c r="D125" s="52">
        <v>44562</v>
      </c>
      <c r="E125" t="s">
        <v>3204</v>
      </c>
      <c r="F125" t="s">
        <v>3247</v>
      </c>
      <c r="G125" t="s">
        <v>665</v>
      </c>
      <c r="H125" t="s">
        <v>666</v>
      </c>
      <c r="I125">
        <v>6608800</v>
      </c>
      <c r="J125">
        <v>10</v>
      </c>
      <c r="K125">
        <f t="shared" si="7"/>
        <v>660880</v>
      </c>
      <c r="L125">
        <f t="shared" si="8"/>
        <v>7269680</v>
      </c>
      <c r="M125" s="53">
        <v>44601</v>
      </c>
      <c r="N125" s="53">
        <v>44603</v>
      </c>
      <c r="Q125">
        <v>45</v>
      </c>
      <c r="R125" s="53">
        <v>44648</v>
      </c>
      <c r="S125" s="53">
        <v>44643</v>
      </c>
      <c r="T125">
        <v>2</v>
      </c>
      <c r="U125">
        <f t="shared" si="9"/>
        <v>132176</v>
      </c>
      <c r="V125">
        <f t="shared" si="10"/>
        <v>7137504</v>
      </c>
      <c r="W125">
        <f t="shared" si="11"/>
        <v>6476624</v>
      </c>
      <c r="X125" s="54" t="s">
        <v>3201</v>
      </c>
      <c r="AC125" s="56">
        <v>4540864265</v>
      </c>
    </row>
    <row r="126" spans="2:29">
      <c r="B126" t="s">
        <v>667</v>
      </c>
      <c r="C126" s="51">
        <v>44593</v>
      </c>
      <c r="D126" s="52">
        <v>44593</v>
      </c>
      <c r="E126" t="s">
        <v>3204</v>
      </c>
      <c r="F126" t="s">
        <v>3417</v>
      </c>
      <c r="G126" t="s">
        <v>668</v>
      </c>
      <c r="H126" t="s">
        <v>669</v>
      </c>
      <c r="I126">
        <v>3750000</v>
      </c>
      <c r="J126">
        <v>10</v>
      </c>
      <c r="K126">
        <f t="shared" si="7"/>
        <v>375000</v>
      </c>
      <c r="L126">
        <f t="shared" si="8"/>
        <v>4125000</v>
      </c>
      <c r="M126" s="53">
        <v>44601</v>
      </c>
      <c r="N126" s="53">
        <v>44603</v>
      </c>
      <c r="Q126">
        <v>45</v>
      </c>
      <c r="R126" s="53">
        <v>44648</v>
      </c>
      <c r="S126" s="53">
        <v>44649</v>
      </c>
      <c r="T126">
        <v>2</v>
      </c>
      <c r="U126">
        <f t="shared" si="9"/>
        <v>75000</v>
      </c>
      <c r="V126">
        <f t="shared" si="10"/>
        <v>4050000</v>
      </c>
      <c r="W126">
        <f t="shared" si="11"/>
        <v>3675000</v>
      </c>
      <c r="X126" s="54" t="s">
        <v>3201</v>
      </c>
      <c r="AC126" s="56">
        <v>4540328058</v>
      </c>
    </row>
    <row r="127" spans="2:29">
      <c r="B127" t="s">
        <v>670</v>
      </c>
      <c r="C127" s="51">
        <v>44593</v>
      </c>
      <c r="D127" s="52">
        <v>44593</v>
      </c>
      <c r="E127" t="s">
        <v>3204</v>
      </c>
      <c r="F127" t="s">
        <v>3450</v>
      </c>
      <c r="G127" t="s">
        <v>671</v>
      </c>
      <c r="H127" t="s">
        <v>672</v>
      </c>
      <c r="I127">
        <v>6608800</v>
      </c>
      <c r="J127">
        <v>10</v>
      </c>
      <c r="K127">
        <f t="shared" si="7"/>
        <v>660880</v>
      </c>
      <c r="L127">
        <f t="shared" si="8"/>
        <v>7269680</v>
      </c>
      <c r="M127" s="53">
        <v>44601</v>
      </c>
      <c r="N127" s="53">
        <v>44603</v>
      </c>
      <c r="Q127">
        <v>45</v>
      </c>
      <c r="R127" s="53">
        <v>44648</v>
      </c>
      <c r="S127" s="53">
        <v>44649</v>
      </c>
      <c r="T127">
        <v>2</v>
      </c>
      <c r="U127">
        <f t="shared" si="9"/>
        <v>132176</v>
      </c>
      <c r="V127">
        <f t="shared" si="10"/>
        <v>7137504</v>
      </c>
      <c r="W127">
        <f t="shared" si="11"/>
        <v>6476624</v>
      </c>
      <c r="X127" s="54" t="s">
        <v>3201</v>
      </c>
      <c r="AC127" s="56">
        <v>4539531409</v>
      </c>
    </row>
    <row r="128" spans="2:29">
      <c r="B128" t="s">
        <v>673</v>
      </c>
      <c r="C128" s="51">
        <v>44593</v>
      </c>
      <c r="D128" s="52">
        <v>44593</v>
      </c>
      <c r="E128" t="s">
        <v>3204</v>
      </c>
      <c r="F128" t="s">
        <v>3517</v>
      </c>
      <c r="G128" t="s">
        <v>674</v>
      </c>
      <c r="H128" t="s">
        <v>675</v>
      </c>
      <c r="I128">
        <v>72696800</v>
      </c>
      <c r="J128">
        <v>10</v>
      </c>
      <c r="K128">
        <f t="shared" si="7"/>
        <v>7269680</v>
      </c>
      <c r="L128">
        <f t="shared" si="8"/>
        <v>79966480</v>
      </c>
      <c r="M128" s="53">
        <v>44601</v>
      </c>
      <c r="N128" s="53">
        <v>44603</v>
      </c>
      <c r="Q128">
        <v>45</v>
      </c>
      <c r="R128" s="53">
        <v>44648</v>
      </c>
      <c r="S128" s="53">
        <v>44649</v>
      </c>
      <c r="T128">
        <v>2</v>
      </c>
      <c r="U128">
        <f t="shared" si="9"/>
        <v>1453936</v>
      </c>
      <c r="V128">
        <f t="shared" si="10"/>
        <v>78512544</v>
      </c>
      <c r="W128">
        <f t="shared" si="11"/>
        <v>71242864</v>
      </c>
      <c r="X128" s="54" t="s">
        <v>3201</v>
      </c>
      <c r="AC128" s="56">
        <v>4538276825</v>
      </c>
    </row>
    <row r="129" spans="2:29">
      <c r="B129" t="s">
        <v>676</v>
      </c>
      <c r="C129" s="51">
        <v>44593</v>
      </c>
      <c r="D129" s="52">
        <v>44593</v>
      </c>
      <c r="E129" t="s">
        <v>3204</v>
      </c>
      <c r="F129" t="s">
        <v>3451</v>
      </c>
      <c r="G129" t="s">
        <v>677</v>
      </c>
      <c r="H129" t="s">
        <v>678</v>
      </c>
      <c r="I129">
        <v>6608800</v>
      </c>
      <c r="J129">
        <v>10</v>
      </c>
      <c r="K129">
        <f t="shared" si="7"/>
        <v>660880</v>
      </c>
      <c r="L129">
        <f t="shared" si="8"/>
        <v>7269680</v>
      </c>
      <c r="M129" s="53">
        <v>44601</v>
      </c>
      <c r="N129" s="53">
        <v>44603</v>
      </c>
      <c r="Q129">
        <v>45</v>
      </c>
      <c r="R129" s="53">
        <v>44648</v>
      </c>
      <c r="S129" s="53">
        <v>44649</v>
      </c>
      <c r="T129">
        <v>2</v>
      </c>
      <c r="U129">
        <f t="shared" si="9"/>
        <v>132176</v>
      </c>
      <c r="V129">
        <f t="shared" si="10"/>
        <v>7137504</v>
      </c>
      <c r="W129">
        <f t="shared" si="11"/>
        <v>6476624</v>
      </c>
      <c r="X129" s="54" t="s">
        <v>3201</v>
      </c>
      <c r="AC129" s="56">
        <v>4539521684</v>
      </c>
    </row>
    <row r="130" spans="2:29">
      <c r="B130" t="s">
        <v>679</v>
      </c>
      <c r="C130" s="51">
        <v>44593</v>
      </c>
      <c r="D130" s="52">
        <v>44593</v>
      </c>
      <c r="E130" t="s">
        <v>3204</v>
      </c>
      <c r="F130" t="s">
        <v>3687</v>
      </c>
      <c r="G130" t="s">
        <v>680</v>
      </c>
      <c r="H130" t="s">
        <v>681</v>
      </c>
      <c r="I130">
        <v>6200000</v>
      </c>
      <c r="J130">
        <v>10</v>
      </c>
      <c r="K130">
        <f t="shared" ref="K130:K193" si="14">SUM(($I130*$J130)/100)</f>
        <v>620000</v>
      </c>
      <c r="L130">
        <f t="shared" ref="L130:L193" si="15">SUM($I130+$K130)</f>
        <v>6820000</v>
      </c>
      <c r="M130" s="53">
        <v>44601</v>
      </c>
      <c r="N130" s="53">
        <v>44603</v>
      </c>
      <c r="Q130">
        <v>45</v>
      </c>
      <c r="R130" s="53">
        <v>44648</v>
      </c>
      <c r="S130" s="53">
        <v>44649</v>
      </c>
      <c r="T130">
        <v>2</v>
      </c>
      <c r="U130">
        <f t="shared" ref="U130:U193" si="16">$I130*$T130%</f>
        <v>124000</v>
      </c>
      <c r="V130">
        <f t="shared" ref="V130:V193" si="17">$L130-$U130</f>
        <v>6696000</v>
      </c>
      <c r="W130">
        <f t="shared" ref="W130:W193" si="18">$I130-$U130</f>
        <v>6076000</v>
      </c>
      <c r="X130" s="54" t="s">
        <v>3201</v>
      </c>
      <c r="AC130" s="56">
        <v>4535605689</v>
      </c>
    </row>
    <row r="131" spans="2:29">
      <c r="B131" t="s">
        <v>682</v>
      </c>
      <c r="C131" s="51">
        <v>44593</v>
      </c>
      <c r="D131" s="52">
        <v>44593</v>
      </c>
      <c r="E131" t="s">
        <v>3204</v>
      </c>
      <c r="F131" t="s">
        <v>3688</v>
      </c>
      <c r="G131" t="s">
        <v>683</v>
      </c>
      <c r="H131" t="s">
        <v>681</v>
      </c>
      <c r="I131">
        <v>6200000</v>
      </c>
      <c r="J131">
        <v>10</v>
      </c>
      <c r="K131">
        <f t="shared" si="14"/>
        <v>620000</v>
      </c>
      <c r="L131">
        <f t="shared" si="15"/>
        <v>6820000</v>
      </c>
      <c r="M131" s="53">
        <v>44601</v>
      </c>
      <c r="N131" s="53">
        <v>44603</v>
      </c>
      <c r="Q131">
        <v>45</v>
      </c>
      <c r="R131" s="53">
        <v>44648</v>
      </c>
      <c r="S131" s="53">
        <v>44649</v>
      </c>
      <c r="T131">
        <v>2</v>
      </c>
      <c r="U131">
        <f t="shared" si="16"/>
        <v>124000</v>
      </c>
      <c r="V131">
        <f t="shared" si="17"/>
        <v>6696000</v>
      </c>
      <c r="W131">
        <f t="shared" si="18"/>
        <v>6076000</v>
      </c>
      <c r="X131" s="54" t="s">
        <v>3201</v>
      </c>
      <c r="AC131" s="56">
        <v>4535605741</v>
      </c>
    </row>
    <row r="132" spans="2:29">
      <c r="B132" t="s">
        <v>684</v>
      </c>
      <c r="C132" s="51">
        <v>44593</v>
      </c>
      <c r="D132" s="52">
        <v>44593</v>
      </c>
      <c r="E132" t="s">
        <v>3204</v>
      </c>
      <c r="F132" t="s">
        <v>3518</v>
      </c>
      <c r="G132" t="s">
        <v>685</v>
      </c>
      <c r="H132" t="s">
        <v>686</v>
      </c>
      <c r="I132">
        <v>26435200</v>
      </c>
      <c r="J132">
        <v>10</v>
      </c>
      <c r="K132">
        <f t="shared" si="14"/>
        <v>2643520</v>
      </c>
      <c r="L132">
        <f t="shared" si="15"/>
        <v>29078720</v>
      </c>
      <c r="M132" s="53">
        <v>44601</v>
      </c>
      <c r="N132" s="53">
        <v>44603</v>
      </c>
      <c r="Q132">
        <v>45</v>
      </c>
      <c r="R132" s="53">
        <v>44648</v>
      </c>
      <c r="S132" s="53">
        <v>44649</v>
      </c>
      <c r="T132">
        <v>2</v>
      </c>
      <c r="U132">
        <f t="shared" si="16"/>
        <v>528704</v>
      </c>
      <c r="V132">
        <f t="shared" si="17"/>
        <v>28550016</v>
      </c>
      <c r="W132">
        <f t="shared" si="18"/>
        <v>25906496</v>
      </c>
      <c r="X132" s="54" t="s">
        <v>3201</v>
      </c>
      <c r="AC132" s="56">
        <v>4538168531</v>
      </c>
    </row>
    <row r="133" spans="2:29">
      <c r="B133" t="s">
        <v>687</v>
      </c>
      <c r="C133" s="51">
        <v>44593</v>
      </c>
      <c r="D133" s="52">
        <v>44593</v>
      </c>
      <c r="E133" t="s">
        <v>3204</v>
      </c>
      <c r="F133" t="s">
        <v>3677</v>
      </c>
      <c r="G133" t="s">
        <v>688</v>
      </c>
      <c r="H133" t="s">
        <v>689</v>
      </c>
      <c r="I133">
        <v>6200000</v>
      </c>
      <c r="J133">
        <v>10</v>
      </c>
      <c r="K133">
        <f t="shared" si="14"/>
        <v>620000</v>
      </c>
      <c r="L133">
        <f t="shared" si="15"/>
        <v>6820000</v>
      </c>
      <c r="M133" s="53">
        <v>44601</v>
      </c>
      <c r="N133" s="53">
        <v>44603</v>
      </c>
      <c r="Q133">
        <v>45</v>
      </c>
      <c r="R133" s="53">
        <v>44648</v>
      </c>
      <c r="S133" s="53">
        <v>44649</v>
      </c>
      <c r="T133">
        <v>2</v>
      </c>
      <c r="U133">
        <f t="shared" si="16"/>
        <v>124000</v>
      </c>
      <c r="V133">
        <f t="shared" si="17"/>
        <v>6696000</v>
      </c>
      <c r="W133">
        <f t="shared" si="18"/>
        <v>6076000</v>
      </c>
      <c r="X133" s="54" t="s">
        <v>3201</v>
      </c>
      <c r="AC133" s="56">
        <v>4535742582</v>
      </c>
    </row>
    <row r="134" spans="2:29">
      <c r="B134" t="s">
        <v>690</v>
      </c>
      <c r="C134" s="51">
        <v>44593</v>
      </c>
      <c r="D134" s="52">
        <v>44593</v>
      </c>
      <c r="E134" t="s">
        <v>3204</v>
      </c>
      <c r="F134" t="s">
        <v>3454</v>
      </c>
      <c r="G134" t="s">
        <v>691</v>
      </c>
      <c r="H134" t="s">
        <v>692</v>
      </c>
      <c r="I134">
        <v>6608800</v>
      </c>
      <c r="J134">
        <v>10</v>
      </c>
      <c r="K134">
        <f t="shared" si="14"/>
        <v>660880</v>
      </c>
      <c r="L134">
        <f t="shared" si="15"/>
        <v>7269680</v>
      </c>
      <c r="M134" s="53">
        <v>44601</v>
      </c>
      <c r="N134" s="53">
        <v>44603</v>
      </c>
      <c r="Q134">
        <v>45</v>
      </c>
      <c r="R134" s="53">
        <v>44648</v>
      </c>
      <c r="S134" s="53">
        <v>44649</v>
      </c>
      <c r="T134">
        <v>2</v>
      </c>
      <c r="U134">
        <f t="shared" si="16"/>
        <v>132176</v>
      </c>
      <c r="V134">
        <f t="shared" si="17"/>
        <v>7137504</v>
      </c>
      <c r="W134">
        <f t="shared" si="18"/>
        <v>6476624</v>
      </c>
      <c r="X134" s="54" t="s">
        <v>3201</v>
      </c>
      <c r="AC134" s="56">
        <v>4539518966</v>
      </c>
    </row>
    <row r="135" spans="2:29">
      <c r="B135" t="s">
        <v>693</v>
      </c>
      <c r="C135" s="51">
        <v>44593</v>
      </c>
      <c r="D135" s="52">
        <v>44593</v>
      </c>
      <c r="E135" t="s">
        <v>3204</v>
      </c>
      <c r="F135" t="s">
        <v>3403</v>
      </c>
      <c r="G135" t="s">
        <v>694</v>
      </c>
      <c r="H135" t="s">
        <v>695</v>
      </c>
      <c r="I135">
        <v>13217600</v>
      </c>
      <c r="J135">
        <v>10</v>
      </c>
      <c r="K135">
        <f t="shared" si="14"/>
        <v>1321760</v>
      </c>
      <c r="L135">
        <f t="shared" si="15"/>
        <v>14539360</v>
      </c>
      <c r="M135" s="53">
        <v>44601</v>
      </c>
      <c r="N135" s="53">
        <v>44603</v>
      </c>
      <c r="Q135">
        <v>45</v>
      </c>
      <c r="R135" s="53">
        <v>44648</v>
      </c>
      <c r="S135" s="53">
        <v>44649</v>
      </c>
      <c r="T135">
        <v>2</v>
      </c>
      <c r="U135">
        <f t="shared" si="16"/>
        <v>264352</v>
      </c>
      <c r="V135">
        <f t="shared" si="17"/>
        <v>14275008</v>
      </c>
      <c r="W135">
        <f t="shared" si="18"/>
        <v>12953248</v>
      </c>
      <c r="X135" s="54" t="s">
        <v>3201</v>
      </c>
      <c r="AC135" s="56">
        <v>4540522454</v>
      </c>
    </row>
    <row r="136" spans="2:29">
      <c r="B136" t="s">
        <v>699</v>
      </c>
      <c r="C136" s="51">
        <v>44593</v>
      </c>
      <c r="D136" s="52">
        <v>44593</v>
      </c>
      <c r="E136" t="s">
        <v>3204</v>
      </c>
      <c r="F136" t="s">
        <v>3453</v>
      </c>
      <c r="G136" t="s">
        <v>700</v>
      </c>
      <c r="H136" t="s">
        <v>469</v>
      </c>
      <c r="I136">
        <v>6608800</v>
      </c>
      <c r="J136">
        <v>10</v>
      </c>
      <c r="K136">
        <f t="shared" si="14"/>
        <v>660880</v>
      </c>
      <c r="L136">
        <f t="shared" si="15"/>
        <v>7269680</v>
      </c>
      <c r="M136" s="53">
        <v>44601</v>
      </c>
      <c r="N136" s="53">
        <v>44603</v>
      </c>
      <c r="Q136">
        <v>45</v>
      </c>
      <c r="R136" s="53">
        <v>44648</v>
      </c>
      <c r="S136" s="53">
        <v>44649</v>
      </c>
      <c r="T136">
        <v>2</v>
      </c>
      <c r="U136">
        <f t="shared" si="16"/>
        <v>132176</v>
      </c>
      <c r="V136">
        <f t="shared" si="17"/>
        <v>7137504</v>
      </c>
      <c r="W136">
        <f t="shared" si="18"/>
        <v>6476624</v>
      </c>
      <c r="X136" s="54" t="s">
        <v>3201</v>
      </c>
      <c r="AC136" s="56">
        <v>4539523491</v>
      </c>
    </row>
    <row r="137" spans="2:29">
      <c r="B137" t="s">
        <v>701</v>
      </c>
      <c r="C137" s="51">
        <v>44593</v>
      </c>
      <c r="D137" s="52">
        <v>44593</v>
      </c>
      <c r="E137" t="s">
        <v>3204</v>
      </c>
      <c r="F137" t="s">
        <v>3250</v>
      </c>
      <c r="G137" t="s">
        <v>702</v>
      </c>
      <c r="H137" t="s">
        <v>703</v>
      </c>
      <c r="I137">
        <v>19826400</v>
      </c>
      <c r="J137">
        <v>10</v>
      </c>
      <c r="K137">
        <f t="shared" si="14"/>
        <v>1982640</v>
      </c>
      <c r="L137">
        <f t="shared" si="15"/>
        <v>21809040</v>
      </c>
      <c r="M137" s="53">
        <v>44601</v>
      </c>
      <c r="N137" s="53">
        <v>44603</v>
      </c>
      <c r="Q137">
        <v>45</v>
      </c>
      <c r="R137" s="53">
        <v>44648</v>
      </c>
      <c r="S137" s="53">
        <v>44649</v>
      </c>
      <c r="T137">
        <v>2</v>
      </c>
      <c r="U137">
        <f t="shared" si="16"/>
        <v>396528</v>
      </c>
      <c r="V137">
        <f t="shared" si="17"/>
        <v>21412512</v>
      </c>
      <c r="W137">
        <f t="shared" si="18"/>
        <v>19429872</v>
      </c>
      <c r="X137" s="54" t="s">
        <v>3201</v>
      </c>
      <c r="AC137" s="56">
        <v>4540864362</v>
      </c>
    </row>
    <row r="138" spans="2:29">
      <c r="B138" t="s">
        <v>707</v>
      </c>
      <c r="C138" s="51">
        <v>44593</v>
      </c>
      <c r="D138" s="52">
        <v>44593</v>
      </c>
      <c r="E138" t="s">
        <v>3204</v>
      </c>
      <c r="F138" t="s">
        <v>3231</v>
      </c>
      <c r="G138" t="s">
        <v>708</v>
      </c>
      <c r="H138" t="s">
        <v>709</v>
      </c>
      <c r="I138">
        <v>6608800</v>
      </c>
      <c r="J138">
        <v>10</v>
      </c>
      <c r="K138">
        <f t="shared" si="14"/>
        <v>660880</v>
      </c>
      <c r="L138">
        <f t="shared" si="15"/>
        <v>7269680</v>
      </c>
      <c r="M138" s="53">
        <v>44601</v>
      </c>
      <c r="N138" s="53">
        <v>44603</v>
      </c>
      <c r="Q138">
        <v>45</v>
      </c>
      <c r="R138" s="53">
        <v>44648</v>
      </c>
      <c r="S138" s="53">
        <v>44649</v>
      </c>
      <c r="T138">
        <v>2</v>
      </c>
      <c r="U138">
        <f t="shared" si="16"/>
        <v>132176</v>
      </c>
      <c r="V138">
        <f t="shared" si="17"/>
        <v>7137504</v>
      </c>
      <c r="W138">
        <f t="shared" si="18"/>
        <v>6476624</v>
      </c>
      <c r="X138" s="54" t="s">
        <v>3201</v>
      </c>
      <c r="AC138" s="56">
        <v>4540820338</v>
      </c>
    </row>
    <row r="139" spans="2:29">
      <c r="B139" t="s">
        <v>710</v>
      </c>
      <c r="C139" s="51">
        <v>44593</v>
      </c>
      <c r="D139" s="52">
        <v>44593</v>
      </c>
      <c r="E139" t="s">
        <v>3204</v>
      </c>
      <c r="F139" t="s">
        <v>3404</v>
      </c>
      <c r="G139" t="s">
        <v>711</v>
      </c>
      <c r="H139" t="s">
        <v>712</v>
      </c>
      <c r="I139">
        <v>3750000</v>
      </c>
      <c r="J139">
        <v>10</v>
      </c>
      <c r="K139">
        <f t="shared" si="14"/>
        <v>375000</v>
      </c>
      <c r="L139">
        <f t="shared" si="15"/>
        <v>4125000</v>
      </c>
      <c r="M139" s="53">
        <v>44601</v>
      </c>
      <c r="N139" s="53">
        <v>44603</v>
      </c>
      <c r="Q139">
        <v>45</v>
      </c>
      <c r="R139" s="53">
        <v>44648</v>
      </c>
      <c r="S139" s="53">
        <v>44649</v>
      </c>
      <c r="T139">
        <v>2</v>
      </c>
      <c r="U139">
        <f t="shared" si="16"/>
        <v>75000</v>
      </c>
      <c r="V139">
        <f t="shared" si="17"/>
        <v>4050000</v>
      </c>
      <c r="W139">
        <f t="shared" si="18"/>
        <v>3675000</v>
      </c>
      <c r="X139" s="54" t="s">
        <v>3201</v>
      </c>
      <c r="AC139" s="56">
        <v>4540359789</v>
      </c>
    </row>
    <row r="140" spans="2:29">
      <c r="B140" t="s">
        <v>713</v>
      </c>
      <c r="C140" s="51">
        <v>44593</v>
      </c>
      <c r="D140" s="52">
        <v>44593</v>
      </c>
      <c r="E140" t="s">
        <v>3204</v>
      </c>
      <c r="F140" t="s">
        <v>3420</v>
      </c>
      <c r="G140" t="s">
        <v>714</v>
      </c>
      <c r="H140" t="s">
        <v>715</v>
      </c>
      <c r="I140">
        <v>6608800</v>
      </c>
      <c r="J140">
        <v>10</v>
      </c>
      <c r="K140">
        <f t="shared" si="14"/>
        <v>660880</v>
      </c>
      <c r="L140">
        <f t="shared" si="15"/>
        <v>7269680</v>
      </c>
      <c r="M140" s="53">
        <v>44601</v>
      </c>
      <c r="N140" s="53">
        <v>44603</v>
      </c>
      <c r="Q140">
        <v>45</v>
      </c>
      <c r="R140" s="53">
        <v>44648</v>
      </c>
      <c r="S140" s="53">
        <v>44649</v>
      </c>
      <c r="T140">
        <v>2</v>
      </c>
      <c r="U140">
        <f t="shared" si="16"/>
        <v>132176</v>
      </c>
      <c r="V140">
        <f t="shared" si="17"/>
        <v>7137504</v>
      </c>
      <c r="W140">
        <f t="shared" si="18"/>
        <v>6476624</v>
      </c>
      <c r="X140" s="54" t="s">
        <v>3201</v>
      </c>
      <c r="AC140" s="56">
        <v>4540107790</v>
      </c>
    </row>
    <row r="141" spans="2:29">
      <c r="B141" t="s">
        <v>716</v>
      </c>
      <c r="C141" s="51">
        <v>44593</v>
      </c>
      <c r="D141" s="52">
        <v>44593</v>
      </c>
      <c r="E141" t="s">
        <v>3204</v>
      </c>
      <c r="F141" t="s">
        <v>3205</v>
      </c>
      <c r="G141" t="s">
        <v>717</v>
      </c>
      <c r="H141" t="s">
        <v>718</v>
      </c>
      <c r="I141">
        <v>19826400</v>
      </c>
      <c r="J141">
        <v>10</v>
      </c>
      <c r="K141">
        <f t="shared" si="14"/>
        <v>1982640</v>
      </c>
      <c r="L141">
        <f t="shared" si="15"/>
        <v>21809040</v>
      </c>
      <c r="M141" s="53">
        <v>44601</v>
      </c>
      <c r="N141" s="53">
        <v>44603</v>
      </c>
      <c r="Q141">
        <v>45</v>
      </c>
      <c r="R141" s="53">
        <v>44648</v>
      </c>
      <c r="S141" s="53">
        <v>44649</v>
      </c>
      <c r="T141">
        <v>2</v>
      </c>
      <c r="U141">
        <f t="shared" si="16"/>
        <v>396528</v>
      </c>
      <c r="V141">
        <f t="shared" si="17"/>
        <v>21412512</v>
      </c>
      <c r="W141">
        <f t="shared" si="18"/>
        <v>19429872</v>
      </c>
      <c r="X141" s="54" t="s">
        <v>3201</v>
      </c>
      <c r="AC141" s="56">
        <v>4540550166</v>
      </c>
    </row>
    <row r="142" spans="2:29">
      <c r="B142" t="s">
        <v>719</v>
      </c>
      <c r="C142" s="51">
        <v>44593</v>
      </c>
      <c r="D142" s="52">
        <v>44593</v>
      </c>
      <c r="E142" t="s">
        <v>3204</v>
      </c>
      <c r="F142" t="s">
        <v>3418</v>
      </c>
      <c r="G142" t="s">
        <v>720</v>
      </c>
      <c r="H142" t="s">
        <v>721</v>
      </c>
      <c r="I142">
        <v>15000000</v>
      </c>
      <c r="J142">
        <v>10</v>
      </c>
      <c r="K142">
        <f t="shared" si="14"/>
        <v>1500000</v>
      </c>
      <c r="L142">
        <f t="shared" si="15"/>
        <v>16500000</v>
      </c>
      <c r="M142" s="53">
        <v>44601</v>
      </c>
      <c r="N142" s="53">
        <v>44603</v>
      </c>
      <c r="Q142">
        <v>45</v>
      </c>
      <c r="R142" s="53">
        <v>44648</v>
      </c>
      <c r="S142" s="53">
        <v>44649</v>
      </c>
      <c r="T142">
        <v>2</v>
      </c>
      <c r="U142">
        <f t="shared" si="16"/>
        <v>300000</v>
      </c>
      <c r="V142">
        <f t="shared" si="17"/>
        <v>16200000</v>
      </c>
      <c r="W142">
        <f t="shared" si="18"/>
        <v>14700000</v>
      </c>
      <c r="X142" s="54" t="s">
        <v>3201</v>
      </c>
      <c r="AC142" s="56">
        <v>4540328008</v>
      </c>
    </row>
    <row r="143" spans="2:29">
      <c r="B143" t="s">
        <v>722</v>
      </c>
      <c r="C143" s="51">
        <v>44593</v>
      </c>
      <c r="D143" s="52">
        <v>44593</v>
      </c>
      <c r="E143" t="s">
        <v>3204</v>
      </c>
      <c r="F143" t="s">
        <v>3223</v>
      </c>
      <c r="G143" t="s">
        <v>723</v>
      </c>
      <c r="H143" t="s">
        <v>724</v>
      </c>
      <c r="I143">
        <v>19826400</v>
      </c>
      <c r="J143">
        <v>10</v>
      </c>
      <c r="K143">
        <f t="shared" si="14"/>
        <v>1982640</v>
      </c>
      <c r="L143">
        <f t="shared" si="15"/>
        <v>21809040</v>
      </c>
      <c r="M143" s="53">
        <v>44601</v>
      </c>
      <c r="N143" s="53">
        <v>44603</v>
      </c>
      <c r="Q143">
        <v>45</v>
      </c>
      <c r="R143" s="53">
        <v>44648</v>
      </c>
      <c r="S143" s="53">
        <v>44649</v>
      </c>
      <c r="T143">
        <v>2</v>
      </c>
      <c r="U143">
        <f t="shared" si="16"/>
        <v>396528</v>
      </c>
      <c r="V143">
        <f t="shared" si="17"/>
        <v>21412512</v>
      </c>
      <c r="W143">
        <f t="shared" si="18"/>
        <v>19429872</v>
      </c>
      <c r="X143" s="54" t="s">
        <v>3201</v>
      </c>
      <c r="AC143" s="56">
        <v>4540695661</v>
      </c>
    </row>
    <row r="144" spans="2:29">
      <c r="B144" t="s">
        <v>725</v>
      </c>
      <c r="C144" s="51">
        <v>44593</v>
      </c>
      <c r="D144" s="52">
        <v>44593</v>
      </c>
      <c r="E144" t="s">
        <v>3204</v>
      </c>
      <c r="F144" t="s">
        <v>3248</v>
      </c>
      <c r="G144" t="s">
        <v>726</v>
      </c>
      <c r="H144" t="s">
        <v>727</v>
      </c>
      <c r="I144">
        <v>6608800</v>
      </c>
      <c r="J144">
        <v>10</v>
      </c>
      <c r="K144">
        <f t="shared" si="14"/>
        <v>660880</v>
      </c>
      <c r="L144">
        <f t="shared" si="15"/>
        <v>7269680</v>
      </c>
      <c r="M144" s="53">
        <v>44601</v>
      </c>
      <c r="N144" s="53">
        <v>44603</v>
      </c>
      <c r="Q144">
        <v>45</v>
      </c>
      <c r="R144" s="53">
        <v>44648</v>
      </c>
      <c r="S144" s="53">
        <v>44649</v>
      </c>
      <c r="T144">
        <v>2</v>
      </c>
      <c r="U144">
        <f t="shared" si="16"/>
        <v>132176</v>
      </c>
      <c r="V144">
        <f t="shared" si="17"/>
        <v>7137504</v>
      </c>
      <c r="W144">
        <f t="shared" si="18"/>
        <v>6476624</v>
      </c>
      <c r="X144" s="54" t="s">
        <v>3201</v>
      </c>
      <c r="AC144" s="56">
        <v>4540864287</v>
      </c>
    </row>
    <row r="145" spans="2:29">
      <c r="B145" t="s">
        <v>731</v>
      </c>
      <c r="C145" s="51">
        <v>44593</v>
      </c>
      <c r="D145" s="52">
        <v>44593</v>
      </c>
      <c r="E145" t="s">
        <v>3204</v>
      </c>
      <c r="F145" t="s">
        <v>3227</v>
      </c>
      <c r="G145" t="s">
        <v>732</v>
      </c>
      <c r="H145" t="s">
        <v>733</v>
      </c>
      <c r="I145">
        <v>15540000</v>
      </c>
      <c r="J145">
        <v>10</v>
      </c>
      <c r="K145">
        <f t="shared" si="14"/>
        <v>1554000</v>
      </c>
      <c r="L145">
        <f t="shared" si="15"/>
        <v>17094000</v>
      </c>
      <c r="M145" s="53">
        <v>44603</v>
      </c>
      <c r="N145" s="53">
        <v>44607</v>
      </c>
      <c r="Q145">
        <v>45</v>
      </c>
      <c r="R145" s="53">
        <v>44652</v>
      </c>
      <c r="S145" s="53">
        <v>44649</v>
      </c>
      <c r="T145">
        <v>2</v>
      </c>
      <c r="U145">
        <f t="shared" si="16"/>
        <v>310800</v>
      </c>
      <c r="V145">
        <f t="shared" si="17"/>
        <v>16783200</v>
      </c>
      <c r="W145">
        <f t="shared" si="18"/>
        <v>15229200</v>
      </c>
      <c r="X145" s="54" t="s">
        <v>3201</v>
      </c>
      <c r="AC145" s="56">
        <v>4540733925</v>
      </c>
    </row>
    <row r="146" spans="2:29">
      <c r="B146" t="s">
        <v>734</v>
      </c>
      <c r="C146" s="51">
        <v>44593</v>
      </c>
      <c r="D146" s="52">
        <v>44593</v>
      </c>
      <c r="E146" t="s">
        <v>3204</v>
      </c>
      <c r="F146" t="s">
        <v>3228</v>
      </c>
      <c r="G146" t="s">
        <v>735</v>
      </c>
      <c r="H146" t="s">
        <v>736</v>
      </c>
      <c r="I146">
        <v>15540000</v>
      </c>
      <c r="J146">
        <v>10</v>
      </c>
      <c r="K146">
        <f t="shared" si="14"/>
        <v>1554000</v>
      </c>
      <c r="L146">
        <f t="shared" si="15"/>
        <v>17094000</v>
      </c>
      <c r="M146" s="53">
        <v>44603</v>
      </c>
      <c r="N146" s="53">
        <v>44607</v>
      </c>
      <c r="Q146">
        <v>45</v>
      </c>
      <c r="R146" s="53">
        <v>44652</v>
      </c>
      <c r="S146" s="53">
        <v>44649</v>
      </c>
      <c r="T146">
        <v>2</v>
      </c>
      <c r="U146">
        <f t="shared" si="16"/>
        <v>310800</v>
      </c>
      <c r="V146">
        <f t="shared" si="17"/>
        <v>16783200</v>
      </c>
      <c r="W146">
        <f t="shared" si="18"/>
        <v>15229200</v>
      </c>
      <c r="X146" s="54" t="s">
        <v>3201</v>
      </c>
      <c r="AC146" s="56">
        <v>4540733956</v>
      </c>
    </row>
    <row r="147" spans="2:29">
      <c r="B147" t="s">
        <v>737</v>
      </c>
      <c r="C147" s="51">
        <v>44593</v>
      </c>
      <c r="D147" s="52">
        <v>44593</v>
      </c>
      <c r="E147" t="s">
        <v>3204</v>
      </c>
      <c r="F147" t="s">
        <v>3235</v>
      </c>
      <c r="G147" t="s">
        <v>738</v>
      </c>
      <c r="H147" t="s">
        <v>739</v>
      </c>
      <c r="I147">
        <v>7800000</v>
      </c>
      <c r="J147">
        <v>10</v>
      </c>
      <c r="K147">
        <f t="shared" si="14"/>
        <v>780000</v>
      </c>
      <c r="L147">
        <f t="shared" si="15"/>
        <v>8580000</v>
      </c>
      <c r="M147" s="53">
        <v>44603</v>
      </c>
      <c r="N147" s="53">
        <v>44607</v>
      </c>
      <c r="Q147">
        <v>45</v>
      </c>
      <c r="R147" s="53">
        <v>44652</v>
      </c>
      <c r="S147" s="53">
        <v>44649</v>
      </c>
      <c r="T147">
        <v>2</v>
      </c>
      <c r="U147">
        <f t="shared" si="16"/>
        <v>156000</v>
      </c>
      <c r="V147">
        <f t="shared" si="17"/>
        <v>8424000</v>
      </c>
      <c r="W147">
        <f t="shared" si="18"/>
        <v>7644000</v>
      </c>
      <c r="X147" s="54" t="s">
        <v>3201</v>
      </c>
      <c r="AC147" s="56">
        <v>4540825367</v>
      </c>
    </row>
    <row r="148" spans="2:29">
      <c r="B148" t="s">
        <v>740</v>
      </c>
      <c r="C148" s="51">
        <v>44593</v>
      </c>
      <c r="D148" s="52">
        <v>44593</v>
      </c>
      <c r="E148" t="s">
        <v>3204</v>
      </c>
      <c r="F148" t="s">
        <v>3237</v>
      </c>
      <c r="G148" t="s">
        <v>741</v>
      </c>
      <c r="H148" t="s">
        <v>742</v>
      </c>
      <c r="I148">
        <v>6600000</v>
      </c>
      <c r="J148">
        <v>10</v>
      </c>
      <c r="K148">
        <f t="shared" si="14"/>
        <v>660000</v>
      </c>
      <c r="L148">
        <f t="shared" si="15"/>
        <v>7260000</v>
      </c>
      <c r="M148" s="53">
        <v>44603</v>
      </c>
      <c r="N148" s="53">
        <v>44607</v>
      </c>
      <c r="Q148">
        <v>45</v>
      </c>
      <c r="R148" s="53">
        <v>44652</v>
      </c>
      <c r="S148" s="53">
        <v>44649</v>
      </c>
      <c r="T148">
        <v>2</v>
      </c>
      <c r="U148">
        <f t="shared" si="16"/>
        <v>132000</v>
      </c>
      <c r="V148">
        <f t="shared" si="17"/>
        <v>7128000</v>
      </c>
      <c r="W148">
        <f t="shared" si="18"/>
        <v>6468000</v>
      </c>
      <c r="X148" s="54" t="s">
        <v>3201</v>
      </c>
      <c r="AC148" s="56">
        <v>4540825406</v>
      </c>
    </row>
    <row r="149" spans="2:29">
      <c r="B149" t="s">
        <v>746</v>
      </c>
      <c r="C149" s="51">
        <v>44593</v>
      </c>
      <c r="D149" s="52">
        <v>44593</v>
      </c>
      <c r="E149" t="s">
        <v>3204</v>
      </c>
      <c r="F149" t="s">
        <v>3263</v>
      </c>
      <c r="G149" t="s">
        <v>747</v>
      </c>
      <c r="H149" t="s">
        <v>748</v>
      </c>
      <c r="I149">
        <v>16800000</v>
      </c>
      <c r="J149">
        <v>10</v>
      </c>
      <c r="K149">
        <f t="shared" si="14"/>
        <v>1680000</v>
      </c>
      <c r="L149">
        <f t="shared" si="15"/>
        <v>18480000</v>
      </c>
      <c r="M149" s="53">
        <v>44603</v>
      </c>
      <c r="N149" s="53">
        <v>44607</v>
      </c>
      <c r="Q149">
        <v>45</v>
      </c>
      <c r="R149" s="53">
        <v>44652</v>
      </c>
      <c r="S149" s="53">
        <v>44649</v>
      </c>
      <c r="T149">
        <v>2</v>
      </c>
      <c r="U149">
        <f t="shared" si="16"/>
        <v>336000</v>
      </c>
      <c r="V149">
        <f t="shared" si="17"/>
        <v>18144000</v>
      </c>
      <c r="W149">
        <f t="shared" si="18"/>
        <v>16464000</v>
      </c>
      <c r="X149" s="54" t="s">
        <v>3201</v>
      </c>
      <c r="AC149" s="56">
        <v>4540992832</v>
      </c>
    </row>
    <row r="150" spans="2:29">
      <c r="B150" t="s">
        <v>749</v>
      </c>
      <c r="C150" s="51">
        <v>44593</v>
      </c>
      <c r="D150" s="52">
        <v>44593</v>
      </c>
      <c r="E150" t="s">
        <v>3204</v>
      </c>
      <c r="F150" t="s">
        <v>3265</v>
      </c>
      <c r="G150" t="s">
        <v>750</v>
      </c>
      <c r="H150" t="s">
        <v>751</v>
      </c>
      <c r="I150">
        <v>50000000</v>
      </c>
      <c r="J150">
        <v>10</v>
      </c>
      <c r="K150">
        <f t="shared" si="14"/>
        <v>5000000</v>
      </c>
      <c r="L150">
        <f t="shared" si="15"/>
        <v>55000000</v>
      </c>
      <c r="M150" s="53">
        <v>44603</v>
      </c>
      <c r="N150" s="53">
        <v>44607</v>
      </c>
      <c r="Q150">
        <v>45</v>
      </c>
      <c r="R150" s="53">
        <v>44652</v>
      </c>
      <c r="S150" s="53">
        <v>44649</v>
      </c>
      <c r="T150">
        <v>2</v>
      </c>
      <c r="U150">
        <f t="shared" si="16"/>
        <v>1000000</v>
      </c>
      <c r="V150">
        <f t="shared" si="17"/>
        <v>54000000</v>
      </c>
      <c r="W150">
        <f t="shared" si="18"/>
        <v>49000000</v>
      </c>
      <c r="X150" s="54" t="s">
        <v>3201</v>
      </c>
      <c r="AC150" s="56">
        <v>4541002955</v>
      </c>
    </row>
    <row r="151" spans="2:29">
      <c r="B151" t="s">
        <v>752</v>
      </c>
      <c r="C151" s="51">
        <v>44593</v>
      </c>
      <c r="D151" s="52">
        <v>44593</v>
      </c>
      <c r="E151" t="s">
        <v>3204</v>
      </c>
      <c r="F151" t="s">
        <v>3268</v>
      </c>
      <c r="G151" t="s">
        <v>753</v>
      </c>
      <c r="H151" t="s">
        <v>754</v>
      </c>
      <c r="I151">
        <v>8000000</v>
      </c>
      <c r="J151">
        <v>10</v>
      </c>
      <c r="K151">
        <f t="shared" si="14"/>
        <v>800000</v>
      </c>
      <c r="L151">
        <f t="shared" si="15"/>
        <v>8800000</v>
      </c>
      <c r="M151" s="53">
        <v>44603</v>
      </c>
      <c r="N151" s="53">
        <v>44607</v>
      </c>
      <c r="Q151">
        <v>45</v>
      </c>
      <c r="R151" s="53">
        <v>44652</v>
      </c>
      <c r="S151" s="53">
        <v>44649</v>
      </c>
      <c r="T151">
        <v>2</v>
      </c>
      <c r="U151">
        <f t="shared" si="16"/>
        <v>160000</v>
      </c>
      <c r="V151">
        <f t="shared" si="17"/>
        <v>8640000</v>
      </c>
      <c r="W151">
        <f t="shared" si="18"/>
        <v>7840000</v>
      </c>
      <c r="X151" s="54" t="s">
        <v>3201</v>
      </c>
      <c r="AC151" s="56">
        <v>4541003252</v>
      </c>
    </row>
    <row r="152" spans="2:29">
      <c r="B152" t="s">
        <v>755</v>
      </c>
      <c r="C152" s="51">
        <v>44593</v>
      </c>
      <c r="D152" s="52">
        <v>44593</v>
      </c>
      <c r="E152" t="s">
        <v>3204</v>
      </c>
      <c r="F152" t="s">
        <v>3253</v>
      </c>
      <c r="G152" t="s">
        <v>756</v>
      </c>
      <c r="H152" t="s">
        <v>757</v>
      </c>
      <c r="I152">
        <v>58100000</v>
      </c>
      <c r="J152">
        <v>10</v>
      </c>
      <c r="K152">
        <f t="shared" si="14"/>
        <v>5810000</v>
      </c>
      <c r="L152">
        <f t="shared" si="15"/>
        <v>63910000</v>
      </c>
      <c r="M152" s="53">
        <v>44603</v>
      </c>
      <c r="N152" s="53">
        <v>44607</v>
      </c>
      <c r="Q152">
        <v>45</v>
      </c>
      <c r="R152" s="53">
        <v>44652</v>
      </c>
      <c r="S152" s="53">
        <v>44649</v>
      </c>
      <c r="T152">
        <v>2</v>
      </c>
      <c r="U152">
        <f t="shared" si="16"/>
        <v>1162000</v>
      </c>
      <c r="V152">
        <f t="shared" si="17"/>
        <v>62748000</v>
      </c>
      <c r="W152">
        <f t="shared" si="18"/>
        <v>56938000</v>
      </c>
      <c r="X152" s="54" t="s">
        <v>3201</v>
      </c>
      <c r="AC152" s="56">
        <v>4540950863</v>
      </c>
    </row>
    <row r="153" spans="2:29">
      <c r="B153" t="s">
        <v>758</v>
      </c>
      <c r="C153" s="51">
        <v>44593</v>
      </c>
      <c r="D153" s="52">
        <v>44593</v>
      </c>
      <c r="E153" t="s">
        <v>3204</v>
      </c>
      <c r="F153" t="s">
        <v>3207</v>
      </c>
      <c r="G153" t="s">
        <v>759</v>
      </c>
      <c r="H153" t="s">
        <v>760</v>
      </c>
      <c r="I153">
        <v>49800000</v>
      </c>
      <c r="J153">
        <v>10</v>
      </c>
      <c r="K153">
        <f t="shared" si="14"/>
        <v>4980000</v>
      </c>
      <c r="L153">
        <f t="shared" si="15"/>
        <v>54780000</v>
      </c>
      <c r="M153" s="53">
        <v>44603</v>
      </c>
      <c r="N153" s="53">
        <v>44607</v>
      </c>
      <c r="Q153">
        <v>45</v>
      </c>
      <c r="R153" s="53">
        <v>44652</v>
      </c>
      <c r="S153" s="53">
        <v>44649</v>
      </c>
      <c r="T153">
        <v>2</v>
      </c>
      <c r="U153">
        <f t="shared" si="16"/>
        <v>996000</v>
      </c>
      <c r="V153">
        <f t="shared" si="17"/>
        <v>53784000</v>
      </c>
      <c r="W153">
        <f t="shared" si="18"/>
        <v>48804000</v>
      </c>
      <c r="X153" s="54" t="s">
        <v>3201</v>
      </c>
      <c r="AC153" s="56">
        <v>4540619525</v>
      </c>
    </row>
    <row r="154" spans="2:29">
      <c r="B154" t="s">
        <v>761</v>
      </c>
      <c r="C154" s="51">
        <v>44593</v>
      </c>
      <c r="D154" s="52">
        <v>44593</v>
      </c>
      <c r="E154" t="s">
        <v>3204</v>
      </c>
      <c r="F154" t="s">
        <v>3757</v>
      </c>
      <c r="G154" t="s">
        <v>762</v>
      </c>
      <c r="H154" t="s">
        <v>763</v>
      </c>
      <c r="I154">
        <v>41250000</v>
      </c>
      <c r="J154">
        <v>10</v>
      </c>
      <c r="K154">
        <f t="shared" si="14"/>
        <v>4125000</v>
      </c>
      <c r="L154">
        <f t="shared" si="15"/>
        <v>45375000</v>
      </c>
      <c r="M154" s="53">
        <v>44603</v>
      </c>
      <c r="N154" s="53">
        <v>44607</v>
      </c>
      <c r="Q154">
        <v>45</v>
      </c>
      <c r="R154" s="53">
        <v>44652</v>
      </c>
      <c r="S154" s="53">
        <v>44649</v>
      </c>
      <c r="T154">
        <v>2</v>
      </c>
      <c r="U154">
        <f t="shared" si="16"/>
        <v>825000</v>
      </c>
      <c r="V154">
        <f t="shared" si="17"/>
        <v>44550000</v>
      </c>
      <c r="W154">
        <f t="shared" si="18"/>
        <v>40425000</v>
      </c>
      <c r="X154" s="54" t="s">
        <v>3201</v>
      </c>
      <c r="AC154" s="56">
        <v>4534776963</v>
      </c>
    </row>
    <row r="155" spans="2:29">
      <c r="B155" t="s">
        <v>764</v>
      </c>
      <c r="C155" s="51">
        <v>44593</v>
      </c>
      <c r="D155" s="52">
        <v>44593</v>
      </c>
      <c r="E155" t="s">
        <v>3204</v>
      </c>
      <c r="F155" t="s">
        <v>3264</v>
      </c>
      <c r="G155" t="s">
        <v>765</v>
      </c>
      <c r="H155" t="s">
        <v>766</v>
      </c>
      <c r="I155">
        <v>50000000</v>
      </c>
      <c r="J155">
        <v>10</v>
      </c>
      <c r="K155">
        <f t="shared" si="14"/>
        <v>5000000</v>
      </c>
      <c r="L155">
        <f t="shared" si="15"/>
        <v>55000000</v>
      </c>
      <c r="M155" s="53">
        <v>44603</v>
      </c>
      <c r="N155" s="53">
        <v>44607</v>
      </c>
      <c r="Q155">
        <v>45</v>
      </c>
      <c r="R155" s="53">
        <v>44652</v>
      </c>
      <c r="S155" s="53">
        <v>44649</v>
      </c>
      <c r="T155">
        <v>2</v>
      </c>
      <c r="U155">
        <f t="shared" si="16"/>
        <v>1000000</v>
      </c>
      <c r="V155">
        <f t="shared" si="17"/>
        <v>54000000</v>
      </c>
      <c r="W155">
        <f t="shared" si="18"/>
        <v>49000000</v>
      </c>
      <c r="X155" s="54" t="s">
        <v>3201</v>
      </c>
      <c r="AC155" s="56">
        <v>4541003032</v>
      </c>
    </row>
    <row r="156" spans="2:29">
      <c r="B156" t="s">
        <v>767</v>
      </c>
      <c r="C156" s="51">
        <v>44593</v>
      </c>
      <c r="D156" s="52">
        <v>44593</v>
      </c>
      <c r="E156" t="s">
        <v>3204</v>
      </c>
      <c r="F156" t="s">
        <v>3266</v>
      </c>
      <c r="G156" t="s">
        <v>768</v>
      </c>
      <c r="H156" t="s">
        <v>769</v>
      </c>
      <c r="I156">
        <v>50000000</v>
      </c>
      <c r="J156">
        <v>10</v>
      </c>
      <c r="K156">
        <f t="shared" si="14"/>
        <v>5000000</v>
      </c>
      <c r="L156">
        <f t="shared" si="15"/>
        <v>55000000</v>
      </c>
      <c r="M156" s="53">
        <v>44603</v>
      </c>
      <c r="N156" s="53">
        <v>44607</v>
      </c>
      <c r="Q156">
        <v>45</v>
      </c>
      <c r="R156" s="53">
        <v>44652</v>
      </c>
      <c r="S156" s="53">
        <v>44649</v>
      </c>
      <c r="T156">
        <v>2</v>
      </c>
      <c r="U156">
        <f t="shared" si="16"/>
        <v>1000000</v>
      </c>
      <c r="V156">
        <f t="shared" si="17"/>
        <v>54000000</v>
      </c>
      <c r="W156">
        <f t="shared" si="18"/>
        <v>49000000</v>
      </c>
      <c r="X156" s="54" t="s">
        <v>3201</v>
      </c>
      <c r="AC156" s="56">
        <v>4541003068</v>
      </c>
    </row>
    <row r="157" spans="2:29">
      <c r="B157" t="s">
        <v>770</v>
      </c>
      <c r="C157" s="51">
        <v>44593</v>
      </c>
      <c r="D157" s="52">
        <v>44593</v>
      </c>
      <c r="E157" t="s">
        <v>3204</v>
      </c>
      <c r="F157" t="s">
        <v>3267</v>
      </c>
      <c r="G157" t="s">
        <v>771</v>
      </c>
      <c r="H157" t="s">
        <v>772</v>
      </c>
      <c r="I157">
        <v>50000000</v>
      </c>
      <c r="J157">
        <v>10</v>
      </c>
      <c r="K157">
        <f t="shared" si="14"/>
        <v>5000000</v>
      </c>
      <c r="L157">
        <f t="shared" si="15"/>
        <v>55000000</v>
      </c>
      <c r="M157" s="53">
        <v>44603</v>
      </c>
      <c r="N157" s="53">
        <v>44607</v>
      </c>
      <c r="Q157">
        <v>45</v>
      </c>
      <c r="R157" s="53">
        <v>44652</v>
      </c>
      <c r="S157" s="53">
        <v>44649</v>
      </c>
      <c r="T157">
        <v>2</v>
      </c>
      <c r="U157">
        <f t="shared" si="16"/>
        <v>1000000</v>
      </c>
      <c r="V157">
        <f t="shared" si="17"/>
        <v>54000000</v>
      </c>
      <c r="W157">
        <f t="shared" si="18"/>
        <v>49000000</v>
      </c>
      <c r="X157" s="54" t="s">
        <v>3201</v>
      </c>
      <c r="AC157" s="56">
        <v>4541002917</v>
      </c>
    </row>
    <row r="158" spans="2:29">
      <c r="B158" t="s">
        <v>773</v>
      </c>
      <c r="C158" s="51">
        <v>44621</v>
      </c>
      <c r="D158" s="52">
        <v>44621</v>
      </c>
      <c r="E158" t="s">
        <v>3409</v>
      </c>
      <c r="F158" t="s">
        <v>3411</v>
      </c>
      <c r="G158" t="s">
        <v>774</v>
      </c>
      <c r="H158" t="s">
        <v>775</v>
      </c>
      <c r="I158">
        <v>100193749</v>
      </c>
      <c r="J158">
        <v>10</v>
      </c>
      <c r="K158">
        <f t="shared" si="14"/>
        <v>10019374.9</v>
      </c>
      <c r="L158">
        <f t="shared" si="15"/>
        <v>110213123.90000001</v>
      </c>
      <c r="M158" s="53"/>
      <c r="N158" s="53">
        <v>44631</v>
      </c>
      <c r="Q158">
        <v>30</v>
      </c>
      <c r="R158" s="53">
        <f>SUM($N158+$Q158)</f>
        <v>44661</v>
      </c>
      <c r="S158" s="53">
        <v>44657</v>
      </c>
      <c r="T158">
        <v>4</v>
      </c>
      <c r="U158">
        <f t="shared" si="16"/>
        <v>4007749.96</v>
      </c>
      <c r="V158">
        <f t="shared" si="17"/>
        <v>106205373.94000001</v>
      </c>
      <c r="W158">
        <f t="shared" si="18"/>
        <v>96185999.040000007</v>
      </c>
      <c r="X158" s="54" t="s">
        <v>3201</v>
      </c>
      <c r="AC158" s="55" t="s">
        <v>58</v>
      </c>
    </row>
    <row r="159" spans="2:29">
      <c r="B159" t="s">
        <v>776</v>
      </c>
      <c r="C159" s="51">
        <v>44593</v>
      </c>
      <c r="D159" s="52">
        <v>44593</v>
      </c>
      <c r="E159" t="s">
        <v>3204</v>
      </c>
      <c r="F159" t="s">
        <v>3208</v>
      </c>
      <c r="G159" t="s">
        <v>777</v>
      </c>
      <c r="H159" t="s">
        <v>778</v>
      </c>
      <c r="I159">
        <v>16400000</v>
      </c>
      <c r="J159">
        <v>10</v>
      </c>
      <c r="K159">
        <f t="shared" si="14"/>
        <v>1640000</v>
      </c>
      <c r="L159">
        <f t="shared" si="15"/>
        <v>18040000</v>
      </c>
      <c r="M159" s="53">
        <v>44603</v>
      </c>
      <c r="N159" s="53">
        <v>44607</v>
      </c>
      <c r="Q159">
        <v>45</v>
      </c>
      <c r="R159" s="53">
        <v>44652</v>
      </c>
      <c r="S159" s="53">
        <v>44664</v>
      </c>
      <c r="T159">
        <v>2</v>
      </c>
      <c r="U159">
        <f t="shared" si="16"/>
        <v>328000</v>
      </c>
      <c r="V159">
        <f t="shared" si="17"/>
        <v>17712000</v>
      </c>
      <c r="W159">
        <f t="shared" si="18"/>
        <v>16072000</v>
      </c>
      <c r="X159" s="54" t="s">
        <v>3201</v>
      </c>
      <c r="AC159" s="56">
        <v>4540619728</v>
      </c>
    </row>
    <row r="160" spans="2:29">
      <c r="B160" t="s">
        <v>779</v>
      </c>
      <c r="C160" s="51">
        <v>44593</v>
      </c>
      <c r="D160" s="52">
        <v>44593</v>
      </c>
      <c r="E160" t="s">
        <v>3204</v>
      </c>
      <c r="F160" t="s">
        <v>3236</v>
      </c>
      <c r="G160" t="s">
        <v>780</v>
      </c>
      <c r="H160" t="s">
        <v>781</v>
      </c>
      <c r="I160">
        <v>13200000</v>
      </c>
      <c r="J160">
        <v>10</v>
      </c>
      <c r="K160">
        <f t="shared" si="14"/>
        <v>1320000</v>
      </c>
      <c r="L160">
        <f t="shared" si="15"/>
        <v>14520000</v>
      </c>
      <c r="M160" s="53">
        <v>44603</v>
      </c>
      <c r="N160" s="53">
        <v>44607</v>
      </c>
      <c r="Q160">
        <v>45</v>
      </c>
      <c r="R160" s="53">
        <v>44652</v>
      </c>
      <c r="S160" s="53">
        <v>44664</v>
      </c>
      <c r="T160">
        <v>2</v>
      </c>
      <c r="U160">
        <f t="shared" si="16"/>
        <v>264000</v>
      </c>
      <c r="V160">
        <f t="shared" si="17"/>
        <v>14256000</v>
      </c>
      <c r="W160">
        <f t="shared" si="18"/>
        <v>12936000</v>
      </c>
      <c r="X160" s="54" t="s">
        <v>3201</v>
      </c>
      <c r="AC160" s="56">
        <v>4540825390</v>
      </c>
    </row>
    <row r="161" spans="2:29">
      <c r="B161" t="s">
        <v>785</v>
      </c>
      <c r="C161" s="51">
        <v>44593</v>
      </c>
      <c r="D161" s="52">
        <v>44593</v>
      </c>
      <c r="E161" t="s">
        <v>3204</v>
      </c>
      <c r="F161" t="s">
        <v>3257</v>
      </c>
      <c r="G161" t="s">
        <v>786</v>
      </c>
      <c r="H161" t="s">
        <v>787</v>
      </c>
      <c r="I161">
        <v>25530000</v>
      </c>
      <c r="J161">
        <v>10</v>
      </c>
      <c r="K161">
        <f t="shared" si="14"/>
        <v>2553000</v>
      </c>
      <c r="L161">
        <f t="shared" si="15"/>
        <v>28083000</v>
      </c>
      <c r="M161" s="53">
        <v>44614</v>
      </c>
      <c r="N161" s="53">
        <v>44616</v>
      </c>
      <c r="Q161">
        <v>45</v>
      </c>
      <c r="R161" s="53">
        <v>44661</v>
      </c>
      <c r="S161" s="53">
        <v>44664</v>
      </c>
      <c r="T161">
        <v>2</v>
      </c>
      <c r="U161">
        <f t="shared" si="16"/>
        <v>510600</v>
      </c>
      <c r="V161">
        <f t="shared" si="17"/>
        <v>27572400</v>
      </c>
      <c r="W161">
        <f t="shared" si="18"/>
        <v>25019400</v>
      </c>
      <c r="X161" s="54" t="s">
        <v>3201</v>
      </c>
      <c r="AC161" s="56">
        <v>4540968610</v>
      </c>
    </row>
    <row r="162" spans="2:29">
      <c r="B162" t="s">
        <v>788</v>
      </c>
      <c r="C162" s="51">
        <v>44593</v>
      </c>
      <c r="D162" s="52">
        <v>44593</v>
      </c>
      <c r="E162" t="s">
        <v>3204</v>
      </c>
      <c r="F162" t="s">
        <v>3665</v>
      </c>
      <c r="G162" t="s">
        <v>789</v>
      </c>
      <c r="H162" t="s">
        <v>790</v>
      </c>
      <c r="I162">
        <v>175000000</v>
      </c>
      <c r="J162">
        <v>10</v>
      </c>
      <c r="K162">
        <f t="shared" si="14"/>
        <v>17500000</v>
      </c>
      <c r="L162">
        <f t="shared" si="15"/>
        <v>192500000</v>
      </c>
      <c r="M162" s="53">
        <v>44614</v>
      </c>
      <c r="N162" s="53">
        <v>44616</v>
      </c>
      <c r="Q162">
        <v>45</v>
      </c>
      <c r="R162" s="53">
        <v>44661</v>
      </c>
      <c r="S162" s="53">
        <v>44664</v>
      </c>
      <c r="T162">
        <v>2</v>
      </c>
      <c r="U162">
        <f t="shared" si="16"/>
        <v>3500000</v>
      </c>
      <c r="V162">
        <f t="shared" si="17"/>
        <v>189000000</v>
      </c>
      <c r="W162">
        <f t="shared" si="18"/>
        <v>171500000</v>
      </c>
      <c r="X162" s="54" t="s">
        <v>3201</v>
      </c>
      <c r="AC162" s="56">
        <v>4535829871</v>
      </c>
    </row>
    <row r="163" spans="2:29">
      <c r="B163" t="s">
        <v>791</v>
      </c>
      <c r="C163" s="51">
        <v>44593</v>
      </c>
      <c r="D163" s="52">
        <v>44593</v>
      </c>
      <c r="E163" t="s">
        <v>3204</v>
      </c>
      <c r="F163" t="s">
        <v>3506</v>
      </c>
      <c r="G163" t="s">
        <v>792</v>
      </c>
      <c r="H163" t="s">
        <v>793</v>
      </c>
      <c r="I163">
        <v>89010000</v>
      </c>
      <c r="J163">
        <v>10</v>
      </c>
      <c r="K163">
        <f t="shared" si="14"/>
        <v>8901000</v>
      </c>
      <c r="L163">
        <f t="shared" si="15"/>
        <v>97911000</v>
      </c>
      <c r="M163" s="53">
        <v>44614</v>
      </c>
      <c r="N163" s="53">
        <v>44616</v>
      </c>
      <c r="Q163">
        <v>45</v>
      </c>
      <c r="R163" s="53">
        <v>44661</v>
      </c>
      <c r="S163" s="53">
        <v>44664</v>
      </c>
      <c r="T163">
        <v>2</v>
      </c>
      <c r="U163">
        <f t="shared" si="16"/>
        <v>1780200</v>
      </c>
      <c r="V163">
        <f t="shared" si="17"/>
        <v>96130800</v>
      </c>
      <c r="W163">
        <f t="shared" si="18"/>
        <v>87229800</v>
      </c>
      <c r="X163" s="54" t="s">
        <v>3201</v>
      </c>
      <c r="AC163" s="56">
        <v>4538517722</v>
      </c>
    </row>
    <row r="164" spans="2:29">
      <c r="B164" t="s">
        <v>794</v>
      </c>
      <c r="C164" s="51">
        <v>44593</v>
      </c>
      <c r="D164" s="52">
        <v>44593</v>
      </c>
      <c r="E164" t="s">
        <v>3204</v>
      </c>
      <c r="F164" t="s">
        <v>3261</v>
      </c>
      <c r="G164" t="s">
        <v>795</v>
      </c>
      <c r="H164" t="s">
        <v>796</v>
      </c>
      <c r="I164">
        <v>16800000</v>
      </c>
      <c r="J164">
        <v>10</v>
      </c>
      <c r="K164">
        <f t="shared" si="14"/>
        <v>1680000</v>
      </c>
      <c r="L164">
        <f t="shared" si="15"/>
        <v>18480000</v>
      </c>
      <c r="M164" s="53">
        <v>44614</v>
      </c>
      <c r="N164" s="53">
        <v>44616</v>
      </c>
      <c r="Q164">
        <v>45</v>
      </c>
      <c r="R164" s="53">
        <v>44661</v>
      </c>
      <c r="S164" s="53">
        <v>44664</v>
      </c>
      <c r="T164">
        <v>2</v>
      </c>
      <c r="U164">
        <f t="shared" si="16"/>
        <v>336000</v>
      </c>
      <c r="V164">
        <f t="shared" si="17"/>
        <v>18144000</v>
      </c>
      <c r="W164">
        <f t="shared" si="18"/>
        <v>16464000</v>
      </c>
      <c r="X164" s="54" t="s">
        <v>3201</v>
      </c>
      <c r="AC164" s="56">
        <v>4540980184</v>
      </c>
    </row>
    <row r="165" spans="2:29">
      <c r="B165" t="s">
        <v>797</v>
      </c>
      <c r="C165" s="51">
        <v>44593</v>
      </c>
      <c r="D165" s="52">
        <v>44593</v>
      </c>
      <c r="E165" t="s">
        <v>3204</v>
      </c>
      <c r="F165" t="s">
        <v>3242</v>
      </c>
      <c r="G165" t="s">
        <v>798</v>
      </c>
      <c r="H165" t="s">
        <v>799</v>
      </c>
      <c r="I165">
        <v>12066000</v>
      </c>
      <c r="J165">
        <v>10</v>
      </c>
      <c r="K165">
        <f t="shared" si="14"/>
        <v>1206600</v>
      </c>
      <c r="L165">
        <f t="shared" si="15"/>
        <v>13272600</v>
      </c>
      <c r="M165" s="53">
        <v>44614</v>
      </c>
      <c r="N165" s="53">
        <v>44616</v>
      </c>
      <c r="Q165">
        <v>45</v>
      </c>
      <c r="R165" s="53">
        <v>44661</v>
      </c>
      <c r="S165" s="53">
        <v>44664</v>
      </c>
      <c r="T165">
        <v>2</v>
      </c>
      <c r="U165">
        <f t="shared" si="16"/>
        <v>241320</v>
      </c>
      <c r="V165">
        <f t="shared" si="17"/>
        <v>13031280</v>
      </c>
      <c r="W165">
        <f t="shared" si="18"/>
        <v>11824680</v>
      </c>
      <c r="X165" s="54" t="s">
        <v>3201</v>
      </c>
      <c r="AC165" s="56">
        <v>4540848683</v>
      </c>
    </row>
    <row r="166" spans="2:29">
      <c r="B166" t="s">
        <v>800</v>
      </c>
      <c r="C166" s="51">
        <v>44593</v>
      </c>
      <c r="D166" s="52">
        <v>44593</v>
      </c>
      <c r="E166" t="s">
        <v>3204</v>
      </c>
      <c r="F166" t="s">
        <v>3243</v>
      </c>
      <c r="G166" t="s">
        <v>801</v>
      </c>
      <c r="H166" t="s">
        <v>802</v>
      </c>
      <c r="I166">
        <v>6300000</v>
      </c>
      <c r="J166">
        <v>10</v>
      </c>
      <c r="K166">
        <f t="shared" si="14"/>
        <v>630000</v>
      </c>
      <c r="L166">
        <f t="shared" si="15"/>
        <v>6930000</v>
      </c>
      <c r="M166" s="53">
        <v>44614</v>
      </c>
      <c r="N166" s="53">
        <v>44616</v>
      </c>
      <c r="Q166">
        <v>45</v>
      </c>
      <c r="R166" s="53">
        <v>44661</v>
      </c>
      <c r="S166" s="53">
        <v>44664</v>
      </c>
      <c r="T166">
        <v>2</v>
      </c>
      <c r="U166">
        <f t="shared" si="16"/>
        <v>126000</v>
      </c>
      <c r="V166">
        <f t="shared" si="17"/>
        <v>6804000</v>
      </c>
      <c r="W166">
        <f t="shared" si="18"/>
        <v>6174000</v>
      </c>
      <c r="X166" s="54" t="s">
        <v>3201</v>
      </c>
      <c r="AC166" s="56">
        <v>4540848687</v>
      </c>
    </row>
    <row r="167" spans="2:29">
      <c r="B167" t="s">
        <v>806</v>
      </c>
      <c r="C167" s="51">
        <v>44593</v>
      </c>
      <c r="D167" s="52">
        <v>44593</v>
      </c>
      <c r="E167" t="s">
        <v>3204</v>
      </c>
      <c r="F167" t="s">
        <v>3259</v>
      </c>
      <c r="G167" t="s">
        <v>807</v>
      </c>
      <c r="H167" t="s">
        <v>808</v>
      </c>
      <c r="I167">
        <v>4500000</v>
      </c>
      <c r="J167">
        <v>10</v>
      </c>
      <c r="K167">
        <f t="shared" si="14"/>
        <v>450000</v>
      </c>
      <c r="L167">
        <f t="shared" si="15"/>
        <v>4950000</v>
      </c>
      <c r="M167" s="53">
        <v>44615</v>
      </c>
      <c r="N167" s="53">
        <v>44616</v>
      </c>
      <c r="Q167">
        <v>45</v>
      </c>
      <c r="R167" s="53">
        <v>44661</v>
      </c>
      <c r="S167" s="53">
        <v>44664</v>
      </c>
      <c r="T167">
        <v>2</v>
      </c>
      <c r="U167">
        <f t="shared" si="16"/>
        <v>90000</v>
      </c>
      <c r="V167">
        <f t="shared" si="17"/>
        <v>4860000</v>
      </c>
      <c r="W167">
        <f t="shared" si="18"/>
        <v>4410000</v>
      </c>
      <c r="X167" s="54" t="s">
        <v>3201</v>
      </c>
      <c r="AC167" s="56">
        <v>4540979611</v>
      </c>
    </row>
    <row r="168" spans="2:29">
      <c r="B168" t="s">
        <v>809</v>
      </c>
      <c r="C168" s="51">
        <v>44593</v>
      </c>
      <c r="D168" s="52">
        <v>44593</v>
      </c>
      <c r="E168" t="s">
        <v>3204</v>
      </c>
      <c r="F168" t="s">
        <v>3251</v>
      </c>
      <c r="G168" t="s">
        <v>810</v>
      </c>
      <c r="H168" t="s">
        <v>811</v>
      </c>
      <c r="I168">
        <v>4800000</v>
      </c>
      <c r="J168">
        <v>10</v>
      </c>
      <c r="K168">
        <f t="shared" si="14"/>
        <v>480000</v>
      </c>
      <c r="L168">
        <f t="shared" si="15"/>
        <v>5280000</v>
      </c>
      <c r="M168" s="53">
        <v>44616</v>
      </c>
      <c r="N168" s="53">
        <v>44616</v>
      </c>
      <c r="Q168">
        <v>45</v>
      </c>
      <c r="R168" s="53">
        <v>44661</v>
      </c>
      <c r="S168" s="53">
        <v>44664</v>
      </c>
      <c r="T168">
        <v>2</v>
      </c>
      <c r="U168">
        <f t="shared" si="16"/>
        <v>96000</v>
      </c>
      <c r="V168">
        <f t="shared" si="17"/>
        <v>5184000</v>
      </c>
      <c r="W168">
        <f t="shared" si="18"/>
        <v>4704000</v>
      </c>
      <c r="X168" s="54" t="s">
        <v>3201</v>
      </c>
      <c r="AC168" s="56">
        <v>4540950753</v>
      </c>
    </row>
    <row r="169" spans="2:29">
      <c r="B169" t="s">
        <v>812</v>
      </c>
      <c r="C169" s="51">
        <v>44593</v>
      </c>
      <c r="D169" s="52">
        <v>44593</v>
      </c>
      <c r="E169" t="s">
        <v>3204</v>
      </c>
      <c r="F169" t="s">
        <v>3464</v>
      </c>
      <c r="G169" t="s">
        <v>813</v>
      </c>
      <c r="H169" t="s">
        <v>814</v>
      </c>
      <c r="I169">
        <v>30941500</v>
      </c>
      <c r="J169">
        <v>10</v>
      </c>
      <c r="K169">
        <f t="shared" si="14"/>
        <v>3094150</v>
      </c>
      <c r="L169">
        <f t="shared" si="15"/>
        <v>34035650</v>
      </c>
      <c r="M169" s="53">
        <v>44620</v>
      </c>
      <c r="N169" s="53">
        <v>44627</v>
      </c>
      <c r="Q169">
        <v>45</v>
      </c>
      <c r="R169" s="53">
        <v>44672</v>
      </c>
      <c r="S169" s="53">
        <v>44664</v>
      </c>
      <c r="T169">
        <v>2</v>
      </c>
      <c r="U169">
        <f t="shared" si="16"/>
        <v>618830</v>
      </c>
      <c r="V169">
        <f t="shared" si="17"/>
        <v>33416820</v>
      </c>
      <c r="W169">
        <f t="shared" si="18"/>
        <v>30322670</v>
      </c>
      <c r="X169" s="54" t="s">
        <v>3201</v>
      </c>
      <c r="AC169" s="56">
        <v>4539304033</v>
      </c>
    </row>
    <row r="170" spans="2:29">
      <c r="B170" t="s">
        <v>815</v>
      </c>
      <c r="C170" s="51">
        <v>44593</v>
      </c>
      <c r="D170" s="52">
        <v>44593</v>
      </c>
      <c r="E170" t="s">
        <v>3204</v>
      </c>
      <c r="F170" t="s">
        <v>3262</v>
      </c>
      <c r="G170" t="s">
        <v>816</v>
      </c>
      <c r="H170" t="s">
        <v>817</v>
      </c>
      <c r="I170">
        <v>75600000</v>
      </c>
      <c r="J170">
        <v>10</v>
      </c>
      <c r="K170">
        <f t="shared" si="14"/>
        <v>7560000</v>
      </c>
      <c r="L170">
        <f t="shared" si="15"/>
        <v>83160000</v>
      </c>
      <c r="M170" s="53">
        <v>44620</v>
      </c>
      <c r="N170" s="53">
        <v>44627</v>
      </c>
      <c r="Q170">
        <v>45</v>
      </c>
      <c r="R170" s="53">
        <v>44672</v>
      </c>
      <c r="S170" s="53">
        <v>44664</v>
      </c>
      <c r="T170">
        <v>2</v>
      </c>
      <c r="U170">
        <f t="shared" si="16"/>
        <v>1512000</v>
      </c>
      <c r="V170">
        <f t="shared" si="17"/>
        <v>81648000</v>
      </c>
      <c r="W170">
        <f t="shared" si="18"/>
        <v>74088000</v>
      </c>
      <c r="X170" s="54" t="s">
        <v>3201</v>
      </c>
      <c r="AC170" s="56">
        <v>4540980182</v>
      </c>
    </row>
    <row r="171" spans="2:29">
      <c r="B171" t="s">
        <v>824</v>
      </c>
      <c r="C171" s="51">
        <v>44562</v>
      </c>
      <c r="D171" s="52">
        <v>44562</v>
      </c>
      <c r="E171" t="s">
        <v>3602</v>
      </c>
      <c r="F171" t="s">
        <v>3603</v>
      </c>
      <c r="G171" t="s">
        <v>825</v>
      </c>
      <c r="H171" t="s">
        <v>826</v>
      </c>
      <c r="I171">
        <v>24375000</v>
      </c>
      <c r="J171">
        <v>10</v>
      </c>
      <c r="K171">
        <f t="shared" si="14"/>
        <v>2437500</v>
      </c>
      <c r="L171">
        <f t="shared" si="15"/>
        <v>26812500</v>
      </c>
      <c r="M171" s="53"/>
      <c r="N171" s="53">
        <v>44582</v>
      </c>
      <c r="Q171">
        <v>30</v>
      </c>
      <c r="R171" s="53">
        <f t="shared" ref="R171:R179" si="19">SUM($N171+$Q171)</f>
        <v>44612</v>
      </c>
      <c r="S171" s="53">
        <v>44670</v>
      </c>
      <c r="T171">
        <v>4</v>
      </c>
      <c r="U171">
        <f t="shared" si="16"/>
        <v>975000</v>
      </c>
      <c r="V171">
        <f t="shared" si="17"/>
        <v>25837500</v>
      </c>
      <c r="W171">
        <f t="shared" si="18"/>
        <v>23400000</v>
      </c>
      <c r="X171" s="54" t="s">
        <v>3201</v>
      </c>
      <c r="AC171" s="55" t="s">
        <v>474</v>
      </c>
    </row>
    <row r="172" spans="2:29">
      <c r="B172" t="s">
        <v>827</v>
      </c>
      <c r="C172" s="51">
        <v>44562</v>
      </c>
      <c r="D172" s="52">
        <v>44562</v>
      </c>
      <c r="E172" t="s">
        <v>3602</v>
      </c>
      <c r="F172" t="s">
        <v>3603</v>
      </c>
      <c r="G172" t="s">
        <v>828</v>
      </c>
      <c r="H172" t="s">
        <v>829</v>
      </c>
      <c r="I172">
        <v>24375000</v>
      </c>
      <c r="J172">
        <v>10</v>
      </c>
      <c r="K172">
        <f t="shared" si="14"/>
        <v>2437500</v>
      </c>
      <c r="L172">
        <f t="shared" si="15"/>
        <v>26812500</v>
      </c>
      <c r="M172" s="53"/>
      <c r="N172" s="53">
        <v>44582</v>
      </c>
      <c r="Q172">
        <v>30</v>
      </c>
      <c r="R172" s="53">
        <f t="shared" si="19"/>
        <v>44612</v>
      </c>
      <c r="S172" s="53">
        <v>44670</v>
      </c>
      <c r="T172">
        <v>4</v>
      </c>
      <c r="U172">
        <f t="shared" si="16"/>
        <v>975000</v>
      </c>
      <c r="V172">
        <f t="shared" si="17"/>
        <v>25837500</v>
      </c>
      <c r="W172">
        <f t="shared" si="18"/>
        <v>23400000</v>
      </c>
      <c r="X172" s="54" t="s">
        <v>3201</v>
      </c>
      <c r="AC172" s="55" t="s">
        <v>474</v>
      </c>
    </row>
    <row r="173" spans="2:29">
      <c r="B173" t="s">
        <v>830</v>
      </c>
      <c r="C173" s="51">
        <v>44562</v>
      </c>
      <c r="D173" s="52">
        <v>44562</v>
      </c>
      <c r="E173" t="s">
        <v>3602</v>
      </c>
      <c r="F173" t="s">
        <v>3603</v>
      </c>
      <c r="G173" t="s">
        <v>831</v>
      </c>
      <c r="H173" t="s">
        <v>832</v>
      </c>
      <c r="I173">
        <v>36375000</v>
      </c>
      <c r="J173">
        <v>10</v>
      </c>
      <c r="K173">
        <f t="shared" si="14"/>
        <v>3637500</v>
      </c>
      <c r="L173">
        <f t="shared" si="15"/>
        <v>40012500</v>
      </c>
      <c r="M173" s="53"/>
      <c r="N173" s="53">
        <v>44582</v>
      </c>
      <c r="Q173">
        <v>30</v>
      </c>
      <c r="R173" s="53">
        <f t="shared" si="19"/>
        <v>44612</v>
      </c>
      <c r="S173" s="53">
        <v>44670</v>
      </c>
      <c r="T173">
        <v>4</v>
      </c>
      <c r="U173">
        <f t="shared" si="16"/>
        <v>1455000</v>
      </c>
      <c r="V173">
        <f t="shared" si="17"/>
        <v>38557500</v>
      </c>
      <c r="W173">
        <f t="shared" si="18"/>
        <v>34920000</v>
      </c>
      <c r="X173" s="54" t="s">
        <v>3201</v>
      </c>
      <c r="AC173" s="55" t="s">
        <v>474</v>
      </c>
    </row>
    <row r="174" spans="2:29">
      <c r="B174" t="s">
        <v>833</v>
      </c>
      <c r="C174" s="51">
        <v>44593</v>
      </c>
      <c r="D174" s="52">
        <v>44593</v>
      </c>
      <c r="E174" t="s">
        <v>3602</v>
      </c>
      <c r="F174" t="s">
        <v>3603</v>
      </c>
      <c r="G174" t="s">
        <v>834</v>
      </c>
      <c r="H174" t="s">
        <v>835</v>
      </c>
      <c r="I174">
        <v>36375000</v>
      </c>
      <c r="J174">
        <v>10</v>
      </c>
      <c r="K174">
        <f t="shared" si="14"/>
        <v>3637500</v>
      </c>
      <c r="L174">
        <f t="shared" si="15"/>
        <v>40012500</v>
      </c>
      <c r="M174" s="53"/>
      <c r="N174" s="53">
        <v>44615</v>
      </c>
      <c r="Q174">
        <v>30</v>
      </c>
      <c r="R174" s="53">
        <f t="shared" si="19"/>
        <v>44645</v>
      </c>
      <c r="S174" s="53">
        <v>44670</v>
      </c>
      <c r="T174">
        <v>4</v>
      </c>
      <c r="U174">
        <f t="shared" si="16"/>
        <v>1455000</v>
      </c>
      <c r="V174">
        <f t="shared" si="17"/>
        <v>38557500</v>
      </c>
      <c r="W174">
        <f t="shared" si="18"/>
        <v>34920000</v>
      </c>
      <c r="X174" s="54" t="s">
        <v>3201</v>
      </c>
      <c r="AC174" s="55" t="s">
        <v>474</v>
      </c>
    </row>
    <row r="175" spans="2:29">
      <c r="B175" t="s">
        <v>836</v>
      </c>
      <c r="C175" s="51">
        <v>44593</v>
      </c>
      <c r="D175" s="52">
        <v>44593</v>
      </c>
      <c r="E175" t="s">
        <v>3602</v>
      </c>
      <c r="F175" t="s">
        <v>3603</v>
      </c>
      <c r="G175" t="s">
        <v>837</v>
      </c>
      <c r="H175" t="s">
        <v>838</v>
      </c>
      <c r="I175">
        <v>24375000</v>
      </c>
      <c r="J175">
        <v>10</v>
      </c>
      <c r="K175">
        <f t="shared" si="14"/>
        <v>2437500</v>
      </c>
      <c r="L175">
        <f t="shared" si="15"/>
        <v>26812500</v>
      </c>
      <c r="M175" s="53"/>
      <c r="N175" s="53">
        <v>44638</v>
      </c>
      <c r="Q175">
        <v>30</v>
      </c>
      <c r="R175" s="53">
        <f t="shared" si="19"/>
        <v>44668</v>
      </c>
      <c r="S175" s="53">
        <v>44670</v>
      </c>
      <c r="T175">
        <v>4</v>
      </c>
      <c r="U175">
        <f t="shared" si="16"/>
        <v>975000</v>
      </c>
      <c r="V175">
        <f t="shared" si="17"/>
        <v>25837500</v>
      </c>
      <c r="W175">
        <f t="shared" si="18"/>
        <v>23400000</v>
      </c>
      <c r="X175" s="54" t="s">
        <v>3201</v>
      </c>
      <c r="AC175" s="55" t="s">
        <v>474</v>
      </c>
    </row>
    <row r="176" spans="2:29">
      <c r="B176" t="s">
        <v>839</v>
      </c>
      <c r="C176" s="51">
        <v>44593</v>
      </c>
      <c r="D176" s="52">
        <v>44593</v>
      </c>
      <c r="E176" t="s">
        <v>3602</v>
      </c>
      <c r="F176" t="s">
        <v>3603</v>
      </c>
      <c r="G176" t="s">
        <v>840</v>
      </c>
      <c r="H176" t="s">
        <v>841</v>
      </c>
      <c r="I176">
        <v>24375000</v>
      </c>
      <c r="J176">
        <v>10</v>
      </c>
      <c r="K176">
        <f t="shared" si="14"/>
        <v>2437500</v>
      </c>
      <c r="L176">
        <f t="shared" si="15"/>
        <v>26812500</v>
      </c>
      <c r="M176" s="53"/>
      <c r="N176" s="53">
        <v>44638</v>
      </c>
      <c r="Q176">
        <v>30</v>
      </c>
      <c r="R176" s="53">
        <f t="shared" si="19"/>
        <v>44668</v>
      </c>
      <c r="S176" s="53">
        <v>44670</v>
      </c>
      <c r="T176">
        <v>4</v>
      </c>
      <c r="U176">
        <f t="shared" si="16"/>
        <v>975000</v>
      </c>
      <c r="V176">
        <f t="shared" si="17"/>
        <v>25837500</v>
      </c>
      <c r="W176">
        <f t="shared" si="18"/>
        <v>23400000</v>
      </c>
      <c r="X176" s="54" t="s">
        <v>3201</v>
      </c>
      <c r="AC176" s="55" t="s">
        <v>474</v>
      </c>
    </row>
    <row r="177" spans="2:29">
      <c r="B177" t="s">
        <v>842</v>
      </c>
      <c r="C177" s="51">
        <v>44593</v>
      </c>
      <c r="D177" s="52">
        <v>44593</v>
      </c>
      <c r="E177" t="s">
        <v>3602</v>
      </c>
      <c r="F177" t="s">
        <v>3603</v>
      </c>
      <c r="G177" t="s">
        <v>843</v>
      </c>
      <c r="H177" t="s">
        <v>844</v>
      </c>
      <c r="I177">
        <v>24375000</v>
      </c>
      <c r="J177">
        <v>10</v>
      </c>
      <c r="K177">
        <f t="shared" si="14"/>
        <v>2437500</v>
      </c>
      <c r="L177">
        <f t="shared" si="15"/>
        <v>26812500</v>
      </c>
      <c r="M177" s="53"/>
      <c r="N177" s="53">
        <v>44638</v>
      </c>
      <c r="Q177">
        <v>30</v>
      </c>
      <c r="R177" s="53">
        <f t="shared" si="19"/>
        <v>44668</v>
      </c>
      <c r="S177" s="53">
        <v>44670</v>
      </c>
      <c r="T177">
        <v>4</v>
      </c>
      <c r="U177">
        <f t="shared" si="16"/>
        <v>975000</v>
      </c>
      <c r="V177">
        <f t="shared" si="17"/>
        <v>25837500</v>
      </c>
      <c r="W177">
        <f t="shared" si="18"/>
        <v>23400000</v>
      </c>
      <c r="X177" s="54" t="s">
        <v>3201</v>
      </c>
      <c r="AC177" s="55" t="s">
        <v>474</v>
      </c>
    </row>
    <row r="178" spans="2:29">
      <c r="B178" t="s">
        <v>845</v>
      </c>
      <c r="C178" s="51">
        <v>44593</v>
      </c>
      <c r="D178" s="52">
        <v>44593</v>
      </c>
      <c r="E178" t="s">
        <v>3602</v>
      </c>
      <c r="F178" t="s">
        <v>3603</v>
      </c>
      <c r="G178" t="s">
        <v>846</v>
      </c>
      <c r="H178" t="s">
        <v>847</v>
      </c>
      <c r="I178">
        <v>24375000</v>
      </c>
      <c r="J178">
        <v>10</v>
      </c>
      <c r="K178">
        <f t="shared" si="14"/>
        <v>2437500</v>
      </c>
      <c r="L178">
        <f t="shared" si="15"/>
        <v>26812500</v>
      </c>
      <c r="M178" s="53"/>
      <c r="N178" s="53">
        <v>44638</v>
      </c>
      <c r="Q178">
        <v>30</v>
      </c>
      <c r="R178" s="53">
        <f t="shared" si="19"/>
        <v>44668</v>
      </c>
      <c r="S178" s="53">
        <v>44670</v>
      </c>
      <c r="T178">
        <v>4</v>
      </c>
      <c r="U178">
        <f t="shared" si="16"/>
        <v>975000</v>
      </c>
      <c r="V178">
        <f t="shared" si="17"/>
        <v>25837500</v>
      </c>
      <c r="W178">
        <f t="shared" si="18"/>
        <v>23400000</v>
      </c>
      <c r="X178" s="54" t="s">
        <v>3201</v>
      </c>
      <c r="AC178" s="55" t="s">
        <v>474</v>
      </c>
    </row>
    <row r="179" spans="2:29">
      <c r="B179" t="s">
        <v>848</v>
      </c>
      <c r="C179" s="51">
        <v>44593</v>
      </c>
      <c r="D179" s="52">
        <v>44593</v>
      </c>
      <c r="E179" t="s">
        <v>3602</v>
      </c>
      <c r="F179" t="s">
        <v>3603</v>
      </c>
      <c r="G179" t="s">
        <v>849</v>
      </c>
      <c r="H179" t="s">
        <v>850</v>
      </c>
      <c r="I179">
        <v>24375000</v>
      </c>
      <c r="J179">
        <v>10</v>
      </c>
      <c r="K179">
        <f t="shared" si="14"/>
        <v>2437500</v>
      </c>
      <c r="L179">
        <f t="shared" si="15"/>
        <v>26812500</v>
      </c>
      <c r="M179" s="53"/>
      <c r="N179" s="53">
        <v>44638</v>
      </c>
      <c r="Q179">
        <v>30</v>
      </c>
      <c r="R179" s="53">
        <f t="shared" si="19"/>
        <v>44668</v>
      </c>
      <c r="S179" s="53">
        <v>44670</v>
      </c>
      <c r="T179">
        <v>4</v>
      </c>
      <c r="U179">
        <f t="shared" si="16"/>
        <v>975000</v>
      </c>
      <c r="V179">
        <f t="shared" si="17"/>
        <v>25837500</v>
      </c>
      <c r="W179">
        <f t="shared" si="18"/>
        <v>23400000</v>
      </c>
      <c r="X179" s="54" t="s">
        <v>3201</v>
      </c>
      <c r="AC179" s="55" t="s">
        <v>474</v>
      </c>
    </row>
    <row r="180" spans="2:29">
      <c r="B180" t="s">
        <v>851</v>
      </c>
      <c r="C180" s="51">
        <v>44562</v>
      </c>
      <c r="D180" s="52">
        <v>44562</v>
      </c>
      <c r="E180" t="s">
        <v>3204</v>
      </c>
      <c r="F180" t="s">
        <v>3881</v>
      </c>
      <c r="G180" t="s">
        <v>852</v>
      </c>
      <c r="H180" t="s">
        <v>853</v>
      </c>
      <c r="I180">
        <v>241289677</v>
      </c>
      <c r="J180">
        <v>10</v>
      </c>
      <c r="K180">
        <f t="shared" si="14"/>
        <v>24128967.699999999</v>
      </c>
      <c r="L180">
        <f t="shared" si="15"/>
        <v>265418644.69999999</v>
      </c>
      <c r="M180" s="53">
        <v>44582</v>
      </c>
      <c r="N180" s="53">
        <v>44587</v>
      </c>
      <c r="Q180">
        <v>45</v>
      </c>
      <c r="R180" s="53">
        <v>44632</v>
      </c>
      <c r="S180" s="53">
        <v>44672</v>
      </c>
      <c r="T180">
        <v>2</v>
      </c>
      <c r="U180">
        <f t="shared" si="16"/>
        <v>4825793.54</v>
      </c>
      <c r="V180">
        <f t="shared" si="17"/>
        <v>260592851.16</v>
      </c>
      <c r="W180">
        <f t="shared" si="18"/>
        <v>236463883.46000001</v>
      </c>
      <c r="X180" s="54" t="s">
        <v>3201</v>
      </c>
      <c r="AC180" s="56">
        <v>4529445465</v>
      </c>
    </row>
    <row r="181" spans="2:29">
      <c r="B181" t="s">
        <v>854</v>
      </c>
      <c r="C181" s="51">
        <v>44593</v>
      </c>
      <c r="D181" s="52">
        <v>44593</v>
      </c>
      <c r="E181" t="s">
        <v>3204</v>
      </c>
      <c r="F181" t="s">
        <v>3234</v>
      </c>
      <c r="G181" t="s">
        <v>855</v>
      </c>
      <c r="H181" t="s">
        <v>856</v>
      </c>
      <c r="I181">
        <v>126150000</v>
      </c>
      <c r="J181">
        <v>10</v>
      </c>
      <c r="K181">
        <f t="shared" si="14"/>
        <v>12615000</v>
      </c>
      <c r="L181">
        <f t="shared" si="15"/>
        <v>138765000</v>
      </c>
      <c r="M181" s="53">
        <v>44614</v>
      </c>
      <c r="N181" s="53">
        <v>44616</v>
      </c>
      <c r="Q181">
        <v>45</v>
      </c>
      <c r="R181" s="53">
        <v>44661</v>
      </c>
      <c r="S181" s="53">
        <v>44672</v>
      </c>
      <c r="T181">
        <v>2</v>
      </c>
      <c r="U181">
        <f t="shared" si="16"/>
        <v>2523000</v>
      </c>
      <c r="V181">
        <f t="shared" si="17"/>
        <v>136242000</v>
      </c>
      <c r="W181">
        <f t="shared" si="18"/>
        <v>123627000</v>
      </c>
      <c r="X181" s="54" t="s">
        <v>3201</v>
      </c>
      <c r="AC181" s="56">
        <v>4540821961</v>
      </c>
    </row>
    <row r="182" spans="2:29">
      <c r="B182" t="s">
        <v>857</v>
      </c>
      <c r="C182" s="51">
        <v>44593</v>
      </c>
      <c r="D182" s="52">
        <v>44593</v>
      </c>
      <c r="E182" t="s">
        <v>3204</v>
      </c>
      <c r="F182" t="s">
        <v>3785</v>
      </c>
      <c r="G182" t="s">
        <v>858</v>
      </c>
      <c r="H182" t="s">
        <v>859</v>
      </c>
      <c r="I182">
        <v>35543040</v>
      </c>
      <c r="J182">
        <v>10</v>
      </c>
      <c r="K182">
        <f t="shared" si="14"/>
        <v>3554304</v>
      </c>
      <c r="L182">
        <f t="shared" si="15"/>
        <v>39097344</v>
      </c>
      <c r="M182" s="53">
        <v>44620</v>
      </c>
      <c r="N182" s="53">
        <v>44627</v>
      </c>
      <c r="Q182">
        <v>45</v>
      </c>
      <c r="R182" s="53">
        <v>44672</v>
      </c>
      <c r="S182" s="53">
        <v>44672</v>
      </c>
      <c r="T182">
        <v>2</v>
      </c>
      <c r="U182">
        <f t="shared" si="16"/>
        <v>710860.80000000005</v>
      </c>
      <c r="V182">
        <f t="shared" si="17"/>
        <v>38386483.200000003</v>
      </c>
      <c r="W182">
        <f t="shared" si="18"/>
        <v>34832179.200000003</v>
      </c>
      <c r="X182" s="54" t="s">
        <v>3201</v>
      </c>
      <c r="AC182" s="56">
        <v>4533611837</v>
      </c>
    </row>
    <row r="183" spans="2:29">
      <c r="B183" t="s">
        <v>860</v>
      </c>
      <c r="C183" s="51">
        <v>44593</v>
      </c>
      <c r="D183" s="52">
        <v>44593</v>
      </c>
      <c r="E183" t="s">
        <v>3204</v>
      </c>
      <c r="F183" t="s">
        <v>3211</v>
      </c>
      <c r="G183" t="s">
        <v>861</v>
      </c>
      <c r="H183" t="s">
        <v>862</v>
      </c>
      <c r="I183">
        <v>41600000</v>
      </c>
      <c r="J183">
        <v>10</v>
      </c>
      <c r="K183">
        <f t="shared" si="14"/>
        <v>4160000</v>
      </c>
      <c r="L183">
        <f t="shared" si="15"/>
        <v>45760000</v>
      </c>
      <c r="M183" s="53">
        <v>44620</v>
      </c>
      <c r="N183" s="53">
        <v>44627</v>
      </c>
      <c r="Q183">
        <v>45</v>
      </c>
      <c r="R183" s="53">
        <v>44672</v>
      </c>
      <c r="S183" s="53">
        <v>44672</v>
      </c>
      <c r="T183">
        <v>2</v>
      </c>
      <c r="U183">
        <f t="shared" si="16"/>
        <v>832000</v>
      </c>
      <c r="V183">
        <f t="shared" si="17"/>
        <v>44928000</v>
      </c>
      <c r="W183">
        <f t="shared" si="18"/>
        <v>40768000</v>
      </c>
      <c r="X183" s="54" t="s">
        <v>3201</v>
      </c>
      <c r="AC183" s="56">
        <v>4540627855</v>
      </c>
    </row>
    <row r="184" spans="2:29">
      <c r="B184" t="s">
        <v>863</v>
      </c>
      <c r="C184" s="51">
        <v>44593</v>
      </c>
      <c r="D184" s="52">
        <v>44593</v>
      </c>
      <c r="E184" t="s">
        <v>3204</v>
      </c>
      <c r="F184" t="s">
        <v>3212</v>
      </c>
      <c r="G184" t="s">
        <v>864</v>
      </c>
      <c r="H184" t="s">
        <v>865</v>
      </c>
      <c r="I184">
        <v>41600000</v>
      </c>
      <c r="J184">
        <v>10</v>
      </c>
      <c r="K184">
        <f t="shared" si="14"/>
        <v>4160000</v>
      </c>
      <c r="L184">
        <f t="shared" si="15"/>
        <v>45760000</v>
      </c>
      <c r="M184" s="53">
        <v>44620</v>
      </c>
      <c r="N184" s="53">
        <v>44627</v>
      </c>
      <c r="Q184">
        <v>45</v>
      </c>
      <c r="R184" s="53">
        <v>44672</v>
      </c>
      <c r="S184" s="53">
        <v>44672</v>
      </c>
      <c r="T184">
        <v>2</v>
      </c>
      <c r="U184">
        <f t="shared" si="16"/>
        <v>832000</v>
      </c>
      <c r="V184">
        <f t="shared" si="17"/>
        <v>44928000</v>
      </c>
      <c r="W184">
        <f t="shared" si="18"/>
        <v>40768000</v>
      </c>
      <c r="X184" s="54" t="s">
        <v>3201</v>
      </c>
      <c r="AC184" s="56">
        <v>4540627862</v>
      </c>
    </row>
    <row r="185" spans="2:29">
      <c r="B185" t="s">
        <v>866</v>
      </c>
      <c r="C185" s="51">
        <v>44593</v>
      </c>
      <c r="D185" s="52">
        <v>44593</v>
      </c>
      <c r="E185" t="s">
        <v>3204</v>
      </c>
      <c r="F185" t="s">
        <v>3213</v>
      </c>
      <c r="G185" t="s">
        <v>867</v>
      </c>
      <c r="H185" t="s">
        <v>868</v>
      </c>
      <c r="I185">
        <v>41600000</v>
      </c>
      <c r="J185">
        <v>10</v>
      </c>
      <c r="K185">
        <f t="shared" si="14"/>
        <v>4160000</v>
      </c>
      <c r="L185">
        <f t="shared" si="15"/>
        <v>45760000</v>
      </c>
      <c r="M185" s="53">
        <v>44620</v>
      </c>
      <c r="N185" s="53">
        <v>44627</v>
      </c>
      <c r="Q185">
        <v>45</v>
      </c>
      <c r="R185" s="53">
        <v>44672</v>
      </c>
      <c r="S185" s="53">
        <v>44672</v>
      </c>
      <c r="T185">
        <v>2</v>
      </c>
      <c r="U185">
        <f t="shared" si="16"/>
        <v>832000</v>
      </c>
      <c r="V185">
        <f t="shared" si="17"/>
        <v>44928000</v>
      </c>
      <c r="W185">
        <f t="shared" si="18"/>
        <v>40768000</v>
      </c>
      <c r="X185" s="54" t="s">
        <v>3201</v>
      </c>
      <c r="AC185" s="56">
        <v>4540627868</v>
      </c>
    </row>
    <row r="186" spans="2:29">
      <c r="B186" t="s">
        <v>869</v>
      </c>
      <c r="C186" s="51">
        <v>44593</v>
      </c>
      <c r="D186" s="52">
        <v>44593</v>
      </c>
      <c r="E186" t="s">
        <v>3204</v>
      </c>
      <c r="F186" t="s">
        <v>3273</v>
      </c>
      <c r="G186" t="s">
        <v>870</v>
      </c>
      <c r="H186" t="s">
        <v>871</v>
      </c>
      <c r="I186">
        <v>54000000</v>
      </c>
      <c r="J186">
        <v>10</v>
      </c>
      <c r="K186">
        <f t="shared" si="14"/>
        <v>5400000</v>
      </c>
      <c r="L186">
        <f t="shared" si="15"/>
        <v>59400000</v>
      </c>
      <c r="M186" s="53">
        <v>44620</v>
      </c>
      <c r="N186" s="53">
        <v>44627</v>
      </c>
      <c r="Q186">
        <v>45</v>
      </c>
      <c r="R186" s="53">
        <v>44672</v>
      </c>
      <c r="S186" s="53">
        <v>44672</v>
      </c>
      <c r="T186">
        <v>2</v>
      </c>
      <c r="U186">
        <f t="shared" si="16"/>
        <v>1080000</v>
      </c>
      <c r="V186">
        <f t="shared" si="17"/>
        <v>58320000</v>
      </c>
      <c r="W186">
        <f t="shared" si="18"/>
        <v>52920000</v>
      </c>
      <c r="X186" s="54" t="s">
        <v>3201</v>
      </c>
      <c r="AC186" s="56">
        <v>4541148874</v>
      </c>
    </row>
    <row r="187" spans="2:29">
      <c r="B187" t="s">
        <v>872</v>
      </c>
      <c r="C187" s="51">
        <v>44593</v>
      </c>
      <c r="D187" s="52">
        <v>44593</v>
      </c>
      <c r="E187" t="s">
        <v>3204</v>
      </c>
      <c r="F187" t="s">
        <v>3233</v>
      </c>
      <c r="G187" t="s">
        <v>873</v>
      </c>
      <c r="H187" t="s">
        <v>874</v>
      </c>
      <c r="I187">
        <v>77000000</v>
      </c>
      <c r="J187">
        <v>10</v>
      </c>
      <c r="K187">
        <f t="shared" si="14"/>
        <v>7700000</v>
      </c>
      <c r="L187">
        <f t="shared" si="15"/>
        <v>84700000</v>
      </c>
      <c r="M187" s="53">
        <v>44620</v>
      </c>
      <c r="N187" s="53">
        <v>44627</v>
      </c>
      <c r="Q187">
        <v>45</v>
      </c>
      <c r="R187" s="53">
        <v>44672</v>
      </c>
      <c r="S187" s="53">
        <v>44672</v>
      </c>
      <c r="T187">
        <v>2</v>
      </c>
      <c r="U187">
        <f t="shared" si="16"/>
        <v>1540000</v>
      </c>
      <c r="V187">
        <f t="shared" si="17"/>
        <v>83160000</v>
      </c>
      <c r="W187">
        <f t="shared" si="18"/>
        <v>75460000</v>
      </c>
      <c r="X187" s="54" t="s">
        <v>3201</v>
      </c>
      <c r="AC187" s="56">
        <v>4540821942</v>
      </c>
    </row>
    <row r="188" spans="2:29">
      <c r="B188" t="s">
        <v>875</v>
      </c>
      <c r="C188" s="51">
        <v>44593</v>
      </c>
      <c r="D188" s="52">
        <v>44593</v>
      </c>
      <c r="E188" t="s">
        <v>3204</v>
      </c>
      <c r="F188" t="s">
        <v>3274</v>
      </c>
      <c r="G188" t="s">
        <v>876</v>
      </c>
      <c r="H188" t="s">
        <v>877</v>
      </c>
      <c r="I188">
        <v>46800000</v>
      </c>
      <c r="J188">
        <v>10</v>
      </c>
      <c r="K188">
        <f t="shared" si="14"/>
        <v>4680000</v>
      </c>
      <c r="L188">
        <f t="shared" si="15"/>
        <v>51480000</v>
      </c>
      <c r="M188" s="53">
        <v>44620</v>
      </c>
      <c r="N188" s="53">
        <v>44627</v>
      </c>
      <c r="Q188">
        <v>45</v>
      </c>
      <c r="R188" s="53">
        <v>44672</v>
      </c>
      <c r="S188" s="53">
        <v>44672</v>
      </c>
      <c r="T188">
        <v>2</v>
      </c>
      <c r="U188">
        <f t="shared" si="16"/>
        <v>936000</v>
      </c>
      <c r="V188">
        <f t="shared" si="17"/>
        <v>50544000</v>
      </c>
      <c r="W188">
        <f t="shared" si="18"/>
        <v>45864000</v>
      </c>
      <c r="X188" s="54" t="s">
        <v>3201</v>
      </c>
      <c r="AC188" s="56">
        <v>4541172044</v>
      </c>
    </row>
    <row r="189" spans="2:29">
      <c r="B189" t="s">
        <v>878</v>
      </c>
      <c r="C189" s="51">
        <v>44593</v>
      </c>
      <c r="D189" s="52">
        <v>44593</v>
      </c>
      <c r="E189" t="s">
        <v>3204</v>
      </c>
      <c r="F189" t="s">
        <v>3269</v>
      </c>
      <c r="G189" t="s">
        <v>879</v>
      </c>
      <c r="H189" t="s">
        <v>880</v>
      </c>
      <c r="I189">
        <v>33880000</v>
      </c>
      <c r="J189">
        <v>10</v>
      </c>
      <c r="K189">
        <f t="shared" si="14"/>
        <v>3388000</v>
      </c>
      <c r="L189">
        <f t="shared" si="15"/>
        <v>37268000</v>
      </c>
      <c r="M189" s="53">
        <v>44620</v>
      </c>
      <c r="N189" s="53">
        <v>44627</v>
      </c>
      <c r="Q189">
        <v>45</v>
      </c>
      <c r="R189" s="53">
        <v>44672</v>
      </c>
      <c r="S189" s="53">
        <v>44672</v>
      </c>
      <c r="T189">
        <v>2</v>
      </c>
      <c r="U189">
        <f t="shared" si="16"/>
        <v>677600</v>
      </c>
      <c r="V189">
        <f t="shared" si="17"/>
        <v>36590400</v>
      </c>
      <c r="W189">
        <f t="shared" si="18"/>
        <v>33202400</v>
      </c>
      <c r="X189" s="54" t="s">
        <v>3201</v>
      </c>
      <c r="AC189" s="56">
        <v>4541004480</v>
      </c>
    </row>
    <row r="190" spans="2:29">
      <c r="B190" t="s">
        <v>881</v>
      </c>
      <c r="C190" s="51">
        <v>44593</v>
      </c>
      <c r="D190" s="52">
        <v>44593</v>
      </c>
      <c r="E190" t="s">
        <v>3204</v>
      </c>
      <c r="F190" t="s">
        <v>3226</v>
      </c>
      <c r="G190" t="s">
        <v>882</v>
      </c>
      <c r="H190" t="s">
        <v>883</v>
      </c>
      <c r="I190">
        <v>56980000</v>
      </c>
      <c r="J190">
        <v>10</v>
      </c>
      <c r="K190">
        <f t="shared" si="14"/>
        <v>5698000</v>
      </c>
      <c r="L190">
        <f t="shared" si="15"/>
        <v>62678000</v>
      </c>
      <c r="M190" s="53">
        <v>44620</v>
      </c>
      <c r="N190" s="53">
        <v>44627</v>
      </c>
      <c r="Q190">
        <v>45</v>
      </c>
      <c r="R190" s="53">
        <v>44672</v>
      </c>
      <c r="S190" s="53">
        <v>44672</v>
      </c>
      <c r="T190">
        <v>2</v>
      </c>
      <c r="U190">
        <f t="shared" si="16"/>
        <v>1139600</v>
      </c>
      <c r="V190">
        <f t="shared" si="17"/>
        <v>61538400</v>
      </c>
      <c r="W190">
        <f t="shared" si="18"/>
        <v>55840400</v>
      </c>
      <c r="X190" s="54" t="s">
        <v>3201</v>
      </c>
      <c r="AC190" s="56">
        <v>4540714728</v>
      </c>
    </row>
    <row r="191" spans="2:29">
      <c r="B191" t="s">
        <v>884</v>
      </c>
      <c r="C191" s="51">
        <v>44593</v>
      </c>
      <c r="D191" s="52">
        <v>44593</v>
      </c>
      <c r="E191" t="s">
        <v>3204</v>
      </c>
      <c r="F191" t="s">
        <v>3785</v>
      </c>
      <c r="G191" t="s">
        <v>885</v>
      </c>
      <c r="H191" t="s">
        <v>886</v>
      </c>
      <c r="I191">
        <v>103980480</v>
      </c>
      <c r="J191">
        <v>10</v>
      </c>
      <c r="K191">
        <f t="shared" si="14"/>
        <v>10398048</v>
      </c>
      <c r="L191">
        <f t="shared" si="15"/>
        <v>114378528</v>
      </c>
      <c r="M191" s="53">
        <v>44620</v>
      </c>
      <c r="N191" s="53">
        <v>44627</v>
      </c>
      <c r="Q191">
        <v>45</v>
      </c>
      <c r="R191" s="53">
        <v>44672</v>
      </c>
      <c r="S191" s="53">
        <v>44672</v>
      </c>
      <c r="T191">
        <v>2</v>
      </c>
      <c r="U191">
        <f t="shared" si="16"/>
        <v>2079609.6</v>
      </c>
      <c r="V191">
        <f t="shared" si="17"/>
        <v>112298918.40000001</v>
      </c>
      <c r="W191">
        <f t="shared" si="18"/>
        <v>101900870.40000001</v>
      </c>
      <c r="X191" s="54" t="s">
        <v>3201</v>
      </c>
      <c r="AC191" s="56">
        <v>4533611837</v>
      </c>
    </row>
    <row r="192" spans="2:29">
      <c r="B192" t="s">
        <v>887</v>
      </c>
      <c r="C192" s="51">
        <v>44621</v>
      </c>
      <c r="D192" s="52">
        <v>44621</v>
      </c>
      <c r="E192" t="s">
        <v>3204</v>
      </c>
      <c r="F192" t="s">
        <v>3229</v>
      </c>
      <c r="G192" t="s">
        <v>888</v>
      </c>
      <c r="H192" t="s">
        <v>889</v>
      </c>
      <c r="I192">
        <v>20670000</v>
      </c>
      <c r="J192">
        <v>10</v>
      </c>
      <c r="K192">
        <f t="shared" si="14"/>
        <v>2067000</v>
      </c>
      <c r="L192">
        <f t="shared" si="15"/>
        <v>22737000</v>
      </c>
      <c r="M192" s="53">
        <v>44632</v>
      </c>
      <c r="N192" s="53">
        <v>44634</v>
      </c>
      <c r="Q192">
        <v>45</v>
      </c>
      <c r="R192" s="53">
        <v>44679</v>
      </c>
      <c r="S192" s="53">
        <v>44672</v>
      </c>
      <c r="T192">
        <v>2</v>
      </c>
      <c r="U192">
        <f t="shared" si="16"/>
        <v>413400</v>
      </c>
      <c r="V192">
        <f t="shared" si="17"/>
        <v>22323600</v>
      </c>
      <c r="W192">
        <f t="shared" si="18"/>
        <v>20256600</v>
      </c>
      <c r="X192" s="54" t="s">
        <v>3201</v>
      </c>
      <c r="AC192" s="56">
        <v>4540733998</v>
      </c>
    </row>
    <row r="193" spans="2:29">
      <c r="B193" t="s">
        <v>890</v>
      </c>
      <c r="C193" s="51">
        <v>44621</v>
      </c>
      <c r="D193" s="52">
        <v>44621</v>
      </c>
      <c r="E193" t="s">
        <v>3204</v>
      </c>
      <c r="F193" t="s">
        <v>3881</v>
      </c>
      <c r="G193" t="s">
        <v>891</v>
      </c>
      <c r="H193" t="s">
        <v>892</v>
      </c>
      <c r="I193">
        <v>280448321</v>
      </c>
      <c r="J193">
        <v>10</v>
      </c>
      <c r="K193">
        <f t="shared" si="14"/>
        <v>28044832.100000001</v>
      </c>
      <c r="L193">
        <f t="shared" si="15"/>
        <v>308493153.10000002</v>
      </c>
      <c r="M193" s="53">
        <v>44632</v>
      </c>
      <c r="N193" s="53">
        <v>44634</v>
      </c>
      <c r="Q193">
        <v>45</v>
      </c>
      <c r="R193" s="53">
        <v>44679</v>
      </c>
      <c r="S193" s="53">
        <v>44672</v>
      </c>
      <c r="T193">
        <v>2</v>
      </c>
      <c r="U193">
        <f t="shared" si="16"/>
        <v>5608966.4199999999</v>
      </c>
      <c r="V193">
        <f t="shared" si="17"/>
        <v>302884186.68000001</v>
      </c>
      <c r="W193">
        <f t="shared" si="18"/>
        <v>274839354.57999998</v>
      </c>
      <c r="X193" s="54" t="s">
        <v>3201</v>
      </c>
      <c r="AC193" s="56">
        <v>4529445465</v>
      </c>
    </row>
    <row r="194" spans="2:29">
      <c r="B194" t="s">
        <v>893</v>
      </c>
      <c r="C194" s="51">
        <v>44621</v>
      </c>
      <c r="D194" s="52">
        <v>44621</v>
      </c>
      <c r="E194" t="s">
        <v>3204</v>
      </c>
      <c r="F194" t="s">
        <v>3270</v>
      </c>
      <c r="G194" t="s">
        <v>894</v>
      </c>
      <c r="H194" t="s">
        <v>895</v>
      </c>
      <c r="I194">
        <v>3700000</v>
      </c>
      <c r="J194">
        <v>10</v>
      </c>
      <c r="K194">
        <f t="shared" ref="K194:K257" si="20">SUM(($I194*$J194)/100)</f>
        <v>370000</v>
      </c>
      <c r="L194">
        <f t="shared" ref="L194:L257" si="21">SUM($I194+$K194)</f>
        <v>4070000</v>
      </c>
      <c r="M194" s="53">
        <v>44632</v>
      </c>
      <c r="N194" s="53">
        <v>44634</v>
      </c>
      <c r="Q194">
        <v>45</v>
      </c>
      <c r="R194" s="53">
        <v>44679</v>
      </c>
      <c r="S194" s="53">
        <v>44672</v>
      </c>
      <c r="T194">
        <v>2</v>
      </c>
      <c r="U194">
        <f t="shared" ref="U194:U257" si="22">$I194*$T194%</f>
        <v>74000</v>
      </c>
      <c r="V194">
        <f t="shared" ref="V194:V257" si="23">$L194-$U194</f>
        <v>3996000</v>
      </c>
      <c r="W194">
        <f t="shared" ref="W194:W257" si="24">$I194-$U194</f>
        <v>3626000</v>
      </c>
      <c r="X194" s="54" t="s">
        <v>3201</v>
      </c>
      <c r="AC194" s="56">
        <v>4541002885</v>
      </c>
    </row>
    <row r="195" spans="2:29">
      <c r="B195" t="s">
        <v>896</v>
      </c>
      <c r="C195" s="51">
        <v>44621</v>
      </c>
      <c r="D195" s="52">
        <v>44621</v>
      </c>
      <c r="E195" t="s">
        <v>3204</v>
      </c>
      <c r="F195" t="s">
        <v>3272</v>
      </c>
      <c r="G195" t="s">
        <v>897</v>
      </c>
      <c r="H195" t="s">
        <v>898</v>
      </c>
      <c r="I195">
        <v>108000000</v>
      </c>
      <c r="J195">
        <v>10</v>
      </c>
      <c r="K195">
        <f t="shared" si="20"/>
        <v>10800000</v>
      </c>
      <c r="L195">
        <f t="shared" si="21"/>
        <v>118800000</v>
      </c>
      <c r="M195" s="53">
        <v>44632</v>
      </c>
      <c r="N195" s="53">
        <v>44634</v>
      </c>
      <c r="Q195">
        <v>45</v>
      </c>
      <c r="R195" s="53">
        <v>44679</v>
      </c>
      <c r="S195" s="53">
        <v>44672</v>
      </c>
      <c r="T195">
        <v>2</v>
      </c>
      <c r="U195">
        <f t="shared" si="22"/>
        <v>2160000</v>
      </c>
      <c r="V195">
        <f t="shared" si="23"/>
        <v>116640000</v>
      </c>
      <c r="W195">
        <f t="shared" si="24"/>
        <v>105840000</v>
      </c>
      <c r="X195" s="54" t="s">
        <v>3201</v>
      </c>
      <c r="AC195" s="56">
        <v>4541066147</v>
      </c>
    </row>
    <row r="196" spans="2:29">
      <c r="B196" t="s">
        <v>899</v>
      </c>
      <c r="C196" s="51">
        <v>44621</v>
      </c>
      <c r="D196" s="52">
        <v>44621</v>
      </c>
      <c r="E196" t="s">
        <v>3204</v>
      </c>
      <c r="F196" t="s">
        <v>3271</v>
      </c>
      <c r="G196" t="s">
        <v>900</v>
      </c>
      <c r="H196" t="s">
        <v>901</v>
      </c>
      <c r="I196">
        <v>80000000</v>
      </c>
      <c r="J196">
        <v>10</v>
      </c>
      <c r="K196">
        <f t="shared" si="20"/>
        <v>8000000</v>
      </c>
      <c r="L196">
        <f t="shared" si="21"/>
        <v>88000000</v>
      </c>
      <c r="M196" s="53">
        <v>44632</v>
      </c>
      <c r="N196" s="53">
        <v>44634</v>
      </c>
      <c r="Q196">
        <v>45</v>
      </c>
      <c r="R196" s="53">
        <v>44679</v>
      </c>
      <c r="S196" s="53">
        <v>44672</v>
      </c>
      <c r="T196">
        <v>2</v>
      </c>
      <c r="U196">
        <f t="shared" si="22"/>
        <v>1600000</v>
      </c>
      <c r="V196">
        <f t="shared" si="23"/>
        <v>86400000</v>
      </c>
      <c r="W196">
        <f t="shared" si="24"/>
        <v>78400000</v>
      </c>
      <c r="X196" s="54" t="s">
        <v>3201</v>
      </c>
      <c r="AC196" s="56">
        <v>4541066254</v>
      </c>
    </row>
    <row r="197" spans="2:29">
      <c r="B197" t="s">
        <v>902</v>
      </c>
      <c r="C197" s="51">
        <v>44621</v>
      </c>
      <c r="D197" s="52">
        <v>44621</v>
      </c>
      <c r="E197" t="s">
        <v>3204</v>
      </c>
      <c r="F197" t="s">
        <v>3241</v>
      </c>
      <c r="G197" t="s">
        <v>903</v>
      </c>
      <c r="H197" t="s">
        <v>904</v>
      </c>
      <c r="I197">
        <v>10200000</v>
      </c>
      <c r="J197">
        <v>10</v>
      </c>
      <c r="K197">
        <f t="shared" si="20"/>
        <v>1020000</v>
      </c>
      <c r="L197">
        <f t="shared" si="21"/>
        <v>11220000</v>
      </c>
      <c r="M197" s="53">
        <v>44632</v>
      </c>
      <c r="N197" s="53">
        <v>44634</v>
      </c>
      <c r="Q197">
        <v>45</v>
      </c>
      <c r="R197" s="53">
        <v>44679</v>
      </c>
      <c r="S197" s="53">
        <v>44672</v>
      </c>
      <c r="T197">
        <v>2</v>
      </c>
      <c r="U197">
        <f t="shared" si="22"/>
        <v>204000</v>
      </c>
      <c r="V197">
        <f t="shared" si="23"/>
        <v>11016000</v>
      </c>
      <c r="W197">
        <f t="shared" si="24"/>
        <v>9996000</v>
      </c>
      <c r="X197" s="54" t="s">
        <v>3201</v>
      </c>
      <c r="AC197" s="56">
        <v>4540848470</v>
      </c>
    </row>
    <row r="198" spans="2:29">
      <c r="B198" t="s">
        <v>905</v>
      </c>
      <c r="C198" s="51">
        <v>44621</v>
      </c>
      <c r="D198" s="52">
        <v>44621</v>
      </c>
      <c r="E198" t="s">
        <v>3204</v>
      </c>
      <c r="F198" t="s">
        <v>3278</v>
      </c>
      <c r="G198" t="s">
        <v>906</v>
      </c>
      <c r="H198" t="s">
        <v>907</v>
      </c>
      <c r="I198">
        <v>65600000</v>
      </c>
      <c r="J198">
        <v>10</v>
      </c>
      <c r="K198">
        <f t="shared" si="20"/>
        <v>6560000</v>
      </c>
      <c r="L198">
        <f t="shared" si="21"/>
        <v>72160000</v>
      </c>
      <c r="M198" s="53">
        <v>44632</v>
      </c>
      <c r="N198" s="53">
        <v>44634</v>
      </c>
      <c r="Q198">
        <v>45</v>
      </c>
      <c r="R198" s="53">
        <v>44679</v>
      </c>
      <c r="S198" s="53">
        <v>44672</v>
      </c>
      <c r="T198">
        <v>2</v>
      </c>
      <c r="U198">
        <f t="shared" si="22"/>
        <v>1312000</v>
      </c>
      <c r="V198">
        <f t="shared" si="23"/>
        <v>70848000</v>
      </c>
      <c r="W198">
        <f t="shared" si="24"/>
        <v>64288000</v>
      </c>
      <c r="X198" s="54" t="s">
        <v>3201</v>
      </c>
      <c r="AC198" s="56">
        <v>4541217248</v>
      </c>
    </row>
    <row r="199" spans="2:29">
      <c r="B199" t="s">
        <v>908</v>
      </c>
      <c r="C199" s="51">
        <v>44621</v>
      </c>
      <c r="D199" s="52">
        <v>44621</v>
      </c>
      <c r="E199" t="s">
        <v>3204</v>
      </c>
      <c r="F199" t="s">
        <v>3278</v>
      </c>
      <c r="G199" t="s">
        <v>909</v>
      </c>
      <c r="H199" t="s">
        <v>910</v>
      </c>
      <c r="I199">
        <v>8200000</v>
      </c>
      <c r="J199">
        <v>10</v>
      </c>
      <c r="K199">
        <f t="shared" si="20"/>
        <v>820000</v>
      </c>
      <c r="L199">
        <f t="shared" si="21"/>
        <v>9020000</v>
      </c>
      <c r="M199" s="53">
        <v>44632</v>
      </c>
      <c r="N199" s="53">
        <v>44634</v>
      </c>
      <c r="Q199">
        <v>45</v>
      </c>
      <c r="R199" s="53">
        <v>44679</v>
      </c>
      <c r="S199" s="53">
        <v>44672</v>
      </c>
      <c r="T199">
        <v>2</v>
      </c>
      <c r="U199">
        <f t="shared" si="22"/>
        <v>164000</v>
      </c>
      <c r="V199">
        <f t="shared" si="23"/>
        <v>8856000</v>
      </c>
      <c r="W199">
        <f t="shared" si="24"/>
        <v>8036000</v>
      </c>
      <c r="X199" s="54" t="s">
        <v>3201</v>
      </c>
      <c r="AC199" s="56">
        <v>4541217248</v>
      </c>
    </row>
    <row r="200" spans="2:29">
      <c r="B200" t="s">
        <v>914</v>
      </c>
      <c r="C200" s="51">
        <v>44621</v>
      </c>
      <c r="D200" s="52">
        <v>44621</v>
      </c>
      <c r="E200" t="s">
        <v>3204</v>
      </c>
      <c r="F200" t="s">
        <v>3244</v>
      </c>
      <c r="G200" t="s">
        <v>915</v>
      </c>
      <c r="H200" t="s">
        <v>916</v>
      </c>
      <c r="I200">
        <v>23290000</v>
      </c>
      <c r="J200">
        <v>10</v>
      </c>
      <c r="K200">
        <f t="shared" si="20"/>
        <v>2329000</v>
      </c>
      <c r="L200">
        <f t="shared" si="21"/>
        <v>25619000</v>
      </c>
      <c r="M200" s="53">
        <v>44632</v>
      </c>
      <c r="N200" s="53">
        <v>44634</v>
      </c>
      <c r="Q200">
        <v>45</v>
      </c>
      <c r="R200" s="53">
        <v>44679</v>
      </c>
      <c r="S200" s="53">
        <v>44672</v>
      </c>
      <c r="T200">
        <v>2</v>
      </c>
      <c r="U200">
        <f t="shared" si="22"/>
        <v>465800</v>
      </c>
      <c r="V200">
        <f t="shared" si="23"/>
        <v>25153200</v>
      </c>
      <c r="W200">
        <f t="shared" si="24"/>
        <v>22824200</v>
      </c>
      <c r="X200" s="54" t="s">
        <v>3201</v>
      </c>
      <c r="AC200" s="56">
        <v>4540863900</v>
      </c>
    </row>
    <row r="201" spans="2:29">
      <c r="B201" t="s">
        <v>917</v>
      </c>
      <c r="C201" s="51">
        <v>44621</v>
      </c>
      <c r="D201" s="52">
        <v>44621</v>
      </c>
      <c r="E201" t="s">
        <v>3204</v>
      </c>
      <c r="F201" t="s">
        <v>3222</v>
      </c>
      <c r="G201" t="s">
        <v>918</v>
      </c>
      <c r="H201" t="s">
        <v>919</v>
      </c>
      <c r="I201">
        <v>30000000</v>
      </c>
      <c r="J201">
        <v>10</v>
      </c>
      <c r="K201">
        <f t="shared" si="20"/>
        <v>3000000</v>
      </c>
      <c r="L201">
        <f t="shared" si="21"/>
        <v>33000000</v>
      </c>
      <c r="M201" s="53">
        <v>44632</v>
      </c>
      <c r="N201" s="53">
        <v>44634</v>
      </c>
      <c r="Q201">
        <v>45</v>
      </c>
      <c r="R201" s="53">
        <v>44679</v>
      </c>
      <c r="S201" s="53">
        <v>44672</v>
      </c>
      <c r="T201">
        <v>2</v>
      </c>
      <c r="U201">
        <f t="shared" si="22"/>
        <v>600000</v>
      </c>
      <c r="V201">
        <f t="shared" si="23"/>
        <v>32400000</v>
      </c>
      <c r="W201">
        <f t="shared" si="24"/>
        <v>29400000</v>
      </c>
      <c r="X201" s="54" t="s">
        <v>3201</v>
      </c>
      <c r="AC201" s="56">
        <v>4540657676</v>
      </c>
    </row>
    <row r="202" spans="2:29">
      <c r="B202" t="s">
        <v>920</v>
      </c>
      <c r="C202" s="51">
        <v>44621</v>
      </c>
      <c r="D202" s="52">
        <v>44621</v>
      </c>
      <c r="E202" t="s">
        <v>3204</v>
      </c>
      <c r="F202" t="s">
        <v>3221</v>
      </c>
      <c r="G202" t="s">
        <v>921</v>
      </c>
      <c r="H202" t="s">
        <v>922</v>
      </c>
      <c r="I202">
        <v>15000000</v>
      </c>
      <c r="J202">
        <v>10</v>
      </c>
      <c r="K202">
        <f t="shared" si="20"/>
        <v>1500000</v>
      </c>
      <c r="L202">
        <f t="shared" si="21"/>
        <v>16500000</v>
      </c>
      <c r="M202" s="53">
        <v>44632</v>
      </c>
      <c r="N202" s="53">
        <v>44634</v>
      </c>
      <c r="Q202">
        <v>45</v>
      </c>
      <c r="R202" s="53">
        <v>44679</v>
      </c>
      <c r="S202" s="53">
        <v>44672</v>
      </c>
      <c r="T202">
        <v>2</v>
      </c>
      <c r="U202">
        <f t="shared" si="22"/>
        <v>300000</v>
      </c>
      <c r="V202">
        <f t="shared" si="23"/>
        <v>16200000</v>
      </c>
      <c r="W202">
        <f t="shared" si="24"/>
        <v>14700000</v>
      </c>
      <c r="X202" s="54" t="s">
        <v>3201</v>
      </c>
      <c r="AC202" s="56">
        <v>4540657590</v>
      </c>
    </row>
    <row r="203" spans="2:29">
      <c r="B203" t="s">
        <v>923</v>
      </c>
      <c r="C203" s="51">
        <v>44621</v>
      </c>
      <c r="D203" s="52">
        <v>44621</v>
      </c>
      <c r="E203" t="s">
        <v>3204</v>
      </c>
      <c r="F203" t="s">
        <v>3220</v>
      </c>
      <c r="G203" t="s">
        <v>924</v>
      </c>
      <c r="H203" t="s">
        <v>925</v>
      </c>
      <c r="I203">
        <v>15000000</v>
      </c>
      <c r="J203">
        <v>10</v>
      </c>
      <c r="K203">
        <f t="shared" si="20"/>
        <v>1500000</v>
      </c>
      <c r="L203">
        <f t="shared" si="21"/>
        <v>16500000</v>
      </c>
      <c r="M203" s="53">
        <v>44632</v>
      </c>
      <c r="N203" s="53">
        <v>44634</v>
      </c>
      <c r="Q203">
        <v>45</v>
      </c>
      <c r="R203" s="53">
        <v>44679</v>
      </c>
      <c r="S203" s="53">
        <v>44672</v>
      </c>
      <c r="T203">
        <v>2</v>
      </c>
      <c r="U203">
        <f t="shared" si="22"/>
        <v>300000</v>
      </c>
      <c r="V203">
        <f t="shared" si="23"/>
        <v>16200000</v>
      </c>
      <c r="W203">
        <f t="shared" si="24"/>
        <v>14700000</v>
      </c>
      <c r="X203" s="54" t="s">
        <v>3201</v>
      </c>
      <c r="AC203" s="56">
        <v>4540657523</v>
      </c>
    </row>
    <row r="204" spans="2:29">
      <c r="B204" t="s">
        <v>926</v>
      </c>
      <c r="C204" s="51">
        <v>44621</v>
      </c>
      <c r="D204" s="52">
        <v>44621</v>
      </c>
      <c r="E204" t="s">
        <v>3204</v>
      </c>
      <c r="F204" t="s">
        <v>3203</v>
      </c>
      <c r="G204" t="s">
        <v>927</v>
      </c>
      <c r="H204" t="s">
        <v>928</v>
      </c>
      <c r="I204">
        <v>13217600</v>
      </c>
      <c r="J204">
        <v>10</v>
      </c>
      <c r="K204">
        <f t="shared" si="20"/>
        <v>1321760</v>
      </c>
      <c r="L204">
        <f t="shared" si="21"/>
        <v>14539360</v>
      </c>
      <c r="M204" s="53">
        <v>44636</v>
      </c>
      <c r="N204" s="53">
        <v>44637</v>
      </c>
      <c r="Q204">
        <v>45</v>
      </c>
      <c r="R204" s="53">
        <v>44682</v>
      </c>
      <c r="S204" s="53">
        <v>44673</v>
      </c>
      <c r="T204">
        <v>2</v>
      </c>
      <c r="U204">
        <f t="shared" si="22"/>
        <v>264352</v>
      </c>
      <c r="V204">
        <f t="shared" si="23"/>
        <v>14275008</v>
      </c>
      <c r="W204">
        <f t="shared" si="24"/>
        <v>12953248</v>
      </c>
      <c r="X204" s="54" t="s">
        <v>3201</v>
      </c>
      <c r="AC204" s="56">
        <v>4540542236</v>
      </c>
    </row>
    <row r="205" spans="2:29">
      <c r="B205" t="s">
        <v>932</v>
      </c>
      <c r="C205" s="51">
        <v>44593</v>
      </c>
      <c r="D205" s="52">
        <v>44593</v>
      </c>
      <c r="E205" t="s">
        <v>3204</v>
      </c>
      <c r="F205" t="s">
        <v>3473</v>
      </c>
      <c r="G205" t="s">
        <v>933</v>
      </c>
      <c r="H205" t="s">
        <v>934</v>
      </c>
      <c r="I205">
        <v>56628000</v>
      </c>
      <c r="J205">
        <v>10</v>
      </c>
      <c r="K205">
        <f t="shared" si="20"/>
        <v>5662800</v>
      </c>
      <c r="L205">
        <f t="shared" si="21"/>
        <v>62290800</v>
      </c>
      <c r="M205" s="53">
        <v>44620</v>
      </c>
      <c r="N205" s="53">
        <v>44627</v>
      </c>
      <c r="Q205">
        <v>45</v>
      </c>
      <c r="R205" s="53">
        <v>44672</v>
      </c>
      <c r="S205" s="53">
        <v>44679</v>
      </c>
      <c r="T205">
        <v>2</v>
      </c>
      <c r="U205">
        <f t="shared" si="22"/>
        <v>1132560</v>
      </c>
      <c r="V205">
        <f t="shared" si="23"/>
        <v>61158240</v>
      </c>
      <c r="W205">
        <f t="shared" si="24"/>
        <v>55495440</v>
      </c>
      <c r="X205" s="54" t="s">
        <v>3201</v>
      </c>
      <c r="AC205" s="56">
        <v>4539289903</v>
      </c>
    </row>
    <row r="206" spans="2:29">
      <c r="B206" t="s">
        <v>935</v>
      </c>
      <c r="C206" s="51">
        <v>44621</v>
      </c>
      <c r="D206" s="52">
        <v>44621</v>
      </c>
      <c r="E206" t="s">
        <v>3204</v>
      </c>
      <c r="F206" t="s">
        <v>3786</v>
      </c>
      <c r="G206" t="s">
        <v>936</v>
      </c>
      <c r="H206" t="s">
        <v>937</v>
      </c>
      <c r="I206">
        <v>13200000</v>
      </c>
      <c r="J206">
        <v>10</v>
      </c>
      <c r="K206">
        <f t="shared" si="20"/>
        <v>1320000</v>
      </c>
      <c r="L206">
        <f t="shared" si="21"/>
        <v>14520000</v>
      </c>
      <c r="M206" s="53">
        <v>44632</v>
      </c>
      <c r="N206" s="53">
        <v>44634</v>
      </c>
      <c r="Q206">
        <v>45</v>
      </c>
      <c r="R206" s="53">
        <v>44679</v>
      </c>
      <c r="S206" s="53">
        <v>44679</v>
      </c>
      <c r="T206">
        <v>2</v>
      </c>
      <c r="U206">
        <f t="shared" si="22"/>
        <v>264000</v>
      </c>
      <c r="V206">
        <f t="shared" si="23"/>
        <v>14256000</v>
      </c>
      <c r="W206">
        <f t="shared" si="24"/>
        <v>12936000</v>
      </c>
      <c r="X206" s="54" t="s">
        <v>3201</v>
      </c>
      <c r="AC206" s="56">
        <v>4533594729</v>
      </c>
    </row>
    <row r="207" spans="2:29">
      <c r="B207" t="s">
        <v>938</v>
      </c>
      <c r="C207" s="51">
        <v>44621</v>
      </c>
      <c r="D207" s="52">
        <v>44621</v>
      </c>
      <c r="E207" t="s">
        <v>3204</v>
      </c>
      <c r="F207" t="s">
        <v>3242</v>
      </c>
      <c r="G207" t="s">
        <v>939</v>
      </c>
      <c r="H207" t="s">
        <v>940</v>
      </c>
      <c r="I207">
        <v>6033000</v>
      </c>
      <c r="J207">
        <v>10</v>
      </c>
      <c r="K207">
        <f t="shared" si="20"/>
        <v>603300</v>
      </c>
      <c r="L207">
        <f t="shared" si="21"/>
        <v>6636300</v>
      </c>
      <c r="M207" s="53">
        <v>44632</v>
      </c>
      <c r="N207" s="53">
        <v>44634</v>
      </c>
      <c r="Q207">
        <v>45</v>
      </c>
      <c r="R207" s="53">
        <v>44679</v>
      </c>
      <c r="S207" s="53">
        <v>44679</v>
      </c>
      <c r="T207">
        <v>2</v>
      </c>
      <c r="U207">
        <f t="shared" si="22"/>
        <v>120660</v>
      </c>
      <c r="V207">
        <f t="shared" si="23"/>
        <v>6515640</v>
      </c>
      <c r="W207">
        <f t="shared" si="24"/>
        <v>5912340</v>
      </c>
      <c r="X207" s="54" t="s">
        <v>3201</v>
      </c>
      <c r="AC207" s="56">
        <v>4540848683</v>
      </c>
    </row>
    <row r="208" spans="2:29">
      <c r="B208" t="s">
        <v>941</v>
      </c>
      <c r="C208" s="51">
        <v>44621</v>
      </c>
      <c r="D208" s="52">
        <v>44621</v>
      </c>
      <c r="E208" t="s">
        <v>3204</v>
      </c>
      <c r="F208" t="s">
        <v>3235</v>
      </c>
      <c r="G208" t="s">
        <v>942</v>
      </c>
      <c r="H208" t="s">
        <v>943</v>
      </c>
      <c r="I208">
        <v>10400000</v>
      </c>
      <c r="J208">
        <v>10</v>
      </c>
      <c r="K208">
        <f t="shared" si="20"/>
        <v>1040000</v>
      </c>
      <c r="L208">
        <f t="shared" si="21"/>
        <v>11440000</v>
      </c>
      <c r="M208" s="53">
        <v>44632</v>
      </c>
      <c r="N208" s="53">
        <v>44634</v>
      </c>
      <c r="Q208">
        <v>45</v>
      </c>
      <c r="R208" s="53">
        <v>44679</v>
      </c>
      <c r="S208" s="53">
        <v>44679</v>
      </c>
      <c r="T208">
        <v>2</v>
      </c>
      <c r="U208">
        <f t="shared" si="22"/>
        <v>208000</v>
      </c>
      <c r="V208">
        <f t="shared" si="23"/>
        <v>11232000</v>
      </c>
      <c r="W208">
        <f t="shared" si="24"/>
        <v>10192000</v>
      </c>
      <c r="X208" s="54" t="s">
        <v>3201</v>
      </c>
      <c r="AC208" s="56">
        <v>4540825367</v>
      </c>
    </row>
    <row r="209" spans="2:29">
      <c r="B209" t="s">
        <v>944</v>
      </c>
      <c r="C209" s="51">
        <v>44621</v>
      </c>
      <c r="D209" s="52">
        <v>44621</v>
      </c>
      <c r="E209" t="s">
        <v>3204</v>
      </c>
      <c r="F209" t="s">
        <v>3219</v>
      </c>
      <c r="G209" t="s">
        <v>945</v>
      </c>
      <c r="H209" t="s">
        <v>946</v>
      </c>
      <c r="I209">
        <v>15000000</v>
      </c>
      <c r="J209">
        <v>10</v>
      </c>
      <c r="K209">
        <f t="shared" si="20"/>
        <v>1500000</v>
      </c>
      <c r="L209">
        <f t="shared" si="21"/>
        <v>16500000</v>
      </c>
      <c r="M209" s="53">
        <v>44632</v>
      </c>
      <c r="N209" s="53">
        <v>44634</v>
      </c>
      <c r="Q209">
        <v>45</v>
      </c>
      <c r="R209" s="53">
        <v>44679</v>
      </c>
      <c r="S209" s="53">
        <v>44679</v>
      </c>
      <c r="T209">
        <v>2</v>
      </c>
      <c r="U209">
        <f t="shared" si="22"/>
        <v>300000</v>
      </c>
      <c r="V209">
        <f t="shared" si="23"/>
        <v>16200000</v>
      </c>
      <c r="W209">
        <f t="shared" si="24"/>
        <v>14700000</v>
      </c>
      <c r="X209" s="54" t="s">
        <v>3201</v>
      </c>
      <c r="AC209" s="56">
        <v>4540657417</v>
      </c>
    </row>
    <row r="210" spans="2:29">
      <c r="B210" t="s">
        <v>947</v>
      </c>
      <c r="C210" s="51">
        <v>44621</v>
      </c>
      <c r="D210" s="52">
        <v>44621</v>
      </c>
      <c r="E210" t="s">
        <v>3204</v>
      </c>
      <c r="F210" t="s">
        <v>3216</v>
      </c>
      <c r="G210" t="s">
        <v>948</v>
      </c>
      <c r="H210" t="s">
        <v>949</v>
      </c>
      <c r="I210">
        <v>15000000</v>
      </c>
      <c r="J210">
        <v>10</v>
      </c>
      <c r="K210">
        <f t="shared" si="20"/>
        <v>1500000</v>
      </c>
      <c r="L210">
        <f t="shared" si="21"/>
        <v>16500000</v>
      </c>
      <c r="M210" s="53">
        <v>44632</v>
      </c>
      <c r="N210" s="53">
        <v>44634</v>
      </c>
      <c r="Q210">
        <v>45</v>
      </c>
      <c r="R210" s="53">
        <v>44679</v>
      </c>
      <c r="S210" s="53">
        <v>44679</v>
      </c>
      <c r="T210">
        <v>2</v>
      </c>
      <c r="U210">
        <f t="shared" si="22"/>
        <v>300000</v>
      </c>
      <c r="V210">
        <f t="shared" si="23"/>
        <v>16200000</v>
      </c>
      <c r="W210">
        <f t="shared" si="24"/>
        <v>14700000</v>
      </c>
      <c r="X210" s="54" t="s">
        <v>3201</v>
      </c>
      <c r="AC210" s="56">
        <v>4540651271</v>
      </c>
    </row>
    <row r="211" spans="2:29">
      <c r="B211" t="s">
        <v>950</v>
      </c>
      <c r="C211" s="51">
        <v>44621</v>
      </c>
      <c r="D211" s="52">
        <v>44621</v>
      </c>
      <c r="E211" t="s">
        <v>3204</v>
      </c>
      <c r="F211" t="s">
        <v>3238</v>
      </c>
      <c r="G211" t="s">
        <v>951</v>
      </c>
      <c r="H211" t="s">
        <v>952</v>
      </c>
      <c r="I211">
        <v>18513000</v>
      </c>
      <c r="J211">
        <v>10</v>
      </c>
      <c r="K211">
        <f t="shared" si="20"/>
        <v>1851300</v>
      </c>
      <c r="L211">
        <f t="shared" si="21"/>
        <v>20364300</v>
      </c>
      <c r="M211" s="53">
        <v>44632</v>
      </c>
      <c r="N211" s="53">
        <v>44634</v>
      </c>
      <c r="Q211">
        <v>45</v>
      </c>
      <c r="R211" s="53">
        <v>44679</v>
      </c>
      <c r="S211" s="53">
        <v>44679</v>
      </c>
      <c r="T211">
        <v>2</v>
      </c>
      <c r="U211">
        <f t="shared" si="22"/>
        <v>370260</v>
      </c>
      <c r="V211">
        <f t="shared" si="23"/>
        <v>19994040</v>
      </c>
      <c r="W211">
        <f t="shared" si="24"/>
        <v>18142740</v>
      </c>
      <c r="X211" s="54" t="s">
        <v>3201</v>
      </c>
      <c r="AC211" s="56">
        <v>4540825446</v>
      </c>
    </row>
    <row r="212" spans="2:29">
      <c r="B212" t="s">
        <v>953</v>
      </c>
      <c r="C212" s="51">
        <v>44621</v>
      </c>
      <c r="D212" s="52">
        <v>44621</v>
      </c>
      <c r="E212" t="s">
        <v>3204</v>
      </c>
      <c r="F212" t="s">
        <v>3239</v>
      </c>
      <c r="G212" t="s">
        <v>954</v>
      </c>
      <c r="H212" t="s">
        <v>955</v>
      </c>
      <c r="I212">
        <v>12555000</v>
      </c>
      <c r="J212">
        <v>10</v>
      </c>
      <c r="K212">
        <f t="shared" si="20"/>
        <v>1255500</v>
      </c>
      <c r="L212">
        <f t="shared" si="21"/>
        <v>13810500</v>
      </c>
      <c r="M212" s="53">
        <v>44632</v>
      </c>
      <c r="N212" s="53">
        <v>44634</v>
      </c>
      <c r="Q212">
        <v>45</v>
      </c>
      <c r="R212" s="53">
        <v>44679</v>
      </c>
      <c r="S212" s="53">
        <v>44679</v>
      </c>
      <c r="T212">
        <v>2</v>
      </c>
      <c r="U212">
        <f t="shared" si="22"/>
        <v>251100</v>
      </c>
      <c r="V212">
        <f t="shared" si="23"/>
        <v>13559400</v>
      </c>
      <c r="W212">
        <f t="shared" si="24"/>
        <v>12303900</v>
      </c>
      <c r="X212" s="54" t="s">
        <v>3201</v>
      </c>
      <c r="AC212" s="56">
        <v>4540825460</v>
      </c>
    </row>
    <row r="213" spans="2:29">
      <c r="B213" t="s">
        <v>956</v>
      </c>
      <c r="C213" s="51">
        <v>44621</v>
      </c>
      <c r="D213" s="52">
        <v>44621</v>
      </c>
      <c r="E213" t="s">
        <v>3204</v>
      </c>
      <c r="F213" t="s">
        <v>3225</v>
      </c>
      <c r="G213" t="s">
        <v>957</v>
      </c>
      <c r="H213" t="s">
        <v>958</v>
      </c>
      <c r="I213">
        <v>67200000</v>
      </c>
      <c r="J213">
        <v>10</v>
      </c>
      <c r="K213">
        <f t="shared" si="20"/>
        <v>6720000</v>
      </c>
      <c r="L213">
        <f t="shared" si="21"/>
        <v>73920000</v>
      </c>
      <c r="M213" s="53">
        <v>44632</v>
      </c>
      <c r="N213" s="53">
        <v>44634</v>
      </c>
      <c r="Q213">
        <v>45</v>
      </c>
      <c r="R213" s="53">
        <v>44679</v>
      </c>
      <c r="S213" s="53">
        <v>44679</v>
      </c>
      <c r="T213">
        <v>2</v>
      </c>
      <c r="U213">
        <f t="shared" si="22"/>
        <v>1344000</v>
      </c>
      <c r="V213">
        <f t="shared" si="23"/>
        <v>72576000</v>
      </c>
      <c r="W213">
        <f t="shared" si="24"/>
        <v>65856000</v>
      </c>
      <c r="X213" s="54" t="s">
        <v>3201</v>
      </c>
      <c r="AC213" s="56">
        <v>4540714072</v>
      </c>
    </row>
    <row r="214" spans="2:29">
      <c r="B214" t="s">
        <v>959</v>
      </c>
      <c r="C214" s="51">
        <v>44621</v>
      </c>
      <c r="D214" s="52">
        <v>44621</v>
      </c>
      <c r="E214" t="s">
        <v>3204</v>
      </c>
      <c r="F214" t="s">
        <v>3245</v>
      </c>
      <c r="G214" t="s">
        <v>960</v>
      </c>
      <c r="H214" t="s">
        <v>961</v>
      </c>
      <c r="I214">
        <v>6608800</v>
      </c>
      <c r="J214">
        <v>10</v>
      </c>
      <c r="K214">
        <f t="shared" si="20"/>
        <v>660880</v>
      </c>
      <c r="L214">
        <f t="shared" si="21"/>
        <v>7269680</v>
      </c>
      <c r="M214" s="53">
        <v>44632</v>
      </c>
      <c r="N214" s="53">
        <v>44634</v>
      </c>
      <c r="Q214">
        <v>45</v>
      </c>
      <c r="R214" s="53">
        <v>44679</v>
      </c>
      <c r="S214" s="53">
        <v>44679</v>
      </c>
      <c r="T214">
        <v>2</v>
      </c>
      <c r="U214">
        <f t="shared" si="22"/>
        <v>132176</v>
      </c>
      <c r="V214">
        <f t="shared" si="23"/>
        <v>7137504</v>
      </c>
      <c r="W214">
        <f t="shared" si="24"/>
        <v>6476624</v>
      </c>
      <c r="X214" s="54" t="s">
        <v>3201</v>
      </c>
      <c r="AC214" s="56">
        <v>4540864189</v>
      </c>
    </row>
    <row r="215" spans="2:29">
      <c r="B215" t="s">
        <v>962</v>
      </c>
      <c r="C215" s="51">
        <v>44621</v>
      </c>
      <c r="D215" s="52">
        <v>44621</v>
      </c>
      <c r="E215" t="s">
        <v>3204</v>
      </c>
      <c r="F215" t="s">
        <v>3246</v>
      </c>
      <c r="G215" t="s">
        <v>963</v>
      </c>
      <c r="H215" t="s">
        <v>964</v>
      </c>
      <c r="I215">
        <v>6608800</v>
      </c>
      <c r="J215">
        <v>10</v>
      </c>
      <c r="K215">
        <f t="shared" si="20"/>
        <v>660880</v>
      </c>
      <c r="L215">
        <f t="shared" si="21"/>
        <v>7269680</v>
      </c>
      <c r="M215" s="53">
        <v>44632</v>
      </c>
      <c r="N215" s="53">
        <v>44634</v>
      </c>
      <c r="Q215">
        <v>45</v>
      </c>
      <c r="R215" s="53">
        <v>44679</v>
      </c>
      <c r="S215" s="53">
        <v>44679</v>
      </c>
      <c r="T215">
        <v>2</v>
      </c>
      <c r="U215">
        <f t="shared" si="22"/>
        <v>132176</v>
      </c>
      <c r="V215">
        <f t="shared" si="23"/>
        <v>7137504</v>
      </c>
      <c r="W215">
        <f t="shared" si="24"/>
        <v>6476624</v>
      </c>
      <c r="X215" s="54" t="s">
        <v>3201</v>
      </c>
      <c r="AC215" s="56">
        <v>4540864231</v>
      </c>
    </row>
    <row r="216" spans="2:29">
      <c r="B216" t="s">
        <v>965</v>
      </c>
      <c r="C216" s="51">
        <v>44621</v>
      </c>
      <c r="D216" s="52">
        <v>44621</v>
      </c>
      <c r="E216" t="s">
        <v>3204</v>
      </c>
      <c r="F216" t="s">
        <v>3224</v>
      </c>
      <c r="G216" t="s">
        <v>966</v>
      </c>
      <c r="H216" t="s">
        <v>967</v>
      </c>
      <c r="I216">
        <v>6608800</v>
      </c>
      <c r="J216">
        <v>10</v>
      </c>
      <c r="K216">
        <f t="shared" si="20"/>
        <v>660880</v>
      </c>
      <c r="L216">
        <f t="shared" si="21"/>
        <v>7269680</v>
      </c>
      <c r="M216" s="53">
        <v>44632</v>
      </c>
      <c r="N216" s="53">
        <v>44634</v>
      </c>
      <c r="Q216">
        <v>45</v>
      </c>
      <c r="R216" s="53">
        <v>44679</v>
      </c>
      <c r="S216" s="53">
        <v>44679</v>
      </c>
      <c r="T216">
        <v>2</v>
      </c>
      <c r="U216">
        <f t="shared" si="22"/>
        <v>132176</v>
      </c>
      <c r="V216">
        <f t="shared" si="23"/>
        <v>7137504</v>
      </c>
      <c r="W216">
        <f t="shared" si="24"/>
        <v>6476624</v>
      </c>
      <c r="X216" s="54" t="s">
        <v>3201</v>
      </c>
      <c r="AC216" s="56">
        <v>4540712535</v>
      </c>
    </row>
    <row r="217" spans="2:29">
      <c r="B217" t="s">
        <v>968</v>
      </c>
      <c r="C217" s="51">
        <v>44621</v>
      </c>
      <c r="D217" s="52">
        <v>44621</v>
      </c>
      <c r="E217" t="s">
        <v>3204</v>
      </c>
      <c r="F217" t="s">
        <v>3247</v>
      </c>
      <c r="G217" t="s">
        <v>969</v>
      </c>
      <c r="H217" t="s">
        <v>970</v>
      </c>
      <c r="I217">
        <v>6608800</v>
      </c>
      <c r="J217">
        <v>10</v>
      </c>
      <c r="K217">
        <f t="shared" si="20"/>
        <v>660880</v>
      </c>
      <c r="L217">
        <f t="shared" si="21"/>
        <v>7269680</v>
      </c>
      <c r="M217" s="53">
        <v>44632</v>
      </c>
      <c r="N217" s="53">
        <v>44634</v>
      </c>
      <c r="Q217">
        <v>45</v>
      </c>
      <c r="R217" s="53">
        <v>44679</v>
      </c>
      <c r="S217" s="53">
        <v>44679</v>
      </c>
      <c r="T217">
        <v>2</v>
      </c>
      <c r="U217">
        <f t="shared" si="22"/>
        <v>132176</v>
      </c>
      <c r="V217">
        <f t="shared" si="23"/>
        <v>7137504</v>
      </c>
      <c r="W217">
        <f t="shared" si="24"/>
        <v>6476624</v>
      </c>
      <c r="X217" s="54" t="s">
        <v>3201</v>
      </c>
      <c r="AC217" s="56">
        <v>4540864265</v>
      </c>
    </row>
    <row r="218" spans="2:29">
      <c r="B218" t="s">
        <v>971</v>
      </c>
      <c r="C218" s="51">
        <v>44621</v>
      </c>
      <c r="D218" s="52">
        <v>44621</v>
      </c>
      <c r="E218" t="s">
        <v>3204</v>
      </c>
      <c r="F218" t="s">
        <v>3450</v>
      </c>
      <c r="G218" t="s">
        <v>972</v>
      </c>
      <c r="H218" t="s">
        <v>973</v>
      </c>
      <c r="I218">
        <v>6608800</v>
      </c>
      <c r="J218">
        <v>10</v>
      </c>
      <c r="K218">
        <f t="shared" si="20"/>
        <v>660880</v>
      </c>
      <c r="L218">
        <f t="shared" si="21"/>
        <v>7269680</v>
      </c>
      <c r="M218" s="53">
        <v>44632</v>
      </c>
      <c r="N218" s="53">
        <v>44634</v>
      </c>
      <c r="Q218">
        <v>45</v>
      </c>
      <c r="R218" s="53">
        <v>44679</v>
      </c>
      <c r="S218" s="53">
        <v>44679</v>
      </c>
      <c r="T218">
        <v>2</v>
      </c>
      <c r="U218">
        <f t="shared" si="22"/>
        <v>132176</v>
      </c>
      <c r="V218">
        <f t="shared" si="23"/>
        <v>7137504</v>
      </c>
      <c r="W218">
        <f t="shared" si="24"/>
        <v>6476624</v>
      </c>
      <c r="X218" s="54" t="s">
        <v>3201</v>
      </c>
      <c r="AC218" s="56">
        <v>4539531409</v>
      </c>
    </row>
    <row r="219" spans="2:29">
      <c r="B219" t="s">
        <v>974</v>
      </c>
      <c r="C219" s="51">
        <v>44621</v>
      </c>
      <c r="D219" s="52">
        <v>44621</v>
      </c>
      <c r="E219" t="s">
        <v>3204</v>
      </c>
      <c r="F219" t="s">
        <v>3451</v>
      </c>
      <c r="G219" t="s">
        <v>975</v>
      </c>
      <c r="H219" t="s">
        <v>976</v>
      </c>
      <c r="I219">
        <v>6608800</v>
      </c>
      <c r="J219">
        <v>10</v>
      </c>
      <c r="K219">
        <f t="shared" si="20"/>
        <v>660880</v>
      </c>
      <c r="L219">
        <f t="shared" si="21"/>
        <v>7269680</v>
      </c>
      <c r="M219" s="53">
        <v>44632</v>
      </c>
      <c r="N219" s="53">
        <v>44634</v>
      </c>
      <c r="Q219">
        <v>45</v>
      </c>
      <c r="R219" s="53">
        <v>44679</v>
      </c>
      <c r="S219" s="53">
        <v>44679</v>
      </c>
      <c r="T219">
        <v>2</v>
      </c>
      <c r="U219">
        <f t="shared" si="22"/>
        <v>132176</v>
      </c>
      <c r="V219">
        <f t="shared" si="23"/>
        <v>7137504</v>
      </c>
      <c r="W219">
        <f t="shared" si="24"/>
        <v>6476624</v>
      </c>
      <c r="X219" s="54" t="s">
        <v>3201</v>
      </c>
      <c r="AC219" s="56">
        <v>4539521684</v>
      </c>
    </row>
    <row r="220" spans="2:29">
      <c r="B220" t="s">
        <v>977</v>
      </c>
      <c r="C220" s="51">
        <v>44621</v>
      </c>
      <c r="D220" s="52">
        <v>44621</v>
      </c>
      <c r="E220" t="s">
        <v>3204</v>
      </c>
      <c r="F220" t="s">
        <v>3518</v>
      </c>
      <c r="G220" t="s">
        <v>978</v>
      </c>
      <c r="H220" t="s">
        <v>979</v>
      </c>
      <c r="I220">
        <v>26435200</v>
      </c>
      <c r="J220">
        <v>10</v>
      </c>
      <c r="K220">
        <f t="shared" si="20"/>
        <v>2643520</v>
      </c>
      <c r="L220">
        <f t="shared" si="21"/>
        <v>29078720</v>
      </c>
      <c r="M220" s="53">
        <v>44632</v>
      </c>
      <c r="N220" s="53">
        <v>44634</v>
      </c>
      <c r="Q220">
        <v>45</v>
      </c>
      <c r="R220" s="53">
        <v>44679</v>
      </c>
      <c r="S220" s="53">
        <v>44679</v>
      </c>
      <c r="T220">
        <v>2</v>
      </c>
      <c r="U220">
        <f t="shared" si="22"/>
        <v>528704</v>
      </c>
      <c r="V220">
        <f t="shared" si="23"/>
        <v>28550016</v>
      </c>
      <c r="W220">
        <f t="shared" si="24"/>
        <v>25906496</v>
      </c>
      <c r="X220" s="54" t="s">
        <v>3201</v>
      </c>
      <c r="AC220" s="56">
        <v>4538168531</v>
      </c>
    </row>
    <row r="221" spans="2:29">
      <c r="B221" t="s">
        <v>980</v>
      </c>
      <c r="C221" s="51">
        <v>44621</v>
      </c>
      <c r="D221" s="52">
        <v>44621</v>
      </c>
      <c r="E221" t="s">
        <v>3204</v>
      </c>
      <c r="F221" t="s">
        <v>3677</v>
      </c>
      <c r="G221" t="s">
        <v>981</v>
      </c>
      <c r="H221" t="s">
        <v>982</v>
      </c>
      <c r="I221">
        <v>6200000</v>
      </c>
      <c r="J221">
        <v>10</v>
      </c>
      <c r="K221">
        <f t="shared" si="20"/>
        <v>620000</v>
      </c>
      <c r="L221">
        <f t="shared" si="21"/>
        <v>6820000</v>
      </c>
      <c r="M221" s="53">
        <v>44632</v>
      </c>
      <c r="N221" s="53">
        <v>44634</v>
      </c>
      <c r="Q221">
        <v>45</v>
      </c>
      <c r="R221" s="53">
        <v>44679</v>
      </c>
      <c r="S221" s="53">
        <v>44679</v>
      </c>
      <c r="T221">
        <v>2</v>
      </c>
      <c r="U221">
        <f t="shared" si="22"/>
        <v>124000</v>
      </c>
      <c r="V221">
        <f t="shared" si="23"/>
        <v>6696000</v>
      </c>
      <c r="W221">
        <f t="shared" si="24"/>
        <v>6076000</v>
      </c>
      <c r="X221" s="54" t="s">
        <v>3201</v>
      </c>
      <c r="AC221" s="56">
        <v>4535742582</v>
      </c>
    </row>
    <row r="222" spans="2:29">
      <c r="B222" t="s">
        <v>983</v>
      </c>
      <c r="C222" s="51">
        <v>44621</v>
      </c>
      <c r="D222" s="52">
        <v>44621</v>
      </c>
      <c r="E222" t="s">
        <v>3204</v>
      </c>
      <c r="F222" t="s">
        <v>3403</v>
      </c>
      <c r="G222" t="s">
        <v>984</v>
      </c>
      <c r="H222" t="s">
        <v>985</v>
      </c>
      <c r="I222">
        <v>6608800</v>
      </c>
      <c r="J222">
        <v>10</v>
      </c>
      <c r="K222">
        <f t="shared" si="20"/>
        <v>660880</v>
      </c>
      <c r="L222">
        <f t="shared" si="21"/>
        <v>7269680</v>
      </c>
      <c r="M222" s="53">
        <v>44632</v>
      </c>
      <c r="N222" s="53">
        <v>44634</v>
      </c>
      <c r="Q222">
        <v>45</v>
      </c>
      <c r="R222" s="53">
        <v>44679</v>
      </c>
      <c r="S222" s="53">
        <v>44679</v>
      </c>
      <c r="T222">
        <v>2</v>
      </c>
      <c r="U222">
        <f t="shared" si="22"/>
        <v>132176</v>
      </c>
      <c r="V222">
        <f t="shared" si="23"/>
        <v>7137504</v>
      </c>
      <c r="W222">
        <f t="shared" si="24"/>
        <v>6476624</v>
      </c>
      <c r="X222" s="54" t="s">
        <v>3201</v>
      </c>
      <c r="AC222" s="56">
        <v>4540522454</v>
      </c>
    </row>
    <row r="223" spans="2:29">
      <c r="B223" t="s">
        <v>989</v>
      </c>
      <c r="C223" s="51">
        <v>44621</v>
      </c>
      <c r="D223" s="52">
        <v>44621</v>
      </c>
      <c r="E223" t="s">
        <v>3204</v>
      </c>
      <c r="F223" t="s">
        <v>3453</v>
      </c>
      <c r="G223" t="s">
        <v>990</v>
      </c>
      <c r="H223" t="s">
        <v>991</v>
      </c>
      <c r="I223">
        <v>6608800</v>
      </c>
      <c r="J223">
        <v>10</v>
      </c>
      <c r="K223">
        <f t="shared" si="20"/>
        <v>660880</v>
      </c>
      <c r="L223">
        <f t="shared" si="21"/>
        <v>7269680</v>
      </c>
      <c r="M223" s="53">
        <v>44632</v>
      </c>
      <c r="N223" s="53">
        <v>44634</v>
      </c>
      <c r="Q223">
        <v>45</v>
      </c>
      <c r="R223" s="53">
        <v>44679</v>
      </c>
      <c r="S223" s="53">
        <v>44679</v>
      </c>
      <c r="T223">
        <v>2</v>
      </c>
      <c r="U223">
        <f t="shared" si="22"/>
        <v>132176</v>
      </c>
      <c r="V223">
        <f t="shared" si="23"/>
        <v>7137504</v>
      </c>
      <c r="W223">
        <f t="shared" si="24"/>
        <v>6476624</v>
      </c>
      <c r="X223" s="54" t="s">
        <v>3201</v>
      </c>
      <c r="AC223" s="56">
        <v>4539523491</v>
      </c>
    </row>
    <row r="224" spans="2:29">
      <c r="B224" t="s">
        <v>992</v>
      </c>
      <c r="C224" s="51">
        <v>44621</v>
      </c>
      <c r="D224" s="52">
        <v>44621</v>
      </c>
      <c r="E224" t="s">
        <v>3204</v>
      </c>
      <c r="F224" t="s">
        <v>3250</v>
      </c>
      <c r="G224" t="s">
        <v>993</v>
      </c>
      <c r="H224" t="s">
        <v>994</v>
      </c>
      <c r="I224">
        <v>19826400</v>
      </c>
      <c r="J224">
        <v>10</v>
      </c>
      <c r="K224">
        <f t="shared" si="20"/>
        <v>1982640</v>
      </c>
      <c r="L224">
        <f t="shared" si="21"/>
        <v>21809040</v>
      </c>
      <c r="M224" s="53">
        <v>44632</v>
      </c>
      <c r="N224" s="53">
        <v>44634</v>
      </c>
      <c r="Q224">
        <v>45</v>
      </c>
      <c r="R224" s="53">
        <v>44679</v>
      </c>
      <c r="S224" s="53">
        <v>44679</v>
      </c>
      <c r="T224">
        <v>2</v>
      </c>
      <c r="U224">
        <f t="shared" si="22"/>
        <v>396528</v>
      </c>
      <c r="V224">
        <f t="shared" si="23"/>
        <v>21412512</v>
      </c>
      <c r="W224">
        <f t="shared" si="24"/>
        <v>19429872</v>
      </c>
      <c r="X224" s="54" t="s">
        <v>3201</v>
      </c>
      <c r="AC224" s="56">
        <v>4540864362</v>
      </c>
    </row>
    <row r="225" spans="2:29">
      <c r="B225" t="s">
        <v>998</v>
      </c>
      <c r="C225" s="51">
        <v>44621</v>
      </c>
      <c r="D225" s="52">
        <v>44621</v>
      </c>
      <c r="E225" t="s">
        <v>3204</v>
      </c>
      <c r="F225" t="s">
        <v>3231</v>
      </c>
      <c r="G225" t="s">
        <v>999</v>
      </c>
      <c r="H225" t="s">
        <v>1000</v>
      </c>
      <c r="I225">
        <v>6608800</v>
      </c>
      <c r="J225">
        <v>10</v>
      </c>
      <c r="K225">
        <f t="shared" si="20"/>
        <v>660880</v>
      </c>
      <c r="L225">
        <f t="shared" si="21"/>
        <v>7269680</v>
      </c>
      <c r="M225" s="53">
        <v>44632</v>
      </c>
      <c r="N225" s="53">
        <v>44634</v>
      </c>
      <c r="Q225">
        <v>45</v>
      </c>
      <c r="R225" s="53">
        <v>44679</v>
      </c>
      <c r="S225" s="53">
        <v>44679</v>
      </c>
      <c r="T225">
        <v>2</v>
      </c>
      <c r="U225">
        <f t="shared" si="22"/>
        <v>132176</v>
      </c>
      <c r="V225">
        <f t="shared" si="23"/>
        <v>7137504</v>
      </c>
      <c r="W225">
        <f t="shared" si="24"/>
        <v>6476624</v>
      </c>
      <c r="X225" s="54" t="s">
        <v>3201</v>
      </c>
      <c r="AC225" s="56">
        <v>4540820338</v>
      </c>
    </row>
    <row r="226" spans="2:29">
      <c r="B226" t="s">
        <v>1001</v>
      </c>
      <c r="C226" s="51">
        <v>44621</v>
      </c>
      <c r="D226" s="52">
        <v>44621</v>
      </c>
      <c r="E226" t="s">
        <v>3204</v>
      </c>
      <c r="F226" t="s">
        <v>3420</v>
      </c>
      <c r="G226" t="s">
        <v>1002</v>
      </c>
      <c r="H226" t="s">
        <v>1003</v>
      </c>
      <c r="I226">
        <v>6608800</v>
      </c>
      <c r="J226">
        <v>10</v>
      </c>
      <c r="K226">
        <f t="shared" si="20"/>
        <v>660880</v>
      </c>
      <c r="L226">
        <f t="shared" si="21"/>
        <v>7269680</v>
      </c>
      <c r="M226" s="53">
        <v>44632</v>
      </c>
      <c r="N226" s="53">
        <v>44634</v>
      </c>
      <c r="Q226">
        <v>45</v>
      </c>
      <c r="R226" s="53">
        <v>44679</v>
      </c>
      <c r="S226" s="53">
        <v>44679</v>
      </c>
      <c r="T226">
        <v>2</v>
      </c>
      <c r="U226">
        <f t="shared" si="22"/>
        <v>132176</v>
      </c>
      <c r="V226">
        <f t="shared" si="23"/>
        <v>7137504</v>
      </c>
      <c r="W226">
        <f t="shared" si="24"/>
        <v>6476624</v>
      </c>
      <c r="X226" s="54" t="s">
        <v>3201</v>
      </c>
      <c r="AC226" s="56">
        <v>4540107790</v>
      </c>
    </row>
    <row r="227" spans="2:29">
      <c r="B227" t="s">
        <v>1004</v>
      </c>
      <c r="C227" s="51">
        <v>44621</v>
      </c>
      <c r="D227" s="52">
        <v>44621</v>
      </c>
      <c r="E227" t="s">
        <v>3204</v>
      </c>
      <c r="F227" t="s">
        <v>3205</v>
      </c>
      <c r="G227" t="s">
        <v>1005</v>
      </c>
      <c r="H227" t="s">
        <v>1006</v>
      </c>
      <c r="I227">
        <v>6608800</v>
      </c>
      <c r="J227">
        <v>10</v>
      </c>
      <c r="K227">
        <f t="shared" si="20"/>
        <v>660880</v>
      </c>
      <c r="L227">
        <f t="shared" si="21"/>
        <v>7269680</v>
      </c>
      <c r="M227" s="53">
        <v>44632</v>
      </c>
      <c r="N227" s="53">
        <v>44634</v>
      </c>
      <c r="Q227">
        <v>45</v>
      </c>
      <c r="R227" s="53">
        <v>44679</v>
      </c>
      <c r="S227" s="53">
        <v>44679</v>
      </c>
      <c r="T227">
        <v>2</v>
      </c>
      <c r="U227">
        <f t="shared" si="22"/>
        <v>132176</v>
      </c>
      <c r="V227">
        <f t="shared" si="23"/>
        <v>7137504</v>
      </c>
      <c r="W227">
        <f t="shared" si="24"/>
        <v>6476624</v>
      </c>
      <c r="X227" s="54" t="s">
        <v>3201</v>
      </c>
      <c r="AC227" s="56">
        <v>4540550166</v>
      </c>
    </row>
    <row r="228" spans="2:29">
      <c r="B228" t="s">
        <v>1007</v>
      </c>
      <c r="C228" s="51">
        <v>44621</v>
      </c>
      <c r="D228" s="52">
        <v>44621</v>
      </c>
      <c r="E228" t="s">
        <v>3204</v>
      </c>
      <c r="F228" t="s">
        <v>3223</v>
      </c>
      <c r="G228" t="s">
        <v>1008</v>
      </c>
      <c r="H228" t="s">
        <v>1009</v>
      </c>
      <c r="I228">
        <v>19826400</v>
      </c>
      <c r="J228">
        <v>10</v>
      </c>
      <c r="K228">
        <f t="shared" si="20"/>
        <v>1982640</v>
      </c>
      <c r="L228">
        <f t="shared" si="21"/>
        <v>21809040</v>
      </c>
      <c r="M228" s="53">
        <v>44632</v>
      </c>
      <c r="N228" s="53">
        <v>44634</v>
      </c>
      <c r="Q228">
        <v>45</v>
      </c>
      <c r="R228" s="53">
        <v>44679</v>
      </c>
      <c r="S228" s="53">
        <v>44679</v>
      </c>
      <c r="T228">
        <v>2</v>
      </c>
      <c r="U228">
        <f t="shared" si="22"/>
        <v>396528</v>
      </c>
      <c r="V228">
        <f t="shared" si="23"/>
        <v>21412512</v>
      </c>
      <c r="W228">
        <f t="shared" si="24"/>
        <v>19429872</v>
      </c>
      <c r="X228" s="54" t="s">
        <v>3201</v>
      </c>
      <c r="AC228" s="56">
        <v>4540695661</v>
      </c>
    </row>
    <row r="229" spans="2:29">
      <c r="B229" t="s">
        <v>1010</v>
      </c>
      <c r="C229" s="51">
        <v>44621</v>
      </c>
      <c r="D229" s="52">
        <v>44621</v>
      </c>
      <c r="E229" t="s">
        <v>3204</v>
      </c>
      <c r="F229" t="s">
        <v>3248</v>
      </c>
      <c r="G229" t="s">
        <v>1011</v>
      </c>
      <c r="H229" t="s">
        <v>1012</v>
      </c>
      <c r="I229">
        <v>6608800</v>
      </c>
      <c r="J229">
        <v>10</v>
      </c>
      <c r="K229">
        <f t="shared" si="20"/>
        <v>660880</v>
      </c>
      <c r="L229">
        <f t="shared" si="21"/>
        <v>7269680</v>
      </c>
      <c r="M229" s="53">
        <v>44632</v>
      </c>
      <c r="N229" s="53">
        <v>44634</v>
      </c>
      <c r="Q229">
        <v>45</v>
      </c>
      <c r="R229" s="53">
        <v>44679</v>
      </c>
      <c r="S229" s="53">
        <v>44679</v>
      </c>
      <c r="T229">
        <v>2</v>
      </c>
      <c r="U229">
        <f t="shared" si="22"/>
        <v>132176</v>
      </c>
      <c r="V229">
        <f t="shared" si="23"/>
        <v>7137504</v>
      </c>
      <c r="W229">
        <f t="shared" si="24"/>
        <v>6476624</v>
      </c>
      <c r="X229" s="54" t="s">
        <v>3201</v>
      </c>
      <c r="AC229" s="56">
        <v>4540864287</v>
      </c>
    </row>
    <row r="230" spans="2:29">
      <c r="B230" t="s">
        <v>1013</v>
      </c>
      <c r="C230" s="51">
        <v>44621</v>
      </c>
      <c r="D230" s="52">
        <v>44621</v>
      </c>
      <c r="E230" t="s">
        <v>3204</v>
      </c>
      <c r="F230" t="s">
        <v>3276</v>
      </c>
      <c r="G230" t="s">
        <v>1014</v>
      </c>
      <c r="H230" t="s">
        <v>1015</v>
      </c>
      <c r="I230">
        <v>13217600</v>
      </c>
      <c r="J230">
        <v>10</v>
      </c>
      <c r="K230">
        <f t="shared" si="20"/>
        <v>1321760</v>
      </c>
      <c r="L230">
        <f t="shared" si="21"/>
        <v>14539360</v>
      </c>
      <c r="M230" s="53">
        <v>44632</v>
      </c>
      <c r="N230" s="53">
        <v>44634</v>
      </c>
      <c r="Q230">
        <v>45</v>
      </c>
      <c r="R230" s="53">
        <v>44679</v>
      </c>
      <c r="S230" s="53">
        <v>44679</v>
      </c>
      <c r="T230">
        <v>2</v>
      </c>
      <c r="U230">
        <f t="shared" si="22"/>
        <v>264352</v>
      </c>
      <c r="V230">
        <f t="shared" si="23"/>
        <v>14275008</v>
      </c>
      <c r="W230">
        <f t="shared" si="24"/>
        <v>12953248</v>
      </c>
      <c r="X230" s="54" t="s">
        <v>3201</v>
      </c>
      <c r="AC230" s="56">
        <v>4541172080</v>
      </c>
    </row>
    <row r="231" spans="2:29">
      <c r="B231" t="s">
        <v>1016</v>
      </c>
      <c r="C231" s="51">
        <v>44621</v>
      </c>
      <c r="D231" s="52">
        <v>44621</v>
      </c>
      <c r="E231" t="s">
        <v>3204</v>
      </c>
      <c r="F231" t="s">
        <v>3256</v>
      </c>
      <c r="G231" t="s">
        <v>1017</v>
      </c>
      <c r="H231" t="s">
        <v>1018</v>
      </c>
      <c r="I231">
        <v>85914400</v>
      </c>
      <c r="J231">
        <v>10</v>
      </c>
      <c r="K231">
        <f t="shared" si="20"/>
        <v>8591440</v>
      </c>
      <c r="L231">
        <f t="shared" si="21"/>
        <v>94505840</v>
      </c>
      <c r="M231" s="53">
        <v>44632</v>
      </c>
      <c r="N231" s="53">
        <v>44634</v>
      </c>
      <c r="Q231">
        <v>45</v>
      </c>
      <c r="R231" s="53">
        <v>44679</v>
      </c>
      <c r="S231" s="53">
        <v>44679</v>
      </c>
      <c r="T231">
        <v>2</v>
      </c>
      <c r="U231">
        <f t="shared" si="22"/>
        <v>1718288</v>
      </c>
      <c r="V231">
        <f t="shared" si="23"/>
        <v>92787552</v>
      </c>
      <c r="W231">
        <f t="shared" si="24"/>
        <v>84196112</v>
      </c>
      <c r="X231" s="54" t="s">
        <v>3201</v>
      </c>
      <c r="AC231" s="56">
        <v>4540864512</v>
      </c>
    </row>
    <row r="232" spans="2:29">
      <c r="B232" t="s">
        <v>1019</v>
      </c>
      <c r="C232" s="51">
        <v>44621</v>
      </c>
      <c r="D232" s="52">
        <v>44621</v>
      </c>
      <c r="E232" t="s">
        <v>3204</v>
      </c>
      <c r="F232" t="s">
        <v>3249</v>
      </c>
      <c r="G232" t="s">
        <v>1020</v>
      </c>
      <c r="H232" t="s">
        <v>1021</v>
      </c>
      <c r="I232">
        <v>6608800</v>
      </c>
      <c r="J232">
        <v>10</v>
      </c>
      <c r="K232">
        <f t="shared" si="20"/>
        <v>660880</v>
      </c>
      <c r="L232">
        <f t="shared" si="21"/>
        <v>7269680</v>
      </c>
      <c r="M232" s="53">
        <v>44632</v>
      </c>
      <c r="N232" s="53">
        <v>44634</v>
      </c>
      <c r="Q232">
        <v>45</v>
      </c>
      <c r="R232" s="53">
        <v>44679</v>
      </c>
      <c r="S232" s="53">
        <v>44679</v>
      </c>
      <c r="T232">
        <v>2</v>
      </c>
      <c r="U232">
        <f t="shared" si="22"/>
        <v>132176</v>
      </c>
      <c r="V232">
        <f t="shared" si="23"/>
        <v>7137504</v>
      </c>
      <c r="W232">
        <f t="shared" si="24"/>
        <v>6476624</v>
      </c>
      <c r="X232" s="54" t="s">
        <v>3201</v>
      </c>
      <c r="AC232" s="56">
        <v>4540864321</v>
      </c>
    </row>
    <row r="233" spans="2:29">
      <c r="B233" t="s">
        <v>1022</v>
      </c>
      <c r="C233" s="51">
        <v>44621</v>
      </c>
      <c r="D233" s="52">
        <v>44621</v>
      </c>
      <c r="E233" t="s">
        <v>3204</v>
      </c>
      <c r="F233" t="s">
        <v>3277</v>
      </c>
      <c r="G233" t="s">
        <v>1023</v>
      </c>
      <c r="H233" t="s">
        <v>1024</v>
      </c>
      <c r="I233">
        <v>26435200</v>
      </c>
      <c r="J233">
        <v>10</v>
      </c>
      <c r="K233">
        <f t="shared" si="20"/>
        <v>2643520</v>
      </c>
      <c r="L233">
        <f t="shared" si="21"/>
        <v>29078720</v>
      </c>
      <c r="M233" s="53">
        <v>44632</v>
      </c>
      <c r="N233" s="53">
        <v>44634</v>
      </c>
      <c r="Q233">
        <v>45</v>
      </c>
      <c r="R233" s="53">
        <v>44679</v>
      </c>
      <c r="S233" s="53">
        <v>44679</v>
      </c>
      <c r="T233">
        <v>2</v>
      </c>
      <c r="U233">
        <f t="shared" si="22"/>
        <v>528704</v>
      </c>
      <c r="V233">
        <f t="shared" si="23"/>
        <v>28550016</v>
      </c>
      <c r="W233">
        <f t="shared" si="24"/>
        <v>25906496</v>
      </c>
      <c r="X233" s="54" t="s">
        <v>3201</v>
      </c>
      <c r="AC233" s="56">
        <v>4541172069</v>
      </c>
    </row>
    <row r="234" spans="2:29">
      <c r="B234" t="s">
        <v>1025</v>
      </c>
      <c r="C234" s="51">
        <v>44621</v>
      </c>
      <c r="D234" s="52">
        <v>44621</v>
      </c>
      <c r="E234" t="s">
        <v>3204</v>
      </c>
      <c r="F234" t="s">
        <v>3280</v>
      </c>
      <c r="G234" t="s">
        <v>1026</v>
      </c>
      <c r="H234" t="s">
        <v>1027</v>
      </c>
      <c r="I234">
        <v>7400000</v>
      </c>
      <c r="J234">
        <v>10</v>
      </c>
      <c r="K234">
        <f t="shared" si="20"/>
        <v>740000</v>
      </c>
      <c r="L234">
        <f t="shared" si="21"/>
        <v>8140000</v>
      </c>
      <c r="M234" s="53">
        <v>44632</v>
      </c>
      <c r="N234" s="53">
        <v>44634</v>
      </c>
      <c r="Q234">
        <v>45</v>
      </c>
      <c r="R234" s="53">
        <v>44679</v>
      </c>
      <c r="S234" s="53">
        <v>44679</v>
      </c>
      <c r="T234">
        <v>2</v>
      </c>
      <c r="U234">
        <f t="shared" si="22"/>
        <v>148000</v>
      </c>
      <c r="V234">
        <f t="shared" si="23"/>
        <v>7992000</v>
      </c>
      <c r="W234">
        <f t="shared" si="24"/>
        <v>7252000</v>
      </c>
      <c r="X234" s="54" t="s">
        <v>3201</v>
      </c>
      <c r="AC234" s="56">
        <v>4541279773</v>
      </c>
    </row>
    <row r="235" spans="2:29">
      <c r="B235" t="s">
        <v>1028</v>
      </c>
      <c r="C235" s="51">
        <v>44621</v>
      </c>
      <c r="D235" s="52">
        <v>44621</v>
      </c>
      <c r="E235" t="s">
        <v>3204</v>
      </c>
      <c r="F235" t="s">
        <v>3214</v>
      </c>
      <c r="G235" t="s">
        <v>1029</v>
      </c>
      <c r="H235" t="s">
        <v>1030</v>
      </c>
      <c r="I235">
        <v>19536000</v>
      </c>
      <c r="J235">
        <v>10</v>
      </c>
      <c r="K235">
        <f t="shared" si="20"/>
        <v>1953600</v>
      </c>
      <c r="L235">
        <f t="shared" si="21"/>
        <v>21489600</v>
      </c>
      <c r="M235" s="53">
        <v>44632</v>
      </c>
      <c r="N235" s="53">
        <v>44634</v>
      </c>
      <c r="Q235">
        <v>45</v>
      </c>
      <c r="R235" s="53">
        <v>44679</v>
      </c>
      <c r="S235" s="53">
        <v>44679</v>
      </c>
      <c r="T235">
        <v>2</v>
      </c>
      <c r="U235">
        <f t="shared" si="22"/>
        <v>390720</v>
      </c>
      <c r="V235">
        <f t="shared" si="23"/>
        <v>21098880</v>
      </c>
      <c r="W235">
        <f t="shared" si="24"/>
        <v>19145280</v>
      </c>
      <c r="X235" s="54" t="s">
        <v>3201</v>
      </c>
      <c r="AC235" s="56">
        <v>4540628500</v>
      </c>
    </row>
    <row r="236" spans="2:29">
      <c r="B236" t="s">
        <v>1031</v>
      </c>
      <c r="C236" s="51">
        <v>44621</v>
      </c>
      <c r="D236" s="52">
        <v>44621</v>
      </c>
      <c r="E236" t="s">
        <v>3204</v>
      </c>
      <c r="F236" t="s">
        <v>3206</v>
      </c>
      <c r="G236" t="s">
        <v>1032</v>
      </c>
      <c r="H236" t="s">
        <v>1033</v>
      </c>
      <c r="I236">
        <v>7688000</v>
      </c>
      <c r="J236">
        <v>10</v>
      </c>
      <c r="K236">
        <f t="shared" si="20"/>
        <v>768800</v>
      </c>
      <c r="L236">
        <f t="shared" si="21"/>
        <v>8456800</v>
      </c>
      <c r="M236" s="53">
        <v>44632</v>
      </c>
      <c r="N236" s="53">
        <v>44634</v>
      </c>
      <c r="Q236">
        <v>45</v>
      </c>
      <c r="R236" s="53">
        <v>44679</v>
      </c>
      <c r="S236" s="53">
        <v>44679</v>
      </c>
      <c r="T236">
        <v>2</v>
      </c>
      <c r="U236">
        <f t="shared" si="22"/>
        <v>153760</v>
      </c>
      <c r="V236">
        <f t="shared" si="23"/>
        <v>8303040</v>
      </c>
      <c r="W236">
        <f t="shared" si="24"/>
        <v>7534240</v>
      </c>
      <c r="X236" s="54" t="s">
        <v>3201</v>
      </c>
      <c r="AC236" s="56">
        <v>4540595400</v>
      </c>
    </row>
    <row r="237" spans="2:29">
      <c r="B237" t="s">
        <v>1037</v>
      </c>
      <c r="C237" s="51">
        <v>44621</v>
      </c>
      <c r="D237" s="52">
        <v>44621</v>
      </c>
      <c r="E237" t="s">
        <v>3204</v>
      </c>
      <c r="F237" t="s">
        <v>3260</v>
      </c>
      <c r="G237" t="s">
        <v>1038</v>
      </c>
      <c r="H237" t="s">
        <v>1039</v>
      </c>
      <c r="I237">
        <v>59940000</v>
      </c>
      <c r="J237">
        <v>10</v>
      </c>
      <c r="K237">
        <f t="shared" si="20"/>
        <v>5994000</v>
      </c>
      <c r="L237">
        <f t="shared" si="21"/>
        <v>65934000</v>
      </c>
      <c r="M237" s="53">
        <v>44632</v>
      </c>
      <c r="N237" s="53">
        <v>44634</v>
      </c>
      <c r="Q237">
        <v>45</v>
      </c>
      <c r="R237" s="53">
        <v>44679</v>
      </c>
      <c r="S237" s="53">
        <v>44679</v>
      </c>
      <c r="T237">
        <v>2</v>
      </c>
      <c r="U237">
        <f t="shared" si="22"/>
        <v>1198800</v>
      </c>
      <c r="V237">
        <f t="shared" si="23"/>
        <v>64735200</v>
      </c>
      <c r="W237">
        <f t="shared" si="24"/>
        <v>58741200</v>
      </c>
      <c r="X237" s="54" t="s">
        <v>3201</v>
      </c>
      <c r="AC237" s="56">
        <v>4540979664</v>
      </c>
    </row>
    <row r="238" spans="2:29">
      <c r="B238" t="s">
        <v>1040</v>
      </c>
      <c r="C238" s="51">
        <v>44621</v>
      </c>
      <c r="D238" s="52">
        <v>44621</v>
      </c>
      <c r="E238" t="s">
        <v>3204</v>
      </c>
      <c r="F238" t="s">
        <v>3289</v>
      </c>
      <c r="G238" t="s">
        <v>1041</v>
      </c>
      <c r="H238" t="s">
        <v>1042</v>
      </c>
      <c r="I238">
        <v>54000000</v>
      </c>
      <c r="J238">
        <v>10</v>
      </c>
      <c r="K238">
        <f t="shared" si="20"/>
        <v>5400000</v>
      </c>
      <c r="L238">
        <f t="shared" si="21"/>
        <v>59400000</v>
      </c>
      <c r="M238" s="53">
        <v>44632</v>
      </c>
      <c r="N238" s="53">
        <v>44634</v>
      </c>
      <c r="Q238">
        <v>45</v>
      </c>
      <c r="R238" s="53">
        <v>44679</v>
      </c>
      <c r="S238" s="53">
        <v>44679</v>
      </c>
      <c r="T238">
        <v>2</v>
      </c>
      <c r="U238">
        <f t="shared" si="22"/>
        <v>1080000</v>
      </c>
      <c r="V238">
        <f t="shared" si="23"/>
        <v>58320000</v>
      </c>
      <c r="W238">
        <f t="shared" si="24"/>
        <v>52920000</v>
      </c>
      <c r="X238" s="54" t="s">
        <v>3201</v>
      </c>
      <c r="AC238" s="56">
        <v>4541378827</v>
      </c>
    </row>
    <row r="239" spans="2:29">
      <c r="B239" t="s">
        <v>1046</v>
      </c>
      <c r="C239" s="51">
        <v>44621</v>
      </c>
      <c r="D239" s="52">
        <v>44621</v>
      </c>
      <c r="E239" t="s">
        <v>3204</v>
      </c>
      <c r="F239" t="s">
        <v>3245</v>
      </c>
      <c r="G239" t="s">
        <v>1047</v>
      </c>
      <c r="H239" t="s">
        <v>1048</v>
      </c>
      <c r="I239">
        <v>13217600</v>
      </c>
      <c r="J239">
        <v>10</v>
      </c>
      <c r="K239">
        <f t="shared" si="20"/>
        <v>1321760</v>
      </c>
      <c r="L239">
        <f t="shared" si="21"/>
        <v>14539360</v>
      </c>
      <c r="M239" s="53">
        <v>44636</v>
      </c>
      <c r="N239" s="53">
        <v>44637</v>
      </c>
      <c r="Q239">
        <v>45</v>
      </c>
      <c r="R239" s="53">
        <v>44682</v>
      </c>
      <c r="S239" s="53">
        <v>44679</v>
      </c>
      <c r="T239">
        <v>2</v>
      </c>
      <c r="U239">
        <f t="shared" si="22"/>
        <v>264352</v>
      </c>
      <c r="V239">
        <f t="shared" si="23"/>
        <v>14275008</v>
      </c>
      <c r="W239">
        <f t="shared" si="24"/>
        <v>12953248</v>
      </c>
      <c r="X239" s="54" t="s">
        <v>3201</v>
      </c>
      <c r="AC239" s="56">
        <v>4540864189</v>
      </c>
    </row>
    <row r="240" spans="2:29">
      <c r="B240" t="s">
        <v>1050</v>
      </c>
      <c r="C240" s="51">
        <v>44621</v>
      </c>
      <c r="D240" s="52">
        <v>44621</v>
      </c>
      <c r="E240" t="s">
        <v>3204</v>
      </c>
      <c r="F240" t="s">
        <v>3246</v>
      </c>
      <c r="G240" t="s">
        <v>1051</v>
      </c>
      <c r="H240" t="s">
        <v>1052</v>
      </c>
      <c r="I240">
        <v>13217600</v>
      </c>
      <c r="J240">
        <v>10</v>
      </c>
      <c r="K240">
        <f t="shared" si="20"/>
        <v>1321760</v>
      </c>
      <c r="L240">
        <f t="shared" si="21"/>
        <v>14539360</v>
      </c>
      <c r="M240" s="53">
        <v>44636</v>
      </c>
      <c r="N240" s="53">
        <v>44637</v>
      </c>
      <c r="Q240">
        <v>45</v>
      </c>
      <c r="R240" s="53">
        <v>44682</v>
      </c>
      <c r="S240" s="53">
        <v>44679</v>
      </c>
      <c r="T240">
        <v>2</v>
      </c>
      <c r="U240">
        <f t="shared" si="22"/>
        <v>264352</v>
      </c>
      <c r="V240">
        <f t="shared" si="23"/>
        <v>14275008</v>
      </c>
      <c r="W240">
        <f t="shared" si="24"/>
        <v>12953248</v>
      </c>
      <c r="X240" s="54" t="s">
        <v>3201</v>
      </c>
      <c r="AC240" s="56">
        <v>4540864231</v>
      </c>
    </row>
    <row r="241" spans="2:29">
      <c r="B241" t="s">
        <v>1053</v>
      </c>
      <c r="C241" s="51">
        <v>44621</v>
      </c>
      <c r="D241" s="52">
        <v>44621</v>
      </c>
      <c r="E241" t="s">
        <v>3204</v>
      </c>
      <c r="F241" t="s">
        <v>3224</v>
      </c>
      <c r="G241" t="s">
        <v>1054</v>
      </c>
      <c r="H241" t="s">
        <v>1055</v>
      </c>
      <c r="I241">
        <v>13217600</v>
      </c>
      <c r="J241">
        <v>10</v>
      </c>
      <c r="K241">
        <f t="shared" si="20"/>
        <v>1321760</v>
      </c>
      <c r="L241">
        <f t="shared" si="21"/>
        <v>14539360</v>
      </c>
      <c r="M241" s="53">
        <v>44636</v>
      </c>
      <c r="N241" s="53">
        <v>44637</v>
      </c>
      <c r="Q241">
        <v>45</v>
      </c>
      <c r="R241" s="53">
        <v>44682</v>
      </c>
      <c r="S241" s="53">
        <v>44679</v>
      </c>
      <c r="T241">
        <v>2</v>
      </c>
      <c r="U241">
        <f t="shared" si="22"/>
        <v>264352</v>
      </c>
      <c r="V241">
        <f t="shared" si="23"/>
        <v>14275008</v>
      </c>
      <c r="W241">
        <f t="shared" si="24"/>
        <v>12953248</v>
      </c>
      <c r="X241" s="54" t="s">
        <v>3201</v>
      </c>
      <c r="AC241" s="56">
        <v>4540712535</v>
      </c>
    </row>
    <row r="242" spans="2:29">
      <c r="B242" t="s">
        <v>1056</v>
      </c>
      <c r="C242" s="51">
        <v>44621</v>
      </c>
      <c r="D242" s="52">
        <v>44621</v>
      </c>
      <c r="E242" t="s">
        <v>3204</v>
      </c>
      <c r="F242" t="s">
        <v>3247</v>
      </c>
      <c r="G242" t="s">
        <v>1057</v>
      </c>
      <c r="H242" t="s">
        <v>1058</v>
      </c>
      <c r="I242">
        <v>13217600</v>
      </c>
      <c r="J242">
        <v>10</v>
      </c>
      <c r="K242">
        <f t="shared" si="20"/>
        <v>1321760</v>
      </c>
      <c r="L242">
        <f t="shared" si="21"/>
        <v>14539360</v>
      </c>
      <c r="M242" s="53">
        <v>44636</v>
      </c>
      <c r="N242" s="53">
        <v>44637</v>
      </c>
      <c r="Q242">
        <v>45</v>
      </c>
      <c r="R242" s="53">
        <v>44682</v>
      </c>
      <c r="S242" s="53">
        <v>44679</v>
      </c>
      <c r="T242">
        <v>2</v>
      </c>
      <c r="U242">
        <f t="shared" si="22"/>
        <v>264352</v>
      </c>
      <c r="V242">
        <f t="shared" si="23"/>
        <v>14275008</v>
      </c>
      <c r="W242">
        <f t="shared" si="24"/>
        <v>12953248</v>
      </c>
      <c r="X242" s="54" t="s">
        <v>3201</v>
      </c>
      <c r="AC242" s="56">
        <v>4540864265</v>
      </c>
    </row>
    <row r="243" spans="2:29">
      <c r="B243" t="s">
        <v>1059</v>
      </c>
      <c r="C243" s="51">
        <v>44621</v>
      </c>
      <c r="D243" s="52">
        <v>44621</v>
      </c>
      <c r="E243" t="s">
        <v>3204</v>
      </c>
      <c r="F243" t="s">
        <v>3290</v>
      </c>
      <c r="G243" t="s">
        <v>1060</v>
      </c>
      <c r="H243" t="s">
        <v>1061</v>
      </c>
      <c r="I243">
        <v>198264000</v>
      </c>
      <c r="J243">
        <v>10</v>
      </c>
      <c r="K243">
        <f t="shared" si="20"/>
        <v>19826400</v>
      </c>
      <c r="L243">
        <f t="shared" si="21"/>
        <v>218090400</v>
      </c>
      <c r="M243" s="53">
        <v>44636</v>
      </c>
      <c r="N243" s="53">
        <v>44637</v>
      </c>
      <c r="Q243">
        <v>45</v>
      </c>
      <c r="R243" s="53">
        <v>44682</v>
      </c>
      <c r="S243" s="53">
        <v>44679</v>
      </c>
      <c r="T243">
        <v>2</v>
      </c>
      <c r="U243">
        <f t="shared" si="22"/>
        <v>3965280</v>
      </c>
      <c r="V243">
        <f t="shared" si="23"/>
        <v>214125120</v>
      </c>
      <c r="W243">
        <f t="shared" si="24"/>
        <v>194298720</v>
      </c>
      <c r="X243" s="54" t="s">
        <v>3201</v>
      </c>
      <c r="AC243" s="56">
        <v>4541172078</v>
      </c>
    </row>
    <row r="244" spans="2:29">
      <c r="B244" t="s">
        <v>1062</v>
      </c>
      <c r="C244" s="51">
        <v>44621</v>
      </c>
      <c r="D244" s="52">
        <v>44621</v>
      </c>
      <c r="E244" t="s">
        <v>3204</v>
      </c>
      <c r="F244" t="s">
        <v>3450</v>
      </c>
      <c r="G244" t="s">
        <v>1063</v>
      </c>
      <c r="H244" t="s">
        <v>1064</v>
      </c>
      <c r="I244">
        <v>6608800</v>
      </c>
      <c r="J244">
        <v>10</v>
      </c>
      <c r="K244">
        <f t="shared" si="20"/>
        <v>660880</v>
      </c>
      <c r="L244">
        <f t="shared" si="21"/>
        <v>7269680</v>
      </c>
      <c r="M244" s="53">
        <v>44636</v>
      </c>
      <c r="N244" s="53">
        <v>44637</v>
      </c>
      <c r="Q244">
        <v>45</v>
      </c>
      <c r="R244" s="53">
        <v>44682</v>
      </c>
      <c r="S244" s="53">
        <v>44679</v>
      </c>
      <c r="T244">
        <v>2</v>
      </c>
      <c r="U244">
        <f t="shared" si="22"/>
        <v>132176</v>
      </c>
      <c r="V244">
        <f t="shared" si="23"/>
        <v>7137504</v>
      </c>
      <c r="W244">
        <f t="shared" si="24"/>
        <v>6476624</v>
      </c>
      <c r="X244" s="54" t="s">
        <v>3201</v>
      </c>
      <c r="AC244" s="56">
        <v>4539531409</v>
      </c>
    </row>
    <row r="245" spans="2:29">
      <c r="B245" t="s">
        <v>1065</v>
      </c>
      <c r="C245" s="51">
        <v>44621</v>
      </c>
      <c r="D245" s="52">
        <v>44621</v>
      </c>
      <c r="E245" t="s">
        <v>3204</v>
      </c>
      <c r="F245" t="s">
        <v>3451</v>
      </c>
      <c r="G245" t="s">
        <v>1066</v>
      </c>
      <c r="H245" t="s">
        <v>1067</v>
      </c>
      <c r="I245">
        <v>6608800</v>
      </c>
      <c r="J245">
        <v>10</v>
      </c>
      <c r="K245">
        <f t="shared" si="20"/>
        <v>660880</v>
      </c>
      <c r="L245">
        <f t="shared" si="21"/>
        <v>7269680</v>
      </c>
      <c r="M245" s="53">
        <v>44636</v>
      </c>
      <c r="N245" s="53">
        <v>44637</v>
      </c>
      <c r="Q245">
        <v>45</v>
      </c>
      <c r="R245" s="53">
        <v>44682</v>
      </c>
      <c r="S245" s="53">
        <v>44679</v>
      </c>
      <c r="T245">
        <v>2</v>
      </c>
      <c r="U245">
        <f t="shared" si="22"/>
        <v>132176</v>
      </c>
      <c r="V245">
        <f t="shared" si="23"/>
        <v>7137504</v>
      </c>
      <c r="W245">
        <f t="shared" si="24"/>
        <v>6476624</v>
      </c>
      <c r="X245" s="54" t="s">
        <v>3201</v>
      </c>
      <c r="AC245" s="56">
        <v>4539521684</v>
      </c>
    </row>
    <row r="246" spans="2:29">
      <c r="B246" t="s">
        <v>1068</v>
      </c>
      <c r="C246" s="51">
        <v>44621</v>
      </c>
      <c r="D246" s="52">
        <v>44621</v>
      </c>
      <c r="E246" t="s">
        <v>3204</v>
      </c>
      <c r="F246" t="s">
        <v>3518</v>
      </c>
      <c r="G246" t="s">
        <v>1069</v>
      </c>
      <c r="H246" t="s">
        <v>1070</v>
      </c>
      <c r="I246">
        <v>52870400</v>
      </c>
      <c r="J246">
        <v>10</v>
      </c>
      <c r="K246">
        <f t="shared" si="20"/>
        <v>5287040</v>
      </c>
      <c r="L246">
        <f t="shared" si="21"/>
        <v>58157440</v>
      </c>
      <c r="M246" s="53">
        <v>44636</v>
      </c>
      <c r="N246" s="53">
        <v>44637</v>
      </c>
      <c r="Q246">
        <v>45</v>
      </c>
      <c r="R246" s="53">
        <v>44682</v>
      </c>
      <c r="S246" s="53">
        <v>44679</v>
      </c>
      <c r="T246">
        <v>2</v>
      </c>
      <c r="U246">
        <f t="shared" si="22"/>
        <v>1057408</v>
      </c>
      <c r="V246">
        <f t="shared" si="23"/>
        <v>57100032</v>
      </c>
      <c r="W246">
        <f t="shared" si="24"/>
        <v>51812992</v>
      </c>
      <c r="X246" s="54" t="s">
        <v>3201</v>
      </c>
      <c r="AC246" s="56">
        <v>4538168531</v>
      </c>
    </row>
    <row r="247" spans="2:29">
      <c r="B247" t="s">
        <v>1071</v>
      </c>
      <c r="C247" s="51">
        <v>44621</v>
      </c>
      <c r="D247" s="52">
        <v>44621</v>
      </c>
      <c r="E247" t="s">
        <v>3204</v>
      </c>
      <c r="F247" t="s">
        <v>3403</v>
      </c>
      <c r="G247" t="s">
        <v>1072</v>
      </c>
      <c r="H247" t="s">
        <v>1073</v>
      </c>
      <c r="I247">
        <v>13217600</v>
      </c>
      <c r="J247">
        <v>10</v>
      </c>
      <c r="K247">
        <f t="shared" si="20"/>
        <v>1321760</v>
      </c>
      <c r="L247">
        <f t="shared" si="21"/>
        <v>14539360</v>
      </c>
      <c r="M247" s="53">
        <v>44636</v>
      </c>
      <c r="N247" s="53">
        <v>44637</v>
      </c>
      <c r="Q247">
        <v>45</v>
      </c>
      <c r="R247" s="53">
        <v>44682</v>
      </c>
      <c r="S247" s="53">
        <v>44679</v>
      </c>
      <c r="T247">
        <v>2</v>
      </c>
      <c r="U247">
        <f t="shared" si="22"/>
        <v>264352</v>
      </c>
      <c r="V247">
        <f t="shared" si="23"/>
        <v>14275008</v>
      </c>
      <c r="W247">
        <f t="shared" si="24"/>
        <v>12953248</v>
      </c>
      <c r="X247" s="54" t="s">
        <v>3201</v>
      </c>
      <c r="AC247" s="56">
        <v>4540522454</v>
      </c>
    </row>
    <row r="248" spans="2:29">
      <c r="B248" t="s">
        <v>1077</v>
      </c>
      <c r="C248" s="51">
        <v>44621</v>
      </c>
      <c r="D248" s="52">
        <v>44621</v>
      </c>
      <c r="E248" t="s">
        <v>3204</v>
      </c>
      <c r="F248" t="s">
        <v>3453</v>
      </c>
      <c r="G248" t="s">
        <v>1078</v>
      </c>
      <c r="H248" t="s">
        <v>1079</v>
      </c>
      <c r="I248">
        <v>6608800</v>
      </c>
      <c r="J248">
        <v>10</v>
      </c>
      <c r="K248">
        <f t="shared" si="20"/>
        <v>660880</v>
      </c>
      <c r="L248">
        <f t="shared" si="21"/>
        <v>7269680</v>
      </c>
      <c r="M248" s="53">
        <v>44636</v>
      </c>
      <c r="N248" s="53">
        <v>44637</v>
      </c>
      <c r="Q248">
        <v>45</v>
      </c>
      <c r="R248" s="53">
        <v>44682</v>
      </c>
      <c r="S248" s="53">
        <v>44679</v>
      </c>
      <c r="T248">
        <v>2</v>
      </c>
      <c r="U248">
        <f t="shared" si="22"/>
        <v>132176</v>
      </c>
      <c r="V248">
        <f t="shared" si="23"/>
        <v>7137504</v>
      </c>
      <c r="W248">
        <f t="shared" si="24"/>
        <v>6476624</v>
      </c>
      <c r="X248" s="54" t="s">
        <v>3201</v>
      </c>
      <c r="AC248" s="56">
        <v>4539523491</v>
      </c>
    </row>
    <row r="249" spans="2:29">
      <c r="B249" t="s">
        <v>1080</v>
      </c>
      <c r="C249" s="51">
        <v>44621</v>
      </c>
      <c r="D249" s="52">
        <v>44621</v>
      </c>
      <c r="E249" t="s">
        <v>3204</v>
      </c>
      <c r="F249" t="s">
        <v>3250</v>
      </c>
      <c r="G249" t="s">
        <v>1081</v>
      </c>
      <c r="H249" t="s">
        <v>1082</v>
      </c>
      <c r="I249">
        <v>19826400</v>
      </c>
      <c r="J249">
        <v>10</v>
      </c>
      <c r="K249">
        <f t="shared" si="20"/>
        <v>1982640</v>
      </c>
      <c r="L249">
        <f t="shared" si="21"/>
        <v>21809040</v>
      </c>
      <c r="M249" s="53">
        <v>44636</v>
      </c>
      <c r="N249" s="53">
        <v>44637</v>
      </c>
      <c r="Q249">
        <v>45</v>
      </c>
      <c r="R249" s="53">
        <v>44682</v>
      </c>
      <c r="S249" s="53">
        <v>44679</v>
      </c>
      <c r="T249">
        <v>2</v>
      </c>
      <c r="U249">
        <f t="shared" si="22"/>
        <v>396528</v>
      </c>
      <c r="V249">
        <f t="shared" si="23"/>
        <v>21412512</v>
      </c>
      <c r="W249">
        <f t="shared" si="24"/>
        <v>19429872</v>
      </c>
      <c r="X249" s="54" t="s">
        <v>3201</v>
      </c>
      <c r="AC249" s="56">
        <v>4540864362</v>
      </c>
    </row>
    <row r="250" spans="2:29">
      <c r="B250" t="s">
        <v>1083</v>
      </c>
      <c r="C250" s="51">
        <v>44621</v>
      </c>
      <c r="D250" s="52">
        <v>44621</v>
      </c>
      <c r="E250" t="s">
        <v>3204</v>
      </c>
      <c r="F250" t="s">
        <v>3231</v>
      </c>
      <c r="G250" t="s">
        <v>1084</v>
      </c>
      <c r="H250" t="s">
        <v>1085</v>
      </c>
      <c r="I250">
        <v>6608800</v>
      </c>
      <c r="J250">
        <v>10</v>
      </c>
      <c r="K250">
        <f t="shared" si="20"/>
        <v>660880</v>
      </c>
      <c r="L250">
        <f t="shared" si="21"/>
        <v>7269680</v>
      </c>
      <c r="M250" s="53">
        <v>44636</v>
      </c>
      <c r="N250" s="53">
        <v>44637</v>
      </c>
      <c r="Q250">
        <v>45</v>
      </c>
      <c r="R250" s="53">
        <v>44682</v>
      </c>
      <c r="S250" s="53">
        <v>44679</v>
      </c>
      <c r="T250">
        <v>2</v>
      </c>
      <c r="U250">
        <f t="shared" si="22"/>
        <v>132176</v>
      </c>
      <c r="V250">
        <f t="shared" si="23"/>
        <v>7137504</v>
      </c>
      <c r="W250">
        <f t="shared" si="24"/>
        <v>6476624</v>
      </c>
      <c r="X250" s="54" t="s">
        <v>3201</v>
      </c>
      <c r="AC250" s="56">
        <v>4540820338</v>
      </c>
    </row>
    <row r="251" spans="2:29">
      <c r="B251" t="s">
        <v>1086</v>
      </c>
      <c r="C251" s="51">
        <v>44621</v>
      </c>
      <c r="D251" s="52">
        <v>44621</v>
      </c>
      <c r="E251" t="s">
        <v>3204</v>
      </c>
      <c r="F251" t="s">
        <v>3249</v>
      </c>
      <c r="G251" t="s">
        <v>1087</v>
      </c>
      <c r="H251" t="s">
        <v>1088</v>
      </c>
      <c r="I251">
        <v>6608800</v>
      </c>
      <c r="J251">
        <v>10</v>
      </c>
      <c r="K251">
        <f t="shared" si="20"/>
        <v>660880</v>
      </c>
      <c r="L251">
        <f t="shared" si="21"/>
        <v>7269680</v>
      </c>
      <c r="M251" s="53">
        <v>44636</v>
      </c>
      <c r="N251" s="53">
        <v>44637</v>
      </c>
      <c r="Q251">
        <v>45</v>
      </c>
      <c r="R251" s="53">
        <v>44682</v>
      </c>
      <c r="S251" s="53">
        <v>44679</v>
      </c>
      <c r="T251">
        <v>2</v>
      </c>
      <c r="U251">
        <f t="shared" si="22"/>
        <v>132176</v>
      </c>
      <c r="V251">
        <f t="shared" si="23"/>
        <v>7137504</v>
      </c>
      <c r="W251">
        <f t="shared" si="24"/>
        <v>6476624</v>
      </c>
      <c r="X251" s="54" t="s">
        <v>3201</v>
      </c>
      <c r="AC251" s="56">
        <v>4540864321</v>
      </c>
    </row>
    <row r="252" spans="2:29">
      <c r="B252" t="s">
        <v>1089</v>
      </c>
      <c r="C252" s="51">
        <v>44621</v>
      </c>
      <c r="D252" s="52">
        <v>44621</v>
      </c>
      <c r="E252" t="s">
        <v>3204</v>
      </c>
      <c r="F252" t="s">
        <v>3282</v>
      </c>
      <c r="G252" t="s">
        <v>1090</v>
      </c>
      <c r="H252" t="s">
        <v>1091</v>
      </c>
      <c r="I252">
        <v>211481600</v>
      </c>
      <c r="J252">
        <v>10</v>
      </c>
      <c r="K252">
        <f t="shared" si="20"/>
        <v>21148160</v>
      </c>
      <c r="L252">
        <f t="shared" si="21"/>
        <v>232629760</v>
      </c>
      <c r="M252" s="53">
        <v>44636</v>
      </c>
      <c r="N252" s="53">
        <v>44637</v>
      </c>
      <c r="Q252">
        <v>45</v>
      </c>
      <c r="R252" s="53">
        <v>44682</v>
      </c>
      <c r="S252" s="53">
        <v>44679</v>
      </c>
      <c r="T252">
        <v>2</v>
      </c>
      <c r="U252">
        <f t="shared" si="22"/>
        <v>4229632</v>
      </c>
      <c r="V252">
        <f t="shared" si="23"/>
        <v>228400128</v>
      </c>
      <c r="W252">
        <f t="shared" si="24"/>
        <v>207251968</v>
      </c>
      <c r="X252" s="54" t="s">
        <v>3201</v>
      </c>
      <c r="AC252" s="56">
        <v>4540522420</v>
      </c>
    </row>
    <row r="253" spans="2:29">
      <c r="B253" t="s">
        <v>1092</v>
      </c>
      <c r="C253" s="51">
        <v>44621</v>
      </c>
      <c r="D253" s="52">
        <v>44621</v>
      </c>
      <c r="E253" t="s">
        <v>3204</v>
      </c>
      <c r="F253" t="s">
        <v>3256</v>
      </c>
      <c r="G253" t="s">
        <v>1093</v>
      </c>
      <c r="H253" t="s">
        <v>1094</v>
      </c>
      <c r="I253">
        <v>85914400</v>
      </c>
      <c r="J253">
        <v>10</v>
      </c>
      <c r="K253">
        <f t="shared" si="20"/>
        <v>8591440</v>
      </c>
      <c r="L253">
        <f t="shared" si="21"/>
        <v>94505840</v>
      </c>
      <c r="M253" s="53">
        <v>44636</v>
      </c>
      <c r="N253" s="53">
        <v>44637</v>
      </c>
      <c r="Q253">
        <v>45</v>
      </c>
      <c r="R253" s="53">
        <v>44682</v>
      </c>
      <c r="S253" s="53">
        <v>44679</v>
      </c>
      <c r="T253">
        <v>2</v>
      </c>
      <c r="U253">
        <f t="shared" si="22"/>
        <v>1718288</v>
      </c>
      <c r="V253">
        <f t="shared" si="23"/>
        <v>92787552</v>
      </c>
      <c r="W253">
        <f t="shared" si="24"/>
        <v>84196112</v>
      </c>
      <c r="X253" s="54" t="s">
        <v>3201</v>
      </c>
      <c r="AC253" s="56">
        <v>4540864512</v>
      </c>
    </row>
    <row r="254" spans="2:29">
      <c r="B254" t="s">
        <v>1095</v>
      </c>
      <c r="C254" s="51">
        <v>44621</v>
      </c>
      <c r="D254" s="52">
        <v>44621</v>
      </c>
      <c r="E254" t="s">
        <v>3204</v>
      </c>
      <c r="F254" t="s">
        <v>3281</v>
      </c>
      <c r="G254" t="s">
        <v>1096</v>
      </c>
      <c r="H254" t="s">
        <v>1097</v>
      </c>
      <c r="I254">
        <v>79305600</v>
      </c>
      <c r="J254">
        <v>10</v>
      </c>
      <c r="K254">
        <f t="shared" si="20"/>
        <v>7930560</v>
      </c>
      <c r="L254">
        <f t="shared" si="21"/>
        <v>87236160</v>
      </c>
      <c r="M254" s="53">
        <v>44636</v>
      </c>
      <c r="N254" s="53">
        <v>44637</v>
      </c>
      <c r="Q254">
        <v>45</v>
      </c>
      <c r="R254" s="53">
        <v>44682</v>
      </c>
      <c r="S254" s="53">
        <v>44679</v>
      </c>
      <c r="T254">
        <v>2</v>
      </c>
      <c r="U254">
        <f t="shared" si="22"/>
        <v>1586112</v>
      </c>
      <c r="V254">
        <f t="shared" si="23"/>
        <v>85650048</v>
      </c>
      <c r="W254">
        <f t="shared" si="24"/>
        <v>77719488</v>
      </c>
      <c r="X254" s="54" t="s">
        <v>3201</v>
      </c>
      <c r="AC254" s="56">
        <v>4540244445</v>
      </c>
    </row>
    <row r="255" spans="2:29">
      <c r="B255" t="s">
        <v>1098</v>
      </c>
      <c r="C255" s="51">
        <v>44621</v>
      </c>
      <c r="D255" s="52">
        <v>44621</v>
      </c>
      <c r="E255" t="s">
        <v>3204</v>
      </c>
      <c r="F255" t="s">
        <v>3248</v>
      </c>
      <c r="G255" t="s">
        <v>1099</v>
      </c>
      <c r="H255" t="s">
        <v>1100</v>
      </c>
      <c r="I255">
        <v>13217600</v>
      </c>
      <c r="J255">
        <v>10</v>
      </c>
      <c r="K255">
        <f t="shared" si="20"/>
        <v>1321760</v>
      </c>
      <c r="L255">
        <f t="shared" si="21"/>
        <v>14539360</v>
      </c>
      <c r="M255" s="53">
        <v>44636</v>
      </c>
      <c r="N255" s="53">
        <v>44637</v>
      </c>
      <c r="Q255">
        <v>45</v>
      </c>
      <c r="R255" s="53">
        <v>44682</v>
      </c>
      <c r="S255" s="53">
        <v>44679</v>
      </c>
      <c r="T255">
        <v>2</v>
      </c>
      <c r="U255">
        <f t="shared" si="22"/>
        <v>264352</v>
      </c>
      <c r="V255">
        <f t="shared" si="23"/>
        <v>14275008</v>
      </c>
      <c r="W255">
        <f t="shared" si="24"/>
        <v>12953248</v>
      </c>
      <c r="X255" s="54" t="s">
        <v>3201</v>
      </c>
      <c r="AC255" s="56">
        <v>4540864287</v>
      </c>
    </row>
    <row r="256" spans="2:29">
      <c r="B256" t="s">
        <v>1101</v>
      </c>
      <c r="C256" s="51">
        <v>44621</v>
      </c>
      <c r="D256" s="52">
        <v>44621</v>
      </c>
      <c r="E256" t="s">
        <v>3204</v>
      </c>
      <c r="F256" t="s">
        <v>3283</v>
      </c>
      <c r="G256" t="s">
        <v>1102</v>
      </c>
      <c r="H256" t="s">
        <v>1103</v>
      </c>
      <c r="I256">
        <v>105740800</v>
      </c>
      <c r="J256">
        <v>10</v>
      </c>
      <c r="K256">
        <f t="shared" si="20"/>
        <v>10574080</v>
      </c>
      <c r="L256">
        <f t="shared" si="21"/>
        <v>116314880</v>
      </c>
      <c r="M256" s="53">
        <v>44636</v>
      </c>
      <c r="N256" s="53">
        <v>44637</v>
      </c>
      <c r="Q256">
        <v>45</v>
      </c>
      <c r="R256" s="53">
        <v>44682</v>
      </c>
      <c r="S256" s="53">
        <v>44679</v>
      </c>
      <c r="T256">
        <v>2</v>
      </c>
      <c r="U256">
        <f t="shared" si="22"/>
        <v>2114816</v>
      </c>
      <c r="V256">
        <f t="shared" si="23"/>
        <v>114200064</v>
      </c>
      <c r="W256">
        <f t="shared" si="24"/>
        <v>103625984</v>
      </c>
      <c r="X256" s="54" t="s">
        <v>3201</v>
      </c>
      <c r="AC256" s="56">
        <v>4541297781</v>
      </c>
    </row>
    <row r="257" spans="2:29">
      <c r="B257" t="s">
        <v>1104</v>
      </c>
      <c r="C257" s="51">
        <v>44621</v>
      </c>
      <c r="D257" s="52">
        <v>44621</v>
      </c>
      <c r="E257" t="s">
        <v>3204</v>
      </c>
      <c r="F257" t="s">
        <v>3420</v>
      </c>
      <c r="G257" t="s">
        <v>1105</v>
      </c>
      <c r="H257" t="s">
        <v>1106</v>
      </c>
      <c r="I257">
        <v>6608800</v>
      </c>
      <c r="J257">
        <v>10</v>
      </c>
      <c r="K257">
        <f t="shared" si="20"/>
        <v>660880</v>
      </c>
      <c r="L257">
        <f t="shared" si="21"/>
        <v>7269680</v>
      </c>
      <c r="M257" s="53">
        <v>44636</v>
      </c>
      <c r="N257" s="53">
        <v>44637</v>
      </c>
      <c r="Q257">
        <v>45</v>
      </c>
      <c r="R257" s="53">
        <v>44682</v>
      </c>
      <c r="S257" s="53">
        <v>44679</v>
      </c>
      <c r="T257">
        <v>2</v>
      </c>
      <c r="U257">
        <f t="shared" si="22"/>
        <v>132176</v>
      </c>
      <c r="V257">
        <f t="shared" si="23"/>
        <v>7137504</v>
      </c>
      <c r="W257">
        <f t="shared" si="24"/>
        <v>6476624</v>
      </c>
      <c r="X257" s="54" t="s">
        <v>3201</v>
      </c>
      <c r="AC257" s="56">
        <v>4540107790</v>
      </c>
    </row>
    <row r="258" spans="2:29">
      <c r="B258" t="s">
        <v>1107</v>
      </c>
      <c r="C258" s="51">
        <v>44621</v>
      </c>
      <c r="D258" s="52">
        <v>44621</v>
      </c>
      <c r="E258" t="s">
        <v>3204</v>
      </c>
      <c r="F258" t="s">
        <v>3276</v>
      </c>
      <c r="G258" t="s">
        <v>1108</v>
      </c>
      <c r="H258" t="s">
        <v>1109</v>
      </c>
      <c r="I258">
        <v>13217600</v>
      </c>
      <c r="J258">
        <v>10</v>
      </c>
      <c r="K258">
        <f t="shared" ref="K258:K289" si="25">SUM(($I258*$J258)/100)</f>
        <v>1321760</v>
      </c>
      <c r="L258">
        <f t="shared" ref="L258:L289" si="26">SUM($I258+$K258)</f>
        <v>14539360</v>
      </c>
      <c r="M258" s="53">
        <v>44636</v>
      </c>
      <c r="N258" s="53">
        <v>44637</v>
      </c>
      <c r="Q258">
        <v>45</v>
      </c>
      <c r="R258" s="53">
        <v>44682</v>
      </c>
      <c r="S258" s="53">
        <v>44679</v>
      </c>
      <c r="T258">
        <v>2</v>
      </c>
      <c r="U258">
        <f t="shared" ref="U258:U289" si="27">$I258*$T258%</f>
        <v>264352</v>
      </c>
      <c r="V258">
        <f t="shared" ref="V258:V289" si="28">$L258-$U258</f>
        <v>14275008</v>
      </c>
      <c r="W258">
        <f t="shared" ref="W258:W289" si="29">$I258-$U258</f>
        <v>12953248</v>
      </c>
      <c r="X258" s="54" t="s">
        <v>3201</v>
      </c>
      <c r="AC258" s="56">
        <v>4541172080</v>
      </c>
    </row>
    <row r="259" spans="2:29">
      <c r="B259" t="s">
        <v>1110</v>
      </c>
      <c r="C259" s="51">
        <v>44621</v>
      </c>
      <c r="D259" s="52">
        <v>44621</v>
      </c>
      <c r="E259" t="s">
        <v>3204</v>
      </c>
      <c r="F259" t="s">
        <v>3284</v>
      </c>
      <c r="G259" t="s">
        <v>1111</v>
      </c>
      <c r="H259" t="s">
        <v>1112</v>
      </c>
      <c r="I259">
        <v>22580067</v>
      </c>
      <c r="J259">
        <v>10</v>
      </c>
      <c r="K259">
        <f t="shared" si="25"/>
        <v>2258006.7000000002</v>
      </c>
      <c r="L259">
        <f t="shared" si="26"/>
        <v>24838073.699999999</v>
      </c>
      <c r="M259" s="53">
        <v>44636</v>
      </c>
      <c r="N259" s="53">
        <v>44637</v>
      </c>
      <c r="Q259">
        <v>45</v>
      </c>
      <c r="R259" s="53">
        <v>44682</v>
      </c>
      <c r="S259" s="53">
        <v>44679</v>
      </c>
      <c r="T259">
        <v>2</v>
      </c>
      <c r="U259">
        <f t="shared" si="27"/>
        <v>451601.34</v>
      </c>
      <c r="V259">
        <f t="shared" si="28"/>
        <v>24386472.359999999</v>
      </c>
      <c r="W259">
        <f t="shared" si="29"/>
        <v>22128465.66</v>
      </c>
      <c r="X259" s="54" t="s">
        <v>3201</v>
      </c>
      <c r="AC259" s="56">
        <v>4541319440</v>
      </c>
    </row>
    <row r="260" spans="2:29">
      <c r="B260" t="s">
        <v>1113</v>
      </c>
      <c r="C260" s="51">
        <v>44621</v>
      </c>
      <c r="D260" s="52">
        <v>44621</v>
      </c>
      <c r="E260" t="s">
        <v>3204</v>
      </c>
      <c r="F260" t="s">
        <v>3277</v>
      </c>
      <c r="G260" t="s">
        <v>1114</v>
      </c>
      <c r="H260" t="s">
        <v>1115</v>
      </c>
      <c r="I260">
        <v>13217600</v>
      </c>
      <c r="J260">
        <v>10</v>
      </c>
      <c r="K260">
        <f t="shared" si="25"/>
        <v>1321760</v>
      </c>
      <c r="L260">
        <f t="shared" si="26"/>
        <v>14539360</v>
      </c>
      <c r="M260" s="53">
        <v>44636</v>
      </c>
      <c r="N260" s="53">
        <v>44637</v>
      </c>
      <c r="Q260">
        <v>45</v>
      </c>
      <c r="R260" s="53">
        <v>44682</v>
      </c>
      <c r="S260" s="53">
        <v>44679</v>
      </c>
      <c r="T260">
        <v>2</v>
      </c>
      <c r="U260">
        <f t="shared" si="27"/>
        <v>264352</v>
      </c>
      <c r="V260">
        <f t="shared" si="28"/>
        <v>14275008</v>
      </c>
      <c r="W260">
        <f t="shared" si="29"/>
        <v>12953248</v>
      </c>
      <c r="X260" s="54" t="s">
        <v>3201</v>
      </c>
      <c r="AC260" s="56">
        <v>4541172069</v>
      </c>
    </row>
    <row r="261" spans="2:29">
      <c r="B261" t="s">
        <v>1116</v>
      </c>
      <c r="C261" s="51">
        <v>44621</v>
      </c>
      <c r="D261" s="52">
        <v>44621</v>
      </c>
      <c r="E261" t="s">
        <v>3204</v>
      </c>
      <c r="F261" t="s">
        <v>3301</v>
      </c>
      <c r="G261" t="s">
        <v>1117</v>
      </c>
      <c r="H261" t="s">
        <v>1118</v>
      </c>
      <c r="I261">
        <v>13217600</v>
      </c>
      <c r="J261">
        <v>10</v>
      </c>
      <c r="K261">
        <f t="shared" si="25"/>
        <v>1321760</v>
      </c>
      <c r="L261">
        <f t="shared" si="26"/>
        <v>14539360</v>
      </c>
      <c r="M261" s="53">
        <v>44649</v>
      </c>
      <c r="N261" s="53">
        <v>44650</v>
      </c>
      <c r="Q261">
        <v>45</v>
      </c>
      <c r="R261" s="53">
        <v>44695</v>
      </c>
      <c r="S261" s="53">
        <v>44679</v>
      </c>
      <c r="T261">
        <v>2</v>
      </c>
      <c r="U261">
        <f t="shared" si="27"/>
        <v>264352</v>
      </c>
      <c r="V261">
        <f t="shared" si="28"/>
        <v>14275008</v>
      </c>
      <c r="W261">
        <f t="shared" si="29"/>
        <v>12953248</v>
      </c>
      <c r="X261" s="54" t="s">
        <v>3201</v>
      </c>
      <c r="AC261" s="56">
        <v>4541589145</v>
      </c>
    </row>
    <row r="262" spans="2:29">
      <c r="B262" t="s">
        <v>1120</v>
      </c>
      <c r="C262" s="51">
        <v>44621</v>
      </c>
      <c r="D262" s="52">
        <v>44621</v>
      </c>
      <c r="E262" t="s">
        <v>3409</v>
      </c>
      <c r="F262" t="s">
        <v>3442</v>
      </c>
      <c r="G262" t="s">
        <v>1122</v>
      </c>
      <c r="H262" t="s">
        <v>1123</v>
      </c>
      <c r="I262">
        <v>16900000</v>
      </c>
      <c r="J262">
        <v>10</v>
      </c>
      <c r="K262">
        <f t="shared" si="25"/>
        <v>1690000</v>
      </c>
      <c r="L262">
        <f t="shared" si="26"/>
        <v>18590000</v>
      </c>
      <c r="M262" s="53"/>
      <c r="N262" s="53">
        <v>44638</v>
      </c>
      <c r="Q262">
        <v>30</v>
      </c>
      <c r="R262" s="53">
        <f t="shared" ref="R262:R263" si="30">SUM($N262+$Q262)</f>
        <v>44668</v>
      </c>
      <c r="S262" s="53">
        <v>44692</v>
      </c>
      <c r="T262">
        <v>4</v>
      </c>
      <c r="U262">
        <f t="shared" si="27"/>
        <v>676000</v>
      </c>
      <c r="V262">
        <f t="shared" si="28"/>
        <v>17914000</v>
      </c>
      <c r="W262">
        <f t="shared" si="29"/>
        <v>16224000</v>
      </c>
      <c r="X262" s="54" t="s">
        <v>3201</v>
      </c>
      <c r="AC262" s="55" t="s">
        <v>1121</v>
      </c>
    </row>
    <row r="263" spans="2:29">
      <c r="B263" t="s">
        <v>1124</v>
      </c>
      <c r="C263" s="51">
        <v>44621</v>
      </c>
      <c r="D263" s="52">
        <v>44621</v>
      </c>
      <c r="E263" t="s">
        <v>3409</v>
      </c>
      <c r="F263" t="s">
        <v>3446</v>
      </c>
      <c r="G263" t="s">
        <v>1125</v>
      </c>
      <c r="H263" t="s">
        <v>1126</v>
      </c>
      <c r="I263">
        <v>20790000</v>
      </c>
      <c r="J263">
        <v>10</v>
      </c>
      <c r="K263">
        <f t="shared" si="25"/>
        <v>2079000</v>
      </c>
      <c r="L263">
        <f t="shared" si="26"/>
        <v>22869000</v>
      </c>
      <c r="M263" s="53"/>
      <c r="N263" s="53">
        <v>44631</v>
      </c>
      <c r="Q263">
        <v>30</v>
      </c>
      <c r="R263" s="53">
        <f t="shared" si="30"/>
        <v>44661</v>
      </c>
      <c r="S263" s="53">
        <v>44692</v>
      </c>
      <c r="T263">
        <v>4</v>
      </c>
      <c r="U263">
        <f t="shared" si="27"/>
        <v>831600</v>
      </c>
      <c r="V263">
        <f t="shared" si="28"/>
        <v>22037400</v>
      </c>
      <c r="W263">
        <f t="shared" si="29"/>
        <v>19958400</v>
      </c>
      <c r="X263" s="54" t="s">
        <v>3201</v>
      </c>
      <c r="AC263" s="55" t="s">
        <v>222</v>
      </c>
    </row>
    <row r="264" spans="2:29">
      <c r="B264" t="s">
        <v>1127</v>
      </c>
      <c r="C264" s="51">
        <v>44621</v>
      </c>
      <c r="D264" s="52">
        <v>44621</v>
      </c>
      <c r="E264" t="s">
        <v>3204</v>
      </c>
      <c r="F264" t="s">
        <v>3302</v>
      </c>
      <c r="G264" t="s">
        <v>1128</v>
      </c>
      <c r="H264" t="s">
        <v>1129</v>
      </c>
      <c r="I264">
        <v>92523200</v>
      </c>
      <c r="J264">
        <v>10</v>
      </c>
      <c r="K264">
        <f t="shared" si="25"/>
        <v>9252320</v>
      </c>
      <c r="L264">
        <f t="shared" si="26"/>
        <v>101775520</v>
      </c>
      <c r="M264" s="53">
        <v>44649</v>
      </c>
      <c r="N264" s="53">
        <v>44650</v>
      </c>
      <c r="Q264">
        <v>45</v>
      </c>
      <c r="R264" s="53">
        <v>44695</v>
      </c>
      <c r="S264" s="53">
        <v>44694</v>
      </c>
      <c r="T264">
        <v>2</v>
      </c>
      <c r="U264">
        <f t="shared" si="27"/>
        <v>1850464</v>
      </c>
      <c r="V264">
        <f t="shared" si="28"/>
        <v>99925056</v>
      </c>
      <c r="W264">
        <f t="shared" si="29"/>
        <v>90672736</v>
      </c>
      <c r="X264" s="54" t="s">
        <v>3201</v>
      </c>
      <c r="AC264" s="56">
        <v>4541589075</v>
      </c>
    </row>
    <row r="265" spans="2:29">
      <c r="B265" t="s">
        <v>1130</v>
      </c>
      <c r="C265" s="51">
        <v>44621</v>
      </c>
      <c r="D265" s="52">
        <v>44621</v>
      </c>
      <c r="E265" t="s">
        <v>3204</v>
      </c>
      <c r="F265" t="s">
        <v>3296</v>
      </c>
      <c r="G265" t="s">
        <v>1131</v>
      </c>
      <c r="H265" t="s">
        <v>1132</v>
      </c>
      <c r="I265">
        <v>16522000</v>
      </c>
      <c r="J265">
        <v>10</v>
      </c>
      <c r="K265">
        <f t="shared" si="25"/>
        <v>1652200</v>
      </c>
      <c r="L265">
        <f t="shared" si="26"/>
        <v>18174200</v>
      </c>
      <c r="M265" s="53">
        <v>44649</v>
      </c>
      <c r="N265" s="53">
        <v>44650</v>
      </c>
      <c r="Q265">
        <v>45</v>
      </c>
      <c r="R265" s="53">
        <v>44695</v>
      </c>
      <c r="S265" s="53">
        <v>44694</v>
      </c>
      <c r="T265">
        <v>2</v>
      </c>
      <c r="U265">
        <f t="shared" si="27"/>
        <v>330440</v>
      </c>
      <c r="V265">
        <f t="shared" si="28"/>
        <v>17843760</v>
      </c>
      <c r="W265">
        <f t="shared" si="29"/>
        <v>16191560</v>
      </c>
      <c r="X265" s="54" t="s">
        <v>3201</v>
      </c>
      <c r="AC265" s="56">
        <v>4541516575</v>
      </c>
    </row>
    <row r="266" spans="2:29">
      <c r="B266" t="s">
        <v>1133</v>
      </c>
      <c r="C266" s="51">
        <v>44621</v>
      </c>
      <c r="D266" s="52">
        <v>44621</v>
      </c>
      <c r="E266" t="s">
        <v>3204</v>
      </c>
      <c r="F266" t="s">
        <v>3506</v>
      </c>
      <c r="G266" t="s">
        <v>1134</v>
      </c>
      <c r="H266" t="s">
        <v>1135</v>
      </c>
      <c r="I266">
        <v>89010000</v>
      </c>
      <c r="J266">
        <v>10</v>
      </c>
      <c r="K266">
        <f t="shared" si="25"/>
        <v>8901000</v>
      </c>
      <c r="L266">
        <f t="shared" si="26"/>
        <v>97911000</v>
      </c>
      <c r="M266" s="53">
        <v>44649</v>
      </c>
      <c r="N266" s="53">
        <v>44650</v>
      </c>
      <c r="Q266">
        <v>45</v>
      </c>
      <c r="R266" s="53">
        <v>44695</v>
      </c>
      <c r="S266" s="53">
        <v>44694</v>
      </c>
      <c r="T266">
        <v>2</v>
      </c>
      <c r="U266">
        <f t="shared" si="27"/>
        <v>1780200</v>
      </c>
      <c r="V266">
        <f t="shared" si="28"/>
        <v>96130800</v>
      </c>
      <c r="W266">
        <f t="shared" si="29"/>
        <v>87229800</v>
      </c>
      <c r="X266" s="54" t="s">
        <v>3201</v>
      </c>
      <c r="AC266" s="56">
        <v>4538517722</v>
      </c>
    </row>
    <row r="267" spans="2:29">
      <c r="B267" t="s">
        <v>1136</v>
      </c>
      <c r="C267" s="51">
        <v>44621</v>
      </c>
      <c r="D267" s="52">
        <v>44621</v>
      </c>
      <c r="E267" t="s">
        <v>3204</v>
      </c>
      <c r="F267" t="s">
        <v>3299</v>
      </c>
      <c r="G267" t="s">
        <v>1137</v>
      </c>
      <c r="H267" t="s">
        <v>1138</v>
      </c>
      <c r="I267">
        <v>7200000</v>
      </c>
      <c r="J267">
        <v>10</v>
      </c>
      <c r="K267">
        <f t="shared" si="25"/>
        <v>720000</v>
      </c>
      <c r="L267">
        <f t="shared" si="26"/>
        <v>7920000</v>
      </c>
      <c r="M267" s="53">
        <v>44649</v>
      </c>
      <c r="N267" s="53">
        <v>44650</v>
      </c>
      <c r="Q267">
        <v>45</v>
      </c>
      <c r="R267" s="53">
        <v>44695</v>
      </c>
      <c r="S267" s="53">
        <v>44694</v>
      </c>
      <c r="T267">
        <v>2</v>
      </c>
      <c r="U267">
        <f t="shared" si="27"/>
        <v>144000</v>
      </c>
      <c r="V267">
        <f t="shared" si="28"/>
        <v>7776000</v>
      </c>
      <c r="W267">
        <f t="shared" si="29"/>
        <v>7056000</v>
      </c>
      <c r="X267" s="54" t="s">
        <v>3201</v>
      </c>
      <c r="AC267" s="56">
        <v>4541537154</v>
      </c>
    </row>
    <row r="268" spans="2:29">
      <c r="B268" t="s">
        <v>1139</v>
      </c>
      <c r="C268" s="51">
        <v>44621</v>
      </c>
      <c r="D268" s="52">
        <v>44621</v>
      </c>
      <c r="E268" t="s">
        <v>3204</v>
      </c>
      <c r="F268" t="s">
        <v>3288</v>
      </c>
      <c r="G268" t="s">
        <v>1140</v>
      </c>
      <c r="H268" t="s">
        <v>1141</v>
      </c>
      <c r="I268">
        <v>24000000</v>
      </c>
      <c r="J268">
        <v>10</v>
      </c>
      <c r="K268">
        <f t="shared" si="25"/>
        <v>2400000</v>
      </c>
      <c r="L268">
        <f t="shared" si="26"/>
        <v>26400000</v>
      </c>
      <c r="M268" s="53">
        <v>44649</v>
      </c>
      <c r="N268" s="53">
        <v>44650</v>
      </c>
      <c r="Q268">
        <v>45</v>
      </c>
      <c r="R268" s="53">
        <v>44695</v>
      </c>
      <c r="S268" s="53">
        <v>44694</v>
      </c>
      <c r="T268">
        <v>2</v>
      </c>
      <c r="U268">
        <f t="shared" si="27"/>
        <v>480000</v>
      </c>
      <c r="V268">
        <f t="shared" si="28"/>
        <v>25920000</v>
      </c>
      <c r="W268">
        <f t="shared" si="29"/>
        <v>23520000</v>
      </c>
      <c r="X268" s="54" t="s">
        <v>3201</v>
      </c>
      <c r="AC268" s="56">
        <v>4541389163</v>
      </c>
    </row>
    <row r="269" spans="2:29">
      <c r="B269" t="s">
        <v>1142</v>
      </c>
      <c r="C269" s="51">
        <v>44621</v>
      </c>
      <c r="D269" s="52">
        <v>44621</v>
      </c>
      <c r="E269" t="s">
        <v>3204</v>
      </c>
      <c r="F269" t="s">
        <v>3275</v>
      </c>
      <c r="G269" t="s">
        <v>1143</v>
      </c>
      <c r="H269" t="s">
        <v>1144</v>
      </c>
      <c r="I269">
        <v>12000000</v>
      </c>
      <c r="J269">
        <v>10</v>
      </c>
      <c r="K269">
        <f t="shared" si="25"/>
        <v>1200000</v>
      </c>
      <c r="L269">
        <f t="shared" si="26"/>
        <v>13200000</v>
      </c>
      <c r="M269" s="53">
        <v>44649</v>
      </c>
      <c r="N269" s="53">
        <v>44650</v>
      </c>
      <c r="Q269">
        <v>45</v>
      </c>
      <c r="R269" s="53">
        <v>44695</v>
      </c>
      <c r="S269" s="53">
        <v>44694</v>
      </c>
      <c r="T269">
        <v>2</v>
      </c>
      <c r="U269">
        <f t="shared" si="27"/>
        <v>240000</v>
      </c>
      <c r="V269">
        <f t="shared" si="28"/>
        <v>12960000</v>
      </c>
      <c r="W269">
        <f t="shared" si="29"/>
        <v>11760000</v>
      </c>
      <c r="X269" s="54" t="s">
        <v>3201</v>
      </c>
      <c r="AC269" s="56">
        <v>4541172168</v>
      </c>
    </row>
    <row r="270" spans="2:29">
      <c r="B270" t="s">
        <v>1145</v>
      </c>
      <c r="C270" s="51">
        <v>44621</v>
      </c>
      <c r="D270" s="52">
        <v>44621</v>
      </c>
      <c r="E270" t="s">
        <v>3204</v>
      </c>
      <c r="F270" t="s">
        <v>3275</v>
      </c>
      <c r="G270" t="s">
        <v>1146</v>
      </c>
      <c r="H270" t="s">
        <v>1147</v>
      </c>
      <c r="I270">
        <v>4500000</v>
      </c>
      <c r="J270">
        <v>10</v>
      </c>
      <c r="K270">
        <f t="shared" si="25"/>
        <v>450000</v>
      </c>
      <c r="L270">
        <f t="shared" si="26"/>
        <v>4950000</v>
      </c>
      <c r="M270" s="53">
        <v>44649</v>
      </c>
      <c r="N270" s="53">
        <v>44650</v>
      </c>
      <c r="Q270">
        <v>45</v>
      </c>
      <c r="R270" s="53">
        <v>44695</v>
      </c>
      <c r="S270" s="53">
        <v>44694</v>
      </c>
      <c r="T270">
        <v>2</v>
      </c>
      <c r="U270">
        <f t="shared" si="27"/>
        <v>90000</v>
      </c>
      <c r="V270">
        <f t="shared" si="28"/>
        <v>4860000</v>
      </c>
      <c r="W270">
        <f t="shared" si="29"/>
        <v>4410000</v>
      </c>
      <c r="X270" s="54" t="s">
        <v>3201</v>
      </c>
      <c r="AC270" s="56">
        <v>4541172168</v>
      </c>
    </row>
    <row r="271" spans="2:29">
      <c r="B271" t="s">
        <v>1148</v>
      </c>
      <c r="C271" s="51">
        <v>44621</v>
      </c>
      <c r="D271" s="52">
        <v>44621</v>
      </c>
      <c r="E271" t="s">
        <v>3204</v>
      </c>
      <c r="F271" t="s">
        <v>3287</v>
      </c>
      <c r="G271" t="s">
        <v>1149</v>
      </c>
      <c r="H271" t="s">
        <v>1150</v>
      </c>
      <c r="I271">
        <v>12000000</v>
      </c>
      <c r="J271">
        <v>10</v>
      </c>
      <c r="K271">
        <f t="shared" si="25"/>
        <v>1200000</v>
      </c>
      <c r="L271">
        <f t="shared" si="26"/>
        <v>13200000</v>
      </c>
      <c r="M271" s="53">
        <v>44649</v>
      </c>
      <c r="N271" s="53">
        <v>44650</v>
      </c>
      <c r="Q271">
        <v>45</v>
      </c>
      <c r="R271" s="53">
        <v>44695</v>
      </c>
      <c r="S271" s="53">
        <v>44694</v>
      </c>
      <c r="T271">
        <v>2</v>
      </c>
      <c r="U271">
        <f t="shared" si="27"/>
        <v>240000</v>
      </c>
      <c r="V271">
        <f t="shared" si="28"/>
        <v>12960000</v>
      </c>
      <c r="W271">
        <f t="shared" si="29"/>
        <v>11760000</v>
      </c>
      <c r="X271" s="54" t="s">
        <v>3201</v>
      </c>
      <c r="AC271" s="56">
        <v>4541389165</v>
      </c>
    </row>
    <row r="272" spans="2:29">
      <c r="B272" t="s">
        <v>1151</v>
      </c>
      <c r="C272" s="51">
        <v>44621</v>
      </c>
      <c r="D272" s="52">
        <v>44621</v>
      </c>
      <c r="E272" t="s">
        <v>3204</v>
      </c>
      <c r="F272" t="s">
        <v>3298</v>
      </c>
      <c r="G272" t="s">
        <v>1152</v>
      </c>
      <c r="H272" t="s">
        <v>1153</v>
      </c>
      <c r="I272">
        <v>7200000</v>
      </c>
      <c r="J272">
        <v>10</v>
      </c>
      <c r="K272">
        <f t="shared" si="25"/>
        <v>720000</v>
      </c>
      <c r="L272">
        <f t="shared" si="26"/>
        <v>7920000</v>
      </c>
      <c r="M272" s="53">
        <v>44649</v>
      </c>
      <c r="N272" s="53">
        <v>44650</v>
      </c>
      <c r="Q272">
        <v>45</v>
      </c>
      <c r="R272" s="53">
        <v>44695</v>
      </c>
      <c r="S272" s="53">
        <v>44694</v>
      </c>
      <c r="T272">
        <v>2</v>
      </c>
      <c r="U272">
        <f t="shared" si="27"/>
        <v>144000</v>
      </c>
      <c r="V272">
        <f t="shared" si="28"/>
        <v>7776000</v>
      </c>
      <c r="W272">
        <f t="shared" si="29"/>
        <v>7056000</v>
      </c>
      <c r="X272" s="54" t="s">
        <v>3201</v>
      </c>
      <c r="AC272" s="56">
        <v>4541537316</v>
      </c>
    </row>
    <row r="273" spans="2:29">
      <c r="B273" t="s">
        <v>1154</v>
      </c>
      <c r="C273" s="51">
        <v>44621</v>
      </c>
      <c r="D273" s="52">
        <v>44621</v>
      </c>
      <c r="E273" t="s">
        <v>3204</v>
      </c>
      <c r="F273" t="s">
        <v>3232</v>
      </c>
      <c r="G273" t="s">
        <v>1155</v>
      </c>
      <c r="H273" t="s">
        <v>1156</v>
      </c>
      <c r="I273">
        <v>9000000</v>
      </c>
      <c r="J273">
        <v>10</v>
      </c>
      <c r="K273">
        <f t="shared" si="25"/>
        <v>900000</v>
      </c>
      <c r="L273">
        <f t="shared" si="26"/>
        <v>9900000</v>
      </c>
      <c r="M273" s="53">
        <v>44649</v>
      </c>
      <c r="N273" s="53">
        <v>44650</v>
      </c>
      <c r="Q273">
        <v>45</v>
      </c>
      <c r="R273" s="53">
        <v>44695</v>
      </c>
      <c r="S273" s="53">
        <v>44694</v>
      </c>
      <c r="T273">
        <v>2</v>
      </c>
      <c r="U273">
        <f t="shared" si="27"/>
        <v>180000</v>
      </c>
      <c r="V273">
        <f t="shared" si="28"/>
        <v>9720000</v>
      </c>
      <c r="W273">
        <f t="shared" si="29"/>
        <v>8820000</v>
      </c>
      <c r="X273" s="54" t="s">
        <v>3201</v>
      </c>
      <c r="AC273" s="56">
        <v>4540820415</v>
      </c>
    </row>
    <row r="274" spans="2:29">
      <c r="B274" t="s">
        <v>1157</v>
      </c>
      <c r="C274" s="51">
        <v>44621</v>
      </c>
      <c r="D274" s="52">
        <v>44621</v>
      </c>
      <c r="E274" t="s">
        <v>3204</v>
      </c>
      <c r="F274" t="s">
        <v>3475</v>
      </c>
      <c r="G274" t="s">
        <v>1158</v>
      </c>
      <c r="H274" t="s">
        <v>1159</v>
      </c>
      <c r="I274">
        <v>23088000</v>
      </c>
      <c r="J274">
        <v>10</v>
      </c>
      <c r="K274">
        <f t="shared" si="25"/>
        <v>2308800</v>
      </c>
      <c r="L274">
        <f t="shared" si="26"/>
        <v>25396800</v>
      </c>
      <c r="M274" s="53">
        <v>44632</v>
      </c>
      <c r="N274" s="53">
        <v>44634</v>
      </c>
      <c r="Q274">
        <v>45</v>
      </c>
      <c r="R274" s="53">
        <v>44679</v>
      </c>
      <c r="S274" s="53">
        <v>44701</v>
      </c>
      <c r="T274">
        <v>2</v>
      </c>
      <c r="U274">
        <f t="shared" si="27"/>
        <v>461760</v>
      </c>
      <c r="V274">
        <f t="shared" si="28"/>
        <v>24935040</v>
      </c>
      <c r="W274">
        <f t="shared" si="29"/>
        <v>22626240</v>
      </c>
      <c r="X274" s="54" t="s">
        <v>3201</v>
      </c>
      <c r="AC274" s="56">
        <v>4539297631</v>
      </c>
    </row>
    <row r="275" spans="2:29">
      <c r="B275" t="s">
        <v>1160</v>
      </c>
      <c r="C275" s="51">
        <v>44621</v>
      </c>
      <c r="D275" s="52">
        <v>44621</v>
      </c>
      <c r="E275" t="s">
        <v>3204</v>
      </c>
      <c r="F275" t="s">
        <v>3291</v>
      </c>
      <c r="G275" t="s">
        <v>1161</v>
      </c>
      <c r="H275" t="s">
        <v>1162</v>
      </c>
      <c r="I275">
        <v>1500000</v>
      </c>
      <c r="J275">
        <v>10</v>
      </c>
      <c r="K275">
        <f t="shared" si="25"/>
        <v>150000</v>
      </c>
      <c r="L275">
        <f t="shared" si="26"/>
        <v>1650000</v>
      </c>
      <c r="M275" s="53">
        <v>44649</v>
      </c>
      <c r="N275" s="53">
        <v>44650</v>
      </c>
      <c r="Q275">
        <v>45</v>
      </c>
      <c r="R275" s="53">
        <v>44695</v>
      </c>
      <c r="S275" s="53">
        <v>44701</v>
      </c>
      <c r="T275">
        <v>2</v>
      </c>
      <c r="U275">
        <f t="shared" si="27"/>
        <v>30000</v>
      </c>
      <c r="V275">
        <f t="shared" si="28"/>
        <v>1620000</v>
      </c>
      <c r="W275">
        <f t="shared" si="29"/>
        <v>1470000</v>
      </c>
      <c r="X275" s="54" t="s">
        <v>3201</v>
      </c>
      <c r="AC275" s="56">
        <v>4541473599</v>
      </c>
    </row>
    <row r="276" spans="2:29">
      <c r="B276" t="s">
        <v>1163</v>
      </c>
      <c r="C276" s="51">
        <v>44621</v>
      </c>
      <c r="D276" s="52">
        <v>44621</v>
      </c>
      <c r="E276" t="s">
        <v>3204</v>
      </c>
      <c r="F276" t="s">
        <v>3294</v>
      </c>
      <c r="G276" t="s">
        <v>1164</v>
      </c>
      <c r="H276" t="s">
        <v>1165</v>
      </c>
      <c r="I276">
        <v>1200000</v>
      </c>
      <c r="J276">
        <v>10</v>
      </c>
      <c r="K276">
        <f t="shared" si="25"/>
        <v>120000</v>
      </c>
      <c r="L276">
        <f t="shared" si="26"/>
        <v>1320000</v>
      </c>
      <c r="M276" s="53">
        <v>44649</v>
      </c>
      <c r="N276" s="53">
        <v>44650</v>
      </c>
      <c r="Q276">
        <v>45</v>
      </c>
      <c r="R276" s="53">
        <v>44695</v>
      </c>
      <c r="S276" s="53">
        <v>44701</v>
      </c>
      <c r="T276">
        <v>2</v>
      </c>
      <c r="U276">
        <f t="shared" si="27"/>
        <v>24000</v>
      </c>
      <c r="V276">
        <f t="shared" si="28"/>
        <v>1296000</v>
      </c>
      <c r="W276">
        <f t="shared" si="29"/>
        <v>1176000</v>
      </c>
      <c r="X276" s="54" t="s">
        <v>3201</v>
      </c>
      <c r="AC276" s="56">
        <v>4541473605</v>
      </c>
    </row>
    <row r="277" spans="2:29">
      <c r="B277" t="s">
        <v>1166</v>
      </c>
      <c r="C277" s="51">
        <v>44621</v>
      </c>
      <c r="D277" s="52">
        <v>44621</v>
      </c>
      <c r="E277" t="s">
        <v>3204</v>
      </c>
      <c r="F277" t="s">
        <v>3292</v>
      </c>
      <c r="G277" t="s">
        <v>1167</v>
      </c>
      <c r="H277" t="s">
        <v>1168</v>
      </c>
      <c r="I277">
        <v>9000000</v>
      </c>
      <c r="J277">
        <v>10</v>
      </c>
      <c r="K277">
        <f t="shared" si="25"/>
        <v>900000</v>
      </c>
      <c r="L277">
        <f t="shared" si="26"/>
        <v>9900000</v>
      </c>
      <c r="M277" s="53">
        <v>44649</v>
      </c>
      <c r="N277" s="53">
        <v>44650</v>
      </c>
      <c r="Q277">
        <v>45</v>
      </c>
      <c r="R277" s="53">
        <v>44695</v>
      </c>
      <c r="S277" s="53">
        <v>44701</v>
      </c>
      <c r="T277">
        <v>2</v>
      </c>
      <c r="U277">
        <f t="shared" si="27"/>
        <v>180000</v>
      </c>
      <c r="V277">
        <f t="shared" si="28"/>
        <v>9720000</v>
      </c>
      <c r="W277">
        <f t="shared" si="29"/>
        <v>8820000</v>
      </c>
      <c r="X277" s="54" t="s">
        <v>3201</v>
      </c>
      <c r="AC277" s="56">
        <v>4541473660</v>
      </c>
    </row>
    <row r="278" spans="2:29">
      <c r="B278" t="s">
        <v>1169</v>
      </c>
      <c r="C278" s="51">
        <v>44621</v>
      </c>
      <c r="D278" s="52">
        <v>44621</v>
      </c>
      <c r="E278" t="s">
        <v>3204</v>
      </c>
      <c r="F278" t="s">
        <v>3304</v>
      </c>
      <c r="G278" t="s">
        <v>1170</v>
      </c>
      <c r="H278" t="s">
        <v>1171</v>
      </c>
      <c r="I278">
        <v>12000000</v>
      </c>
      <c r="J278">
        <v>10</v>
      </c>
      <c r="K278">
        <f t="shared" si="25"/>
        <v>1200000</v>
      </c>
      <c r="L278">
        <f t="shared" si="26"/>
        <v>13200000</v>
      </c>
      <c r="M278" s="53">
        <v>44649</v>
      </c>
      <c r="N278" s="53">
        <v>44650</v>
      </c>
      <c r="Q278">
        <v>45</v>
      </c>
      <c r="R278" s="53">
        <v>44695</v>
      </c>
      <c r="S278" s="53">
        <v>44701</v>
      </c>
      <c r="T278">
        <v>2</v>
      </c>
      <c r="U278">
        <f t="shared" si="27"/>
        <v>240000</v>
      </c>
      <c r="V278">
        <f t="shared" si="28"/>
        <v>12960000</v>
      </c>
      <c r="W278">
        <f t="shared" si="29"/>
        <v>11760000</v>
      </c>
      <c r="X278" s="54" t="s">
        <v>3201</v>
      </c>
      <c r="AC278" s="56">
        <v>4541599147</v>
      </c>
    </row>
    <row r="279" spans="2:29">
      <c r="B279" t="s">
        <v>1172</v>
      </c>
      <c r="C279" s="51">
        <v>44621</v>
      </c>
      <c r="D279" s="52">
        <v>44621</v>
      </c>
      <c r="E279" t="s">
        <v>3204</v>
      </c>
      <c r="F279" t="s">
        <v>3257</v>
      </c>
      <c r="G279" t="s">
        <v>1173</v>
      </c>
      <c r="H279" t="s">
        <v>1174</v>
      </c>
      <c r="I279">
        <v>34040000</v>
      </c>
      <c r="J279">
        <v>10</v>
      </c>
      <c r="K279">
        <f t="shared" si="25"/>
        <v>3404000</v>
      </c>
      <c r="L279">
        <f t="shared" si="26"/>
        <v>37444000</v>
      </c>
      <c r="M279" s="53">
        <v>44649</v>
      </c>
      <c r="N279" s="53">
        <v>44650</v>
      </c>
      <c r="Q279">
        <v>45</v>
      </c>
      <c r="R279" s="53">
        <v>44695</v>
      </c>
      <c r="S279" s="53">
        <v>44701</v>
      </c>
      <c r="T279">
        <v>2</v>
      </c>
      <c r="U279">
        <f t="shared" si="27"/>
        <v>680800</v>
      </c>
      <c r="V279">
        <f t="shared" si="28"/>
        <v>36763200</v>
      </c>
      <c r="W279">
        <f t="shared" si="29"/>
        <v>33359200</v>
      </c>
      <c r="X279" s="54" t="s">
        <v>3201</v>
      </c>
      <c r="AC279" s="56">
        <v>4540968610</v>
      </c>
    </row>
    <row r="280" spans="2:29">
      <c r="B280" t="s">
        <v>1175</v>
      </c>
      <c r="C280" s="51">
        <v>44621</v>
      </c>
      <c r="D280" s="52">
        <v>44621</v>
      </c>
      <c r="E280" t="s">
        <v>3204</v>
      </c>
      <c r="F280" t="s">
        <v>3295</v>
      </c>
      <c r="G280" t="s">
        <v>1176</v>
      </c>
      <c r="H280" t="s">
        <v>1177</v>
      </c>
      <c r="I280">
        <v>2500000</v>
      </c>
      <c r="J280">
        <v>10</v>
      </c>
      <c r="K280">
        <f t="shared" si="25"/>
        <v>250000</v>
      </c>
      <c r="L280">
        <f t="shared" si="26"/>
        <v>2750000</v>
      </c>
      <c r="M280" s="53">
        <v>44649</v>
      </c>
      <c r="N280" s="53">
        <v>44650</v>
      </c>
      <c r="Q280">
        <v>45</v>
      </c>
      <c r="R280" s="53">
        <v>44695</v>
      </c>
      <c r="S280" s="53">
        <v>44701</v>
      </c>
      <c r="T280">
        <v>2</v>
      </c>
      <c r="U280">
        <f t="shared" si="27"/>
        <v>50000</v>
      </c>
      <c r="V280">
        <f t="shared" si="28"/>
        <v>2700000</v>
      </c>
      <c r="W280">
        <f t="shared" si="29"/>
        <v>2450000</v>
      </c>
      <c r="X280" s="54" t="s">
        <v>3201</v>
      </c>
      <c r="AC280" s="56">
        <v>4541473588</v>
      </c>
    </row>
    <row r="281" spans="2:29">
      <c r="B281" t="s">
        <v>1178</v>
      </c>
      <c r="C281" s="51">
        <v>44621</v>
      </c>
      <c r="D281" s="52">
        <v>44621</v>
      </c>
      <c r="E281" t="s">
        <v>3204</v>
      </c>
      <c r="F281" t="s">
        <v>3303</v>
      </c>
      <c r="G281" t="s">
        <v>1179</v>
      </c>
      <c r="H281" t="s">
        <v>1180</v>
      </c>
      <c r="I281">
        <v>6000000</v>
      </c>
      <c r="J281">
        <v>10</v>
      </c>
      <c r="K281">
        <f t="shared" si="25"/>
        <v>600000</v>
      </c>
      <c r="L281">
        <f t="shared" si="26"/>
        <v>6600000</v>
      </c>
      <c r="M281" s="53">
        <v>44649</v>
      </c>
      <c r="N281" s="53">
        <v>44650</v>
      </c>
      <c r="Q281">
        <v>45</v>
      </c>
      <c r="R281" s="53">
        <v>44695</v>
      </c>
      <c r="S281" s="53">
        <v>44701</v>
      </c>
      <c r="T281">
        <v>2</v>
      </c>
      <c r="U281">
        <f t="shared" si="27"/>
        <v>120000</v>
      </c>
      <c r="V281">
        <f t="shared" si="28"/>
        <v>6480000</v>
      </c>
      <c r="W281">
        <f t="shared" si="29"/>
        <v>5880000</v>
      </c>
      <c r="X281" s="54" t="s">
        <v>3201</v>
      </c>
      <c r="AC281" s="56">
        <v>4541599146</v>
      </c>
    </row>
    <row r="282" spans="2:29">
      <c r="B282" t="s">
        <v>1181</v>
      </c>
      <c r="C282" s="51">
        <v>44621</v>
      </c>
      <c r="D282" s="52">
        <v>44621</v>
      </c>
      <c r="E282" t="s">
        <v>3204</v>
      </c>
      <c r="F282" t="s">
        <v>3297</v>
      </c>
      <c r="G282" t="s">
        <v>1182</v>
      </c>
      <c r="H282" t="s">
        <v>1183</v>
      </c>
      <c r="I282">
        <v>27000000</v>
      </c>
      <c r="J282">
        <v>10</v>
      </c>
      <c r="K282">
        <f t="shared" si="25"/>
        <v>2700000</v>
      </c>
      <c r="L282">
        <f t="shared" si="26"/>
        <v>29700000</v>
      </c>
      <c r="M282" s="53">
        <v>44649</v>
      </c>
      <c r="N282" s="53">
        <v>44650</v>
      </c>
      <c r="Q282">
        <v>45</v>
      </c>
      <c r="R282" s="53">
        <v>44695</v>
      </c>
      <c r="S282" s="53">
        <v>44705</v>
      </c>
      <c r="T282">
        <v>2</v>
      </c>
      <c r="U282">
        <f t="shared" si="27"/>
        <v>540000</v>
      </c>
      <c r="V282">
        <f t="shared" si="28"/>
        <v>29160000</v>
      </c>
      <c r="W282">
        <f t="shared" si="29"/>
        <v>26460000</v>
      </c>
      <c r="X282" s="54" t="s">
        <v>3201</v>
      </c>
      <c r="AC282" s="56">
        <v>4541513432</v>
      </c>
    </row>
    <row r="283" spans="2:29">
      <c r="B283" t="s">
        <v>1184</v>
      </c>
      <c r="C283" s="51">
        <v>44621</v>
      </c>
      <c r="D283" s="52">
        <v>44621</v>
      </c>
      <c r="E283" t="s">
        <v>3204</v>
      </c>
      <c r="F283" t="s">
        <v>3223</v>
      </c>
      <c r="G283" t="s">
        <v>1185</v>
      </c>
      <c r="H283" t="s">
        <v>1186</v>
      </c>
      <c r="I283">
        <v>31942534</v>
      </c>
      <c r="J283">
        <v>10</v>
      </c>
      <c r="K283">
        <f t="shared" si="25"/>
        <v>3194253.4</v>
      </c>
      <c r="L283">
        <f t="shared" si="26"/>
        <v>35136787.399999999</v>
      </c>
      <c r="M283" s="53">
        <v>44636</v>
      </c>
      <c r="N283" s="53">
        <v>44637</v>
      </c>
      <c r="Q283">
        <v>45</v>
      </c>
      <c r="R283" s="53">
        <v>44682</v>
      </c>
      <c r="S283" s="53">
        <v>44705</v>
      </c>
      <c r="T283">
        <v>2</v>
      </c>
      <c r="U283">
        <f t="shared" si="27"/>
        <v>638850.68000000005</v>
      </c>
      <c r="V283">
        <f t="shared" si="28"/>
        <v>34497936.719999999</v>
      </c>
      <c r="W283">
        <f t="shared" si="29"/>
        <v>31303683.32</v>
      </c>
      <c r="X283" s="54" t="s">
        <v>3201</v>
      </c>
      <c r="AC283" s="56">
        <v>4540695661</v>
      </c>
    </row>
    <row r="284" spans="2:29">
      <c r="B284" t="s">
        <v>1187</v>
      </c>
      <c r="C284" s="51">
        <v>44682</v>
      </c>
      <c r="D284" s="52">
        <v>44682</v>
      </c>
      <c r="E284" t="s">
        <v>3204</v>
      </c>
      <c r="F284" t="s">
        <v>3420</v>
      </c>
      <c r="G284" t="s">
        <v>3902</v>
      </c>
      <c r="H284" t="s">
        <v>3903</v>
      </c>
      <c r="I284">
        <v>6608800</v>
      </c>
      <c r="J284">
        <v>10</v>
      </c>
      <c r="K284">
        <f t="shared" si="25"/>
        <v>660880</v>
      </c>
      <c r="L284">
        <f t="shared" si="26"/>
        <v>7269680</v>
      </c>
      <c r="M284" s="53">
        <v>44694</v>
      </c>
      <c r="N284" s="53">
        <v>44698</v>
      </c>
      <c r="Q284">
        <v>45</v>
      </c>
      <c r="R284" s="53">
        <v>44743</v>
      </c>
      <c r="S284" s="53">
        <v>44705</v>
      </c>
      <c r="T284">
        <v>2</v>
      </c>
      <c r="U284">
        <f t="shared" si="27"/>
        <v>132176</v>
      </c>
      <c r="V284">
        <f t="shared" si="28"/>
        <v>7137504</v>
      </c>
      <c r="W284">
        <f t="shared" si="29"/>
        <v>6476624</v>
      </c>
      <c r="X284" s="54" t="s">
        <v>3201</v>
      </c>
      <c r="AC284" s="56">
        <v>4540107790</v>
      </c>
    </row>
    <row r="285" spans="2:29">
      <c r="B285" t="s">
        <v>1190</v>
      </c>
      <c r="C285" s="51">
        <v>44593</v>
      </c>
      <c r="D285" s="52">
        <v>44593</v>
      </c>
      <c r="E285" t="s">
        <v>3204</v>
      </c>
      <c r="F285" t="s">
        <v>3423</v>
      </c>
      <c r="G285" t="s">
        <v>1191</v>
      </c>
      <c r="H285" t="s">
        <v>1192</v>
      </c>
      <c r="I285">
        <v>14700000</v>
      </c>
      <c r="J285">
        <v>10</v>
      </c>
      <c r="K285">
        <f t="shared" si="25"/>
        <v>1470000</v>
      </c>
      <c r="L285">
        <f t="shared" si="26"/>
        <v>16170000</v>
      </c>
      <c r="M285" s="53">
        <v>44603</v>
      </c>
      <c r="N285" s="53">
        <v>44607</v>
      </c>
      <c r="Q285">
        <v>45</v>
      </c>
      <c r="R285" s="53">
        <v>44652</v>
      </c>
      <c r="S285" s="53">
        <v>44715</v>
      </c>
      <c r="T285">
        <v>2</v>
      </c>
      <c r="U285">
        <f t="shared" si="27"/>
        <v>294000</v>
      </c>
      <c r="V285">
        <f t="shared" si="28"/>
        <v>15876000</v>
      </c>
      <c r="W285">
        <f t="shared" si="29"/>
        <v>14406000</v>
      </c>
      <c r="X285" s="54" t="s">
        <v>3201</v>
      </c>
      <c r="AC285" s="56">
        <v>4540152942</v>
      </c>
    </row>
    <row r="286" spans="2:29">
      <c r="B286" t="s">
        <v>1193</v>
      </c>
      <c r="C286" s="51">
        <v>44682</v>
      </c>
      <c r="D286" s="52">
        <v>44682</v>
      </c>
      <c r="E286" t="s">
        <v>3204</v>
      </c>
      <c r="F286" t="s">
        <v>3249</v>
      </c>
      <c r="G286" t="s">
        <v>1194</v>
      </c>
      <c r="H286" t="s">
        <v>3904</v>
      </c>
      <c r="I286">
        <v>6608800</v>
      </c>
      <c r="J286">
        <v>10</v>
      </c>
      <c r="K286">
        <f t="shared" si="25"/>
        <v>660880</v>
      </c>
      <c r="L286">
        <f t="shared" si="26"/>
        <v>7269680</v>
      </c>
      <c r="M286" s="53">
        <v>44694</v>
      </c>
      <c r="N286" s="53">
        <v>44698</v>
      </c>
      <c r="Q286">
        <v>45</v>
      </c>
      <c r="R286" s="53">
        <v>44743</v>
      </c>
      <c r="S286" s="53">
        <v>44715</v>
      </c>
      <c r="T286">
        <v>2</v>
      </c>
      <c r="U286">
        <f t="shared" si="27"/>
        <v>132176</v>
      </c>
      <c r="V286">
        <f t="shared" si="28"/>
        <v>7137504</v>
      </c>
      <c r="W286">
        <f t="shared" si="29"/>
        <v>6476624</v>
      </c>
      <c r="X286" s="54" t="s">
        <v>3201</v>
      </c>
      <c r="AC286" s="56">
        <v>4540864321</v>
      </c>
    </row>
    <row r="287" spans="2:29">
      <c r="B287" t="s">
        <v>1196</v>
      </c>
      <c r="C287" s="51">
        <v>44652</v>
      </c>
      <c r="D287" s="52">
        <v>44652</v>
      </c>
      <c r="E287" t="s">
        <v>3204</v>
      </c>
      <c r="F287" t="s">
        <v>3243</v>
      </c>
      <c r="G287" t="s">
        <v>1197</v>
      </c>
      <c r="H287" t="s">
        <v>3905</v>
      </c>
      <c r="I287">
        <v>7350000</v>
      </c>
      <c r="J287">
        <v>10</v>
      </c>
      <c r="K287">
        <f t="shared" si="25"/>
        <v>735000</v>
      </c>
      <c r="L287">
        <f t="shared" si="26"/>
        <v>8085000</v>
      </c>
      <c r="M287" s="53">
        <v>44672</v>
      </c>
      <c r="N287" s="53">
        <v>44673</v>
      </c>
      <c r="Q287">
        <v>45</v>
      </c>
      <c r="R287" s="53">
        <v>44718</v>
      </c>
      <c r="S287" s="53">
        <v>44721</v>
      </c>
      <c r="T287">
        <v>2</v>
      </c>
      <c r="U287">
        <f t="shared" si="27"/>
        <v>147000</v>
      </c>
      <c r="V287">
        <f t="shared" si="28"/>
        <v>7938000</v>
      </c>
      <c r="W287">
        <f t="shared" si="29"/>
        <v>7203000</v>
      </c>
      <c r="X287" s="54" t="s">
        <v>3201</v>
      </c>
      <c r="AC287" s="56">
        <v>4540848687</v>
      </c>
    </row>
    <row r="288" spans="2:29">
      <c r="B288" t="s">
        <v>1199</v>
      </c>
      <c r="C288" s="51">
        <v>44652</v>
      </c>
      <c r="D288" s="52">
        <v>44652</v>
      </c>
      <c r="E288" t="s">
        <v>3204</v>
      </c>
      <c r="F288" t="s">
        <v>3257</v>
      </c>
      <c r="G288" t="s">
        <v>1200</v>
      </c>
      <c r="H288" t="s">
        <v>3906</v>
      </c>
      <c r="I288">
        <v>17020000</v>
      </c>
      <c r="J288">
        <v>10</v>
      </c>
      <c r="K288">
        <f t="shared" si="25"/>
        <v>1702000</v>
      </c>
      <c r="L288">
        <f t="shared" si="26"/>
        <v>18722000</v>
      </c>
      <c r="M288" s="53">
        <v>44672</v>
      </c>
      <c r="N288" s="53">
        <v>44673</v>
      </c>
      <c r="Q288">
        <v>45</v>
      </c>
      <c r="R288" s="53">
        <v>44718</v>
      </c>
      <c r="S288" s="53">
        <v>44721</v>
      </c>
      <c r="T288">
        <v>2</v>
      </c>
      <c r="U288">
        <f t="shared" si="27"/>
        <v>340400</v>
      </c>
      <c r="V288">
        <f t="shared" si="28"/>
        <v>18381600</v>
      </c>
      <c r="W288">
        <f t="shared" si="29"/>
        <v>16679600</v>
      </c>
      <c r="X288" s="54" t="s">
        <v>3201</v>
      </c>
      <c r="AC288" s="56">
        <v>4540968610</v>
      </c>
    </row>
    <row r="289" spans="2:29">
      <c r="B289" t="s">
        <v>1202</v>
      </c>
      <c r="C289" s="51">
        <v>44652</v>
      </c>
      <c r="D289" s="52">
        <v>44652</v>
      </c>
      <c r="E289" t="s">
        <v>3204</v>
      </c>
      <c r="F289" t="s">
        <v>3286</v>
      </c>
      <c r="G289" t="s">
        <v>1203</v>
      </c>
      <c r="H289" t="s">
        <v>3907</v>
      </c>
      <c r="I289">
        <v>12000000</v>
      </c>
      <c r="J289">
        <v>10</v>
      </c>
      <c r="K289">
        <f t="shared" si="25"/>
        <v>1200000</v>
      </c>
      <c r="L289">
        <f t="shared" si="26"/>
        <v>13200000</v>
      </c>
      <c r="M289" s="53">
        <v>44672</v>
      </c>
      <c r="N289" s="53">
        <v>44673</v>
      </c>
      <c r="Q289">
        <v>45</v>
      </c>
      <c r="R289" s="53">
        <v>44718</v>
      </c>
      <c r="S289" s="53">
        <v>44721</v>
      </c>
      <c r="T289">
        <v>2</v>
      </c>
      <c r="U289">
        <f t="shared" si="27"/>
        <v>240000</v>
      </c>
      <c r="V289">
        <f t="shared" si="28"/>
        <v>12960000</v>
      </c>
      <c r="W289">
        <f t="shared" si="29"/>
        <v>11760000</v>
      </c>
      <c r="X289" s="54" t="s">
        <v>3201</v>
      </c>
      <c r="AC289" s="56">
        <v>4541313736</v>
      </c>
    </row>
    <row r="290" spans="2:29">
      <c r="B290" t="s">
        <v>1208</v>
      </c>
      <c r="C290" s="51">
        <v>44652</v>
      </c>
      <c r="D290" s="52">
        <v>44652</v>
      </c>
      <c r="E290" t="s">
        <v>3204</v>
      </c>
      <c r="F290" t="s">
        <v>3626</v>
      </c>
      <c r="G290" t="s">
        <v>3908</v>
      </c>
      <c r="H290" t="s">
        <v>3909</v>
      </c>
      <c r="I290">
        <v>6375000</v>
      </c>
      <c r="J290">
        <v>10</v>
      </c>
      <c r="K290">
        <f t="shared" ref="K290:K321" si="31">SUM(($I290*$J290)/100)</f>
        <v>637500</v>
      </c>
      <c r="L290">
        <f t="shared" ref="L290:L321" si="32">SUM($I290+$K290)</f>
        <v>7012500</v>
      </c>
      <c r="M290" s="53">
        <v>44672</v>
      </c>
      <c r="N290" s="53">
        <v>44673</v>
      </c>
      <c r="Q290">
        <v>45</v>
      </c>
      <c r="R290" s="53">
        <v>44718</v>
      </c>
      <c r="S290" s="53">
        <v>44721</v>
      </c>
      <c r="T290">
        <v>2</v>
      </c>
      <c r="U290">
        <f t="shared" ref="U290:U321" si="33">$I290*$T290%</f>
        <v>127500</v>
      </c>
      <c r="V290">
        <f t="shared" ref="V290:V321" si="34">$L290-$U290</f>
        <v>6885000</v>
      </c>
      <c r="W290">
        <f t="shared" ref="W290:W321" si="35">$I290-$U290</f>
        <v>6247500</v>
      </c>
      <c r="X290" s="54" t="s">
        <v>3201</v>
      </c>
      <c r="AC290" s="56">
        <v>4536726261</v>
      </c>
    </row>
    <row r="291" spans="2:29">
      <c r="B291" t="s">
        <v>1211</v>
      </c>
      <c r="C291" s="51">
        <v>44652</v>
      </c>
      <c r="D291" s="52">
        <v>44652</v>
      </c>
      <c r="E291" t="s">
        <v>3204</v>
      </c>
      <c r="F291" t="s">
        <v>3215</v>
      </c>
      <c r="G291" t="s">
        <v>1212</v>
      </c>
      <c r="H291" t="s">
        <v>1213</v>
      </c>
      <c r="I291">
        <v>5940000</v>
      </c>
      <c r="J291">
        <v>10</v>
      </c>
      <c r="K291">
        <f t="shared" si="31"/>
        <v>594000</v>
      </c>
      <c r="L291">
        <f t="shared" si="32"/>
        <v>6534000</v>
      </c>
      <c r="M291" s="53">
        <v>44672</v>
      </c>
      <c r="N291" s="53">
        <v>44673</v>
      </c>
      <c r="Q291">
        <v>45</v>
      </c>
      <c r="R291" s="53">
        <v>44718</v>
      </c>
      <c r="S291" s="53">
        <v>44721</v>
      </c>
      <c r="T291">
        <v>2</v>
      </c>
      <c r="U291">
        <f t="shared" si="33"/>
        <v>118800</v>
      </c>
      <c r="V291">
        <f t="shared" si="34"/>
        <v>6415200</v>
      </c>
      <c r="W291">
        <f t="shared" si="35"/>
        <v>5821200</v>
      </c>
      <c r="X291" s="54" t="s">
        <v>3201</v>
      </c>
      <c r="AC291" s="56">
        <v>4532196452</v>
      </c>
    </row>
    <row r="292" spans="2:29">
      <c r="B292" t="s">
        <v>1214</v>
      </c>
      <c r="C292" s="51">
        <v>44652</v>
      </c>
      <c r="D292" s="52">
        <v>44652</v>
      </c>
      <c r="E292" t="s">
        <v>3204</v>
      </c>
      <c r="F292" t="s">
        <v>3230</v>
      </c>
      <c r="G292" t="s">
        <v>1215</v>
      </c>
      <c r="H292" t="s">
        <v>3910</v>
      </c>
      <c r="I292">
        <v>1300000</v>
      </c>
      <c r="J292">
        <v>10</v>
      </c>
      <c r="K292">
        <f t="shared" si="31"/>
        <v>130000</v>
      </c>
      <c r="L292">
        <f t="shared" si="32"/>
        <v>1430000</v>
      </c>
      <c r="M292" s="53">
        <v>44672</v>
      </c>
      <c r="N292" s="53">
        <v>44673</v>
      </c>
      <c r="Q292">
        <v>45</v>
      </c>
      <c r="R292" s="53">
        <v>44718</v>
      </c>
      <c r="S292" s="53">
        <v>44721</v>
      </c>
      <c r="T292">
        <v>2</v>
      </c>
      <c r="U292">
        <f t="shared" si="33"/>
        <v>26000</v>
      </c>
      <c r="V292">
        <f t="shared" si="34"/>
        <v>1404000</v>
      </c>
      <c r="W292">
        <f t="shared" si="35"/>
        <v>1274000</v>
      </c>
      <c r="X292" s="54" t="s">
        <v>3201</v>
      </c>
      <c r="AC292" s="56">
        <v>4540770693</v>
      </c>
    </row>
    <row r="293" spans="2:29">
      <c r="B293" t="s">
        <v>1224</v>
      </c>
      <c r="C293" s="51">
        <v>44652</v>
      </c>
      <c r="D293" s="52">
        <v>44652</v>
      </c>
      <c r="E293" t="s">
        <v>3204</v>
      </c>
      <c r="F293" t="s">
        <v>3300</v>
      </c>
      <c r="G293" t="s">
        <v>3911</v>
      </c>
      <c r="H293" t="s">
        <v>1226</v>
      </c>
      <c r="I293">
        <v>49800000</v>
      </c>
      <c r="J293">
        <v>10</v>
      </c>
      <c r="K293">
        <f t="shared" si="31"/>
        <v>4980000</v>
      </c>
      <c r="L293">
        <f t="shared" si="32"/>
        <v>54780000</v>
      </c>
      <c r="M293" s="53">
        <v>44672</v>
      </c>
      <c r="N293" s="53">
        <v>44673</v>
      </c>
      <c r="Q293">
        <v>45</v>
      </c>
      <c r="R293" s="53">
        <v>44718</v>
      </c>
      <c r="S293" s="53">
        <v>44721</v>
      </c>
      <c r="T293">
        <v>2</v>
      </c>
      <c r="U293">
        <f t="shared" si="33"/>
        <v>996000</v>
      </c>
      <c r="V293">
        <f t="shared" si="34"/>
        <v>53784000</v>
      </c>
      <c r="W293">
        <f t="shared" si="35"/>
        <v>48804000</v>
      </c>
      <c r="X293" s="54" t="s">
        <v>3201</v>
      </c>
      <c r="AC293" s="56">
        <v>4541536894</v>
      </c>
    </row>
    <row r="294" spans="2:29">
      <c r="B294" t="s">
        <v>1227</v>
      </c>
      <c r="C294" s="51">
        <v>44652</v>
      </c>
      <c r="D294" s="52">
        <v>44652</v>
      </c>
      <c r="E294" t="s">
        <v>3204</v>
      </c>
      <c r="F294" t="s">
        <v>3311</v>
      </c>
      <c r="G294" t="s">
        <v>1228</v>
      </c>
      <c r="H294" t="s">
        <v>1229</v>
      </c>
      <c r="I294">
        <v>4000000</v>
      </c>
      <c r="J294">
        <v>10</v>
      </c>
      <c r="K294">
        <f t="shared" si="31"/>
        <v>400000</v>
      </c>
      <c r="L294">
        <f t="shared" si="32"/>
        <v>4400000</v>
      </c>
      <c r="M294" s="53">
        <v>44672</v>
      </c>
      <c r="N294" s="53">
        <v>44673</v>
      </c>
      <c r="Q294">
        <v>45</v>
      </c>
      <c r="R294" s="53">
        <v>44718</v>
      </c>
      <c r="S294" s="53">
        <v>44721</v>
      </c>
      <c r="T294">
        <v>2</v>
      </c>
      <c r="U294">
        <f t="shared" si="33"/>
        <v>80000</v>
      </c>
      <c r="V294">
        <f t="shared" si="34"/>
        <v>4320000</v>
      </c>
      <c r="W294">
        <f t="shared" si="35"/>
        <v>3920000</v>
      </c>
      <c r="X294" s="54" t="s">
        <v>3201</v>
      </c>
      <c r="AC294" s="56">
        <v>4541822139</v>
      </c>
    </row>
    <row r="295" spans="2:29">
      <c r="B295" t="s">
        <v>1230</v>
      </c>
      <c r="C295" s="51">
        <v>44652</v>
      </c>
      <c r="D295" s="52">
        <v>44652</v>
      </c>
      <c r="E295" t="s">
        <v>3204</v>
      </c>
      <c r="F295" t="s">
        <v>3335</v>
      </c>
      <c r="G295" t="s">
        <v>1231</v>
      </c>
      <c r="H295" t="s">
        <v>3912</v>
      </c>
      <c r="I295">
        <v>69930000</v>
      </c>
      <c r="J295">
        <v>10</v>
      </c>
      <c r="K295">
        <f t="shared" si="31"/>
        <v>6993000</v>
      </c>
      <c r="L295">
        <f t="shared" si="32"/>
        <v>76923000</v>
      </c>
      <c r="M295" s="53">
        <v>44672</v>
      </c>
      <c r="N295" s="53">
        <v>44673</v>
      </c>
      <c r="Q295">
        <v>45</v>
      </c>
      <c r="R295" s="53">
        <v>44718</v>
      </c>
      <c r="S295" s="53">
        <v>44721</v>
      </c>
      <c r="T295">
        <v>2</v>
      </c>
      <c r="U295">
        <f t="shared" si="33"/>
        <v>1398600</v>
      </c>
      <c r="V295">
        <f t="shared" si="34"/>
        <v>75524400</v>
      </c>
      <c r="W295">
        <f t="shared" si="35"/>
        <v>68531400</v>
      </c>
      <c r="X295" s="54" t="s">
        <v>3201</v>
      </c>
      <c r="AC295" s="56">
        <v>4542023232</v>
      </c>
    </row>
    <row r="296" spans="2:29">
      <c r="B296" t="s">
        <v>1233</v>
      </c>
      <c r="C296" s="51">
        <v>44652</v>
      </c>
      <c r="D296" s="52">
        <v>44652</v>
      </c>
      <c r="E296" t="s">
        <v>3204</v>
      </c>
      <c r="F296" t="s">
        <v>3334</v>
      </c>
      <c r="G296" t="s">
        <v>1234</v>
      </c>
      <c r="H296" t="s">
        <v>3913</v>
      </c>
      <c r="I296">
        <v>14700000</v>
      </c>
      <c r="J296">
        <v>10</v>
      </c>
      <c r="K296">
        <f t="shared" si="31"/>
        <v>1470000</v>
      </c>
      <c r="L296">
        <f t="shared" si="32"/>
        <v>16170000</v>
      </c>
      <c r="M296" s="53">
        <v>44672</v>
      </c>
      <c r="N296" s="53">
        <v>44673</v>
      </c>
      <c r="Q296">
        <v>45</v>
      </c>
      <c r="R296" s="53">
        <v>44718</v>
      </c>
      <c r="S296" s="53">
        <v>44721</v>
      </c>
      <c r="T296">
        <v>2</v>
      </c>
      <c r="U296">
        <f t="shared" si="33"/>
        <v>294000</v>
      </c>
      <c r="V296">
        <f t="shared" si="34"/>
        <v>15876000</v>
      </c>
      <c r="W296">
        <f t="shared" si="35"/>
        <v>14406000</v>
      </c>
      <c r="X296" s="54" t="s">
        <v>3201</v>
      </c>
      <c r="AC296" s="56">
        <v>4542023229</v>
      </c>
    </row>
    <row r="297" spans="2:29">
      <c r="B297" t="s">
        <v>1245</v>
      </c>
      <c r="C297" s="51">
        <v>44652</v>
      </c>
      <c r="D297" s="52">
        <v>44652</v>
      </c>
      <c r="E297" t="s">
        <v>3204</v>
      </c>
      <c r="F297" t="s">
        <v>3881</v>
      </c>
      <c r="G297" t="s">
        <v>1246</v>
      </c>
      <c r="H297" t="s">
        <v>3914</v>
      </c>
      <c r="I297">
        <v>408562728</v>
      </c>
      <c r="J297">
        <v>10</v>
      </c>
      <c r="K297">
        <f t="shared" si="31"/>
        <v>40856272.799999997</v>
      </c>
      <c r="L297">
        <f t="shared" si="32"/>
        <v>449419000.80000001</v>
      </c>
      <c r="M297" s="53">
        <v>44672</v>
      </c>
      <c r="N297" s="53">
        <v>44673</v>
      </c>
      <c r="Q297">
        <v>45</v>
      </c>
      <c r="R297" s="53">
        <v>44718</v>
      </c>
      <c r="S297" s="53">
        <v>44721</v>
      </c>
      <c r="T297">
        <v>2</v>
      </c>
      <c r="U297">
        <f t="shared" si="33"/>
        <v>8171254.5600000005</v>
      </c>
      <c r="V297">
        <f t="shared" si="34"/>
        <v>441247746.24000001</v>
      </c>
      <c r="W297">
        <f t="shared" si="35"/>
        <v>400391473.44</v>
      </c>
      <c r="X297" s="54" t="s">
        <v>3201</v>
      </c>
      <c r="AC297" s="56">
        <v>4529445465</v>
      </c>
    </row>
    <row r="298" spans="2:29">
      <c r="B298" t="s">
        <v>1255</v>
      </c>
      <c r="C298" s="51">
        <v>44652</v>
      </c>
      <c r="D298" s="52">
        <v>44652</v>
      </c>
      <c r="E298" t="s">
        <v>3204</v>
      </c>
      <c r="F298" t="s">
        <v>3329</v>
      </c>
      <c r="G298" t="s">
        <v>3915</v>
      </c>
      <c r="H298" t="s">
        <v>3916</v>
      </c>
      <c r="I298">
        <v>108000000</v>
      </c>
      <c r="J298">
        <v>10</v>
      </c>
      <c r="K298">
        <f t="shared" si="31"/>
        <v>10800000</v>
      </c>
      <c r="L298">
        <f t="shared" si="32"/>
        <v>118800000</v>
      </c>
      <c r="M298" s="53">
        <v>44672</v>
      </c>
      <c r="N298" s="53">
        <v>44673</v>
      </c>
      <c r="Q298">
        <v>45</v>
      </c>
      <c r="R298" s="53">
        <v>44718</v>
      </c>
      <c r="S298" s="53">
        <v>44727</v>
      </c>
      <c r="T298">
        <v>2</v>
      </c>
      <c r="U298">
        <f t="shared" si="33"/>
        <v>2160000</v>
      </c>
      <c r="V298">
        <f t="shared" si="34"/>
        <v>116640000</v>
      </c>
      <c r="W298">
        <f t="shared" si="35"/>
        <v>105840000</v>
      </c>
      <c r="X298" s="54" t="s">
        <v>3201</v>
      </c>
      <c r="AC298" s="56">
        <v>4541933265</v>
      </c>
    </row>
    <row r="299" spans="2:29">
      <c r="B299" t="s">
        <v>1258</v>
      </c>
      <c r="C299" s="51">
        <v>44652</v>
      </c>
      <c r="D299" s="52">
        <v>44652</v>
      </c>
      <c r="E299" t="s">
        <v>3204</v>
      </c>
      <c r="F299" t="s">
        <v>3331</v>
      </c>
      <c r="G299" t="s">
        <v>3917</v>
      </c>
      <c r="H299" t="s">
        <v>3918</v>
      </c>
      <c r="I299">
        <v>108000000</v>
      </c>
      <c r="J299">
        <v>10</v>
      </c>
      <c r="K299">
        <f t="shared" si="31"/>
        <v>10800000</v>
      </c>
      <c r="L299">
        <f t="shared" si="32"/>
        <v>118800000</v>
      </c>
      <c r="M299" s="53">
        <v>44672</v>
      </c>
      <c r="N299" s="53">
        <v>44673</v>
      </c>
      <c r="Q299">
        <v>45</v>
      </c>
      <c r="R299" s="53">
        <v>44718</v>
      </c>
      <c r="S299" s="53">
        <v>44727</v>
      </c>
      <c r="T299">
        <v>2</v>
      </c>
      <c r="U299">
        <f t="shared" si="33"/>
        <v>2160000</v>
      </c>
      <c r="V299">
        <f t="shared" si="34"/>
        <v>116640000</v>
      </c>
      <c r="W299">
        <f t="shared" si="35"/>
        <v>105840000</v>
      </c>
      <c r="X299" s="54" t="s">
        <v>3201</v>
      </c>
      <c r="AC299" s="56">
        <v>4541972353</v>
      </c>
    </row>
    <row r="300" spans="2:29">
      <c r="B300" t="s">
        <v>1261</v>
      </c>
      <c r="C300" s="51">
        <v>44652</v>
      </c>
      <c r="D300" s="52">
        <v>44652</v>
      </c>
      <c r="E300" t="s">
        <v>3204</v>
      </c>
      <c r="F300" t="s">
        <v>3307</v>
      </c>
      <c r="G300" t="s">
        <v>1262</v>
      </c>
      <c r="H300" t="s">
        <v>3919</v>
      </c>
      <c r="I300">
        <v>363840000</v>
      </c>
      <c r="J300">
        <v>10</v>
      </c>
      <c r="K300">
        <f t="shared" si="31"/>
        <v>36384000</v>
      </c>
      <c r="L300">
        <f t="shared" si="32"/>
        <v>400224000</v>
      </c>
      <c r="M300" s="53">
        <v>44672</v>
      </c>
      <c r="N300" s="53">
        <v>44673</v>
      </c>
      <c r="Q300">
        <v>45</v>
      </c>
      <c r="R300" s="53">
        <v>44718</v>
      </c>
      <c r="S300" s="53">
        <v>44727</v>
      </c>
      <c r="T300">
        <v>2</v>
      </c>
      <c r="U300">
        <f t="shared" si="33"/>
        <v>7276800</v>
      </c>
      <c r="V300">
        <f t="shared" si="34"/>
        <v>392947200</v>
      </c>
      <c r="W300">
        <f t="shared" si="35"/>
        <v>356563200</v>
      </c>
      <c r="X300" s="54" t="s">
        <v>3201</v>
      </c>
      <c r="AC300" s="56">
        <v>4541763475</v>
      </c>
    </row>
    <row r="301" spans="2:29">
      <c r="B301" t="s">
        <v>1267</v>
      </c>
      <c r="C301" s="51">
        <v>44652</v>
      </c>
      <c r="D301" s="52">
        <v>44652</v>
      </c>
      <c r="E301" t="s">
        <v>3204</v>
      </c>
      <c r="F301" t="s">
        <v>3306</v>
      </c>
      <c r="G301" t="s">
        <v>3920</v>
      </c>
      <c r="H301" t="s">
        <v>3921</v>
      </c>
      <c r="I301">
        <v>121280000</v>
      </c>
      <c r="J301">
        <v>10</v>
      </c>
      <c r="K301">
        <f t="shared" si="31"/>
        <v>12128000</v>
      </c>
      <c r="L301">
        <f t="shared" si="32"/>
        <v>133408000</v>
      </c>
      <c r="M301" s="53">
        <v>44672</v>
      </c>
      <c r="N301" s="53">
        <v>44673</v>
      </c>
      <c r="Q301">
        <v>45</v>
      </c>
      <c r="R301" s="53">
        <v>44718</v>
      </c>
      <c r="S301" s="53">
        <v>44727</v>
      </c>
      <c r="T301">
        <v>2</v>
      </c>
      <c r="U301">
        <f t="shared" si="33"/>
        <v>2425600</v>
      </c>
      <c r="V301">
        <f t="shared" si="34"/>
        <v>130982400</v>
      </c>
      <c r="W301">
        <f t="shared" si="35"/>
        <v>118854400</v>
      </c>
      <c r="X301" s="54" t="s">
        <v>3201</v>
      </c>
      <c r="AC301" s="56">
        <v>4541763510</v>
      </c>
    </row>
    <row r="302" spans="2:29">
      <c r="B302" t="s">
        <v>1270</v>
      </c>
      <c r="C302" s="51">
        <v>44682</v>
      </c>
      <c r="D302" s="52">
        <v>44682</v>
      </c>
      <c r="E302" t="s">
        <v>3204</v>
      </c>
      <c r="F302" t="s">
        <v>3319</v>
      </c>
      <c r="G302" t="s">
        <v>3922</v>
      </c>
      <c r="H302" t="s">
        <v>3923</v>
      </c>
      <c r="I302">
        <v>121161332</v>
      </c>
      <c r="J302">
        <v>10</v>
      </c>
      <c r="K302">
        <f t="shared" si="31"/>
        <v>12116133.199999999</v>
      </c>
      <c r="L302">
        <f t="shared" si="32"/>
        <v>133277465.2</v>
      </c>
      <c r="M302" s="53">
        <v>44694</v>
      </c>
      <c r="N302" s="53">
        <v>44698</v>
      </c>
      <c r="Q302">
        <v>45</v>
      </c>
      <c r="R302" s="53">
        <v>44743</v>
      </c>
      <c r="S302" s="53">
        <v>44742</v>
      </c>
      <c r="T302">
        <v>2</v>
      </c>
      <c r="U302">
        <f t="shared" si="33"/>
        <v>2423226.64</v>
      </c>
      <c r="V302">
        <f t="shared" si="34"/>
        <v>130854238.56</v>
      </c>
      <c r="W302">
        <f t="shared" si="35"/>
        <v>118738105.36</v>
      </c>
      <c r="X302" s="54" t="s">
        <v>3201</v>
      </c>
      <c r="AC302" s="56">
        <v>4541911132</v>
      </c>
    </row>
    <row r="303" spans="2:29">
      <c r="B303" t="s">
        <v>1273</v>
      </c>
      <c r="C303" s="51">
        <v>44682</v>
      </c>
      <c r="D303" s="52">
        <v>44682</v>
      </c>
      <c r="E303" t="s">
        <v>3204</v>
      </c>
      <c r="F303" t="s">
        <v>3328</v>
      </c>
      <c r="G303" t="s">
        <v>1274</v>
      </c>
      <c r="H303" t="s">
        <v>3924</v>
      </c>
      <c r="I303">
        <v>13768373</v>
      </c>
      <c r="J303">
        <v>10</v>
      </c>
      <c r="K303">
        <f t="shared" si="31"/>
        <v>1376837.3</v>
      </c>
      <c r="L303">
        <f t="shared" si="32"/>
        <v>15145210.300000001</v>
      </c>
      <c r="M303" s="53">
        <v>44694</v>
      </c>
      <c r="N303" s="53">
        <v>44698</v>
      </c>
      <c r="Q303">
        <v>45</v>
      </c>
      <c r="R303" s="53">
        <v>44743</v>
      </c>
      <c r="S303" s="53">
        <v>44742</v>
      </c>
      <c r="T303">
        <v>2</v>
      </c>
      <c r="U303">
        <f t="shared" si="33"/>
        <v>275367.46000000002</v>
      </c>
      <c r="V303">
        <f t="shared" si="34"/>
        <v>14869842.84</v>
      </c>
      <c r="W303">
        <f t="shared" si="35"/>
        <v>13493005.539999999</v>
      </c>
      <c r="X303" s="54" t="s">
        <v>3201</v>
      </c>
      <c r="AC303" s="56">
        <v>4541930630</v>
      </c>
    </row>
    <row r="304" spans="2:29">
      <c r="B304" t="s">
        <v>1276</v>
      </c>
      <c r="C304" s="51">
        <v>44682</v>
      </c>
      <c r="D304" s="52">
        <v>44682</v>
      </c>
      <c r="E304" t="s">
        <v>3204</v>
      </c>
      <c r="F304" t="s">
        <v>3246</v>
      </c>
      <c r="G304" t="s">
        <v>1277</v>
      </c>
      <c r="H304" t="s">
        <v>3925</v>
      </c>
      <c r="I304">
        <v>6608800</v>
      </c>
      <c r="J304">
        <v>10</v>
      </c>
      <c r="K304">
        <f t="shared" si="31"/>
        <v>660880</v>
      </c>
      <c r="L304">
        <f t="shared" si="32"/>
        <v>7269680</v>
      </c>
      <c r="M304" s="53">
        <v>44694</v>
      </c>
      <c r="N304" s="53">
        <v>44698</v>
      </c>
      <c r="Q304">
        <v>45</v>
      </c>
      <c r="R304" s="53">
        <v>44743</v>
      </c>
      <c r="S304" s="53">
        <v>44742</v>
      </c>
      <c r="T304">
        <v>2</v>
      </c>
      <c r="U304">
        <f t="shared" si="33"/>
        <v>132176</v>
      </c>
      <c r="V304">
        <f t="shared" si="34"/>
        <v>7137504</v>
      </c>
      <c r="W304">
        <f t="shared" si="35"/>
        <v>6476624</v>
      </c>
      <c r="X304" s="54" t="s">
        <v>3201</v>
      </c>
      <c r="AC304" s="56">
        <v>4540864231</v>
      </c>
    </row>
    <row r="305" spans="2:29">
      <c r="B305" t="s">
        <v>1279</v>
      </c>
      <c r="C305" s="51">
        <v>44682</v>
      </c>
      <c r="D305" s="52">
        <v>44682</v>
      </c>
      <c r="E305" t="s">
        <v>3204</v>
      </c>
      <c r="F305" t="s">
        <v>3451</v>
      </c>
      <c r="G305" t="s">
        <v>1280</v>
      </c>
      <c r="H305" t="s">
        <v>3926</v>
      </c>
      <c r="I305">
        <v>6608800</v>
      </c>
      <c r="J305">
        <v>10</v>
      </c>
      <c r="K305">
        <f t="shared" si="31"/>
        <v>660880</v>
      </c>
      <c r="L305">
        <f t="shared" si="32"/>
        <v>7269680</v>
      </c>
      <c r="M305" s="53">
        <v>44694</v>
      </c>
      <c r="N305" s="53">
        <v>44698</v>
      </c>
      <c r="Q305">
        <v>45</v>
      </c>
      <c r="R305" s="53">
        <v>44743</v>
      </c>
      <c r="S305" s="53">
        <v>44742</v>
      </c>
      <c r="T305">
        <v>2</v>
      </c>
      <c r="U305">
        <f t="shared" si="33"/>
        <v>132176</v>
      </c>
      <c r="V305">
        <f t="shared" si="34"/>
        <v>7137504</v>
      </c>
      <c r="W305">
        <f t="shared" si="35"/>
        <v>6476624</v>
      </c>
      <c r="X305" s="54" t="s">
        <v>3201</v>
      </c>
      <c r="AC305" s="56">
        <v>4539521684</v>
      </c>
    </row>
    <row r="306" spans="2:29">
      <c r="B306" t="s">
        <v>1282</v>
      </c>
      <c r="C306" s="51">
        <v>44682</v>
      </c>
      <c r="D306" s="52">
        <v>44682</v>
      </c>
      <c r="E306" t="s">
        <v>3204</v>
      </c>
      <c r="F306" t="s">
        <v>3290</v>
      </c>
      <c r="G306" t="s">
        <v>1283</v>
      </c>
      <c r="H306" t="s">
        <v>1284</v>
      </c>
      <c r="I306">
        <v>39652800</v>
      </c>
      <c r="J306">
        <v>10</v>
      </c>
      <c r="K306">
        <f t="shared" si="31"/>
        <v>3965280</v>
      </c>
      <c r="L306">
        <f t="shared" si="32"/>
        <v>43618080</v>
      </c>
      <c r="M306" s="53">
        <v>44694</v>
      </c>
      <c r="N306" s="53">
        <v>44698</v>
      </c>
      <c r="Q306">
        <v>45</v>
      </c>
      <c r="R306" s="53">
        <v>44743</v>
      </c>
      <c r="S306" s="53">
        <v>44742</v>
      </c>
      <c r="T306">
        <v>2</v>
      </c>
      <c r="U306">
        <f t="shared" si="33"/>
        <v>793056</v>
      </c>
      <c r="V306">
        <f t="shared" si="34"/>
        <v>42825024</v>
      </c>
      <c r="W306">
        <f t="shared" si="35"/>
        <v>38859744</v>
      </c>
      <c r="X306" s="54" t="s">
        <v>3201</v>
      </c>
      <c r="AC306" s="56">
        <v>4541172078</v>
      </c>
    </row>
    <row r="307" spans="2:29">
      <c r="B307" t="s">
        <v>1285</v>
      </c>
      <c r="C307" s="51">
        <v>44682</v>
      </c>
      <c r="D307" s="52">
        <v>44682</v>
      </c>
      <c r="E307" t="s">
        <v>3204</v>
      </c>
      <c r="F307" t="s">
        <v>3326</v>
      </c>
      <c r="G307" t="s">
        <v>1286</v>
      </c>
      <c r="H307" t="s">
        <v>3927</v>
      </c>
      <c r="I307">
        <v>6608800</v>
      </c>
      <c r="J307">
        <v>10</v>
      </c>
      <c r="K307">
        <f t="shared" si="31"/>
        <v>660880</v>
      </c>
      <c r="L307">
        <f t="shared" si="32"/>
        <v>7269680</v>
      </c>
      <c r="M307" s="53">
        <v>44694</v>
      </c>
      <c r="N307" s="53">
        <v>44698</v>
      </c>
      <c r="Q307">
        <v>45</v>
      </c>
      <c r="R307" s="53">
        <v>44743</v>
      </c>
      <c r="S307" s="53">
        <v>44742</v>
      </c>
      <c r="T307">
        <v>2</v>
      </c>
      <c r="U307">
        <f t="shared" si="33"/>
        <v>132176</v>
      </c>
      <c r="V307">
        <f t="shared" si="34"/>
        <v>7137504</v>
      </c>
      <c r="W307">
        <f t="shared" si="35"/>
        <v>6476624</v>
      </c>
      <c r="X307" s="54" t="s">
        <v>3201</v>
      </c>
      <c r="AC307" s="56">
        <v>4541911134</v>
      </c>
    </row>
    <row r="308" spans="2:29">
      <c r="B308" t="s">
        <v>1288</v>
      </c>
      <c r="C308" s="51">
        <v>44682</v>
      </c>
      <c r="D308" s="52">
        <v>44682</v>
      </c>
      <c r="E308" t="s">
        <v>3204</v>
      </c>
      <c r="F308" t="s">
        <v>3301</v>
      </c>
      <c r="G308" t="s">
        <v>1289</v>
      </c>
      <c r="H308" t="s">
        <v>3928</v>
      </c>
      <c r="I308">
        <v>6608800</v>
      </c>
      <c r="J308">
        <v>10</v>
      </c>
      <c r="K308">
        <f t="shared" si="31"/>
        <v>660880</v>
      </c>
      <c r="L308">
        <f t="shared" si="32"/>
        <v>7269680</v>
      </c>
      <c r="M308" s="53">
        <v>44694</v>
      </c>
      <c r="N308" s="53">
        <v>44698</v>
      </c>
      <c r="Q308">
        <v>45</v>
      </c>
      <c r="R308" s="53">
        <v>44743</v>
      </c>
      <c r="S308" s="53">
        <v>44742</v>
      </c>
      <c r="T308">
        <v>2</v>
      </c>
      <c r="U308">
        <f t="shared" si="33"/>
        <v>132176</v>
      </c>
      <c r="V308">
        <f t="shared" si="34"/>
        <v>7137504</v>
      </c>
      <c r="W308">
        <f t="shared" si="35"/>
        <v>6476624</v>
      </c>
      <c r="X308" s="54" t="s">
        <v>3201</v>
      </c>
      <c r="AC308" s="56">
        <v>4541589145</v>
      </c>
    </row>
    <row r="309" spans="2:29">
      <c r="B309" t="s">
        <v>1349</v>
      </c>
      <c r="C309" s="51">
        <v>44682</v>
      </c>
      <c r="D309" s="52">
        <v>44682</v>
      </c>
      <c r="E309" t="s">
        <v>3204</v>
      </c>
      <c r="F309" t="s">
        <v>3422</v>
      </c>
      <c r="G309" t="s">
        <v>1350</v>
      </c>
      <c r="H309" t="s">
        <v>3929</v>
      </c>
      <c r="I309">
        <v>61809000</v>
      </c>
      <c r="J309">
        <v>10</v>
      </c>
      <c r="K309">
        <f t="shared" si="31"/>
        <v>6180900</v>
      </c>
      <c r="L309">
        <f t="shared" si="32"/>
        <v>67989900</v>
      </c>
      <c r="M309" s="53">
        <v>44704</v>
      </c>
      <c r="N309" s="53">
        <v>44705</v>
      </c>
      <c r="Q309">
        <v>45</v>
      </c>
      <c r="R309" s="53">
        <v>44750</v>
      </c>
      <c r="S309" s="53">
        <v>44755</v>
      </c>
      <c r="T309">
        <v>2</v>
      </c>
      <c r="U309">
        <f t="shared" si="33"/>
        <v>1236180</v>
      </c>
      <c r="V309">
        <f t="shared" si="34"/>
        <v>66753720</v>
      </c>
      <c r="W309">
        <f t="shared" si="35"/>
        <v>60572820</v>
      </c>
      <c r="X309" s="54" t="s">
        <v>3201</v>
      </c>
      <c r="AC309" s="56">
        <v>4540228853</v>
      </c>
    </row>
    <row r="310" spans="2:29">
      <c r="B310" t="s">
        <v>1352</v>
      </c>
      <c r="C310" s="51">
        <v>44682</v>
      </c>
      <c r="D310" s="52">
        <v>44682</v>
      </c>
      <c r="E310" t="s">
        <v>3204</v>
      </c>
      <c r="F310" t="s">
        <v>3312</v>
      </c>
      <c r="G310" t="s">
        <v>1353</v>
      </c>
      <c r="H310" t="s">
        <v>3930</v>
      </c>
      <c r="I310">
        <v>14700000</v>
      </c>
      <c r="J310">
        <v>10</v>
      </c>
      <c r="K310">
        <f t="shared" si="31"/>
        <v>1470000</v>
      </c>
      <c r="L310">
        <f t="shared" si="32"/>
        <v>16170000</v>
      </c>
      <c r="M310" s="53">
        <v>44704</v>
      </c>
      <c r="N310" s="53">
        <v>44705</v>
      </c>
      <c r="Q310">
        <v>45</v>
      </c>
      <c r="R310" s="53">
        <v>44750</v>
      </c>
      <c r="S310" s="53">
        <v>44755</v>
      </c>
      <c r="T310">
        <v>2</v>
      </c>
      <c r="U310">
        <f t="shared" si="33"/>
        <v>294000</v>
      </c>
      <c r="V310">
        <f t="shared" si="34"/>
        <v>15876000</v>
      </c>
      <c r="W310">
        <f t="shared" si="35"/>
        <v>14406000</v>
      </c>
      <c r="X310" s="54" t="s">
        <v>3201</v>
      </c>
      <c r="AC310" s="56">
        <v>4541781479</v>
      </c>
    </row>
    <row r="311" spans="2:29">
      <c r="B311" t="s">
        <v>1355</v>
      </c>
      <c r="C311" s="51">
        <v>44682</v>
      </c>
      <c r="D311" s="52">
        <v>44682</v>
      </c>
      <c r="E311" t="s">
        <v>3204</v>
      </c>
      <c r="F311" t="s">
        <v>3343</v>
      </c>
      <c r="G311" t="s">
        <v>1356</v>
      </c>
      <c r="H311" t="s">
        <v>1357</v>
      </c>
      <c r="I311">
        <v>4800000</v>
      </c>
      <c r="J311">
        <v>10</v>
      </c>
      <c r="K311">
        <f t="shared" si="31"/>
        <v>480000</v>
      </c>
      <c r="L311">
        <f t="shared" si="32"/>
        <v>5280000</v>
      </c>
      <c r="M311" s="53">
        <v>44704</v>
      </c>
      <c r="N311" s="53">
        <v>44705</v>
      </c>
      <c r="Q311">
        <v>45</v>
      </c>
      <c r="R311" s="53">
        <v>44750</v>
      </c>
      <c r="S311" s="53">
        <v>44755</v>
      </c>
      <c r="T311">
        <v>2</v>
      </c>
      <c r="U311">
        <f t="shared" si="33"/>
        <v>96000</v>
      </c>
      <c r="V311">
        <f t="shared" si="34"/>
        <v>5184000</v>
      </c>
      <c r="W311">
        <f t="shared" si="35"/>
        <v>4704000</v>
      </c>
      <c r="X311" s="54" t="s">
        <v>3201</v>
      </c>
      <c r="AC311" s="56">
        <v>4542188526</v>
      </c>
    </row>
    <row r="312" spans="2:29">
      <c r="B312" t="s">
        <v>1358</v>
      </c>
      <c r="C312" s="51">
        <v>44682</v>
      </c>
      <c r="D312" s="52">
        <v>44682</v>
      </c>
      <c r="E312" t="s">
        <v>3204</v>
      </c>
      <c r="F312" t="s">
        <v>3344</v>
      </c>
      <c r="G312" t="s">
        <v>1359</v>
      </c>
      <c r="H312" t="s">
        <v>3931</v>
      </c>
      <c r="I312">
        <v>15000000</v>
      </c>
      <c r="J312">
        <v>10</v>
      </c>
      <c r="K312">
        <f t="shared" si="31"/>
        <v>1500000</v>
      </c>
      <c r="L312">
        <f t="shared" si="32"/>
        <v>16500000</v>
      </c>
      <c r="M312" s="53">
        <v>44704</v>
      </c>
      <c r="N312" s="53">
        <v>44705</v>
      </c>
      <c r="Q312">
        <v>45</v>
      </c>
      <c r="R312" s="53">
        <v>44750</v>
      </c>
      <c r="S312" s="53">
        <v>44755</v>
      </c>
      <c r="T312">
        <v>2</v>
      </c>
      <c r="U312">
        <f t="shared" si="33"/>
        <v>300000</v>
      </c>
      <c r="V312">
        <f t="shared" si="34"/>
        <v>16200000</v>
      </c>
      <c r="W312">
        <f t="shared" si="35"/>
        <v>14700000</v>
      </c>
      <c r="X312" s="54" t="s">
        <v>3201</v>
      </c>
      <c r="AC312" s="56">
        <v>4542188349</v>
      </c>
    </row>
    <row r="313" spans="2:29">
      <c r="B313" t="s">
        <v>1361</v>
      </c>
      <c r="C313" s="51">
        <v>44682</v>
      </c>
      <c r="D313" s="52">
        <v>44682</v>
      </c>
      <c r="E313" t="s">
        <v>3204</v>
      </c>
      <c r="F313" t="s">
        <v>3345</v>
      </c>
      <c r="G313" t="s">
        <v>3932</v>
      </c>
      <c r="H313" t="s">
        <v>1363</v>
      </c>
      <c r="I313">
        <v>6300000</v>
      </c>
      <c r="J313">
        <v>10</v>
      </c>
      <c r="K313">
        <f t="shared" si="31"/>
        <v>630000</v>
      </c>
      <c r="L313">
        <f t="shared" si="32"/>
        <v>6930000</v>
      </c>
      <c r="M313" s="53">
        <v>44704</v>
      </c>
      <c r="N313" s="53">
        <v>44705</v>
      </c>
      <c r="Q313">
        <v>45</v>
      </c>
      <c r="R313" s="53">
        <v>44750</v>
      </c>
      <c r="S313" s="53">
        <v>44755</v>
      </c>
      <c r="T313">
        <v>2</v>
      </c>
      <c r="U313">
        <f t="shared" si="33"/>
        <v>126000</v>
      </c>
      <c r="V313">
        <f t="shared" si="34"/>
        <v>6804000</v>
      </c>
      <c r="W313">
        <f t="shared" si="35"/>
        <v>6174000</v>
      </c>
      <c r="X313" s="54" t="s">
        <v>3201</v>
      </c>
      <c r="AC313" s="56">
        <v>4542188312</v>
      </c>
    </row>
    <row r="314" spans="2:29">
      <c r="B314" t="s">
        <v>1364</v>
      </c>
      <c r="C314" s="51">
        <v>44682</v>
      </c>
      <c r="D314" s="52">
        <v>44682</v>
      </c>
      <c r="E314" t="s">
        <v>3204</v>
      </c>
      <c r="F314" t="s">
        <v>3342</v>
      </c>
      <c r="G314" t="s">
        <v>1365</v>
      </c>
      <c r="H314" t="s">
        <v>3933</v>
      </c>
      <c r="I314">
        <v>10000000</v>
      </c>
      <c r="J314">
        <v>10</v>
      </c>
      <c r="K314">
        <f t="shared" si="31"/>
        <v>1000000</v>
      </c>
      <c r="L314">
        <f t="shared" si="32"/>
        <v>11000000</v>
      </c>
      <c r="M314" s="53">
        <v>44704</v>
      </c>
      <c r="N314" s="53">
        <v>44705</v>
      </c>
      <c r="Q314">
        <v>45</v>
      </c>
      <c r="R314" s="53">
        <v>44750</v>
      </c>
      <c r="S314" s="53">
        <v>44755</v>
      </c>
      <c r="T314">
        <v>2</v>
      </c>
      <c r="U314">
        <f t="shared" si="33"/>
        <v>200000</v>
      </c>
      <c r="V314">
        <f t="shared" si="34"/>
        <v>10800000</v>
      </c>
      <c r="W314">
        <f t="shared" si="35"/>
        <v>9800000</v>
      </c>
      <c r="X314" s="54" t="s">
        <v>3201</v>
      </c>
      <c r="AC314" s="56">
        <v>4542194030</v>
      </c>
    </row>
    <row r="315" spans="2:29">
      <c r="B315" t="s">
        <v>1390</v>
      </c>
      <c r="C315" s="51">
        <v>44229</v>
      </c>
      <c r="D315" s="52">
        <v>44229</v>
      </c>
      <c r="E315" t="s">
        <v>3204</v>
      </c>
      <c r="F315" t="s">
        <v>3715</v>
      </c>
      <c r="G315" t="s">
        <v>2033</v>
      </c>
      <c r="H315" t="s">
        <v>2641</v>
      </c>
      <c r="I315">
        <v>14500000</v>
      </c>
      <c r="J315">
        <v>10</v>
      </c>
      <c r="K315">
        <f t="shared" si="31"/>
        <v>1450000</v>
      </c>
      <c r="L315">
        <f t="shared" si="32"/>
        <v>15950000</v>
      </c>
      <c r="N315" s="53">
        <v>44229</v>
      </c>
      <c r="Q315">
        <v>30</v>
      </c>
      <c r="R315" s="53">
        <f t="shared" ref="R315:R378" si="36">SUM($N315+$Q315)</f>
        <v>44259</v>
      </c>
      <c r="S315" s="53">
        <v>44257</v>
      </c>
      <c r="T315">
        <v>2</v>
      </c>
      <c r="U315">
        <f t="shared" si="33"/>
        <v>290000</v>
      </c>
      <c r="V315">
        <f t="shared" si="34"/>
        <v>15660000</v>
      </c>
      <c r="W315">
        <f t="shared" si="35"/>
        <v>14210000</v>
      </c>
      <c r="X315" s="54" t="s">
        <v>3201</v>
      </c>
      <c r="AC315">
        <v>4535208827</v>
      </c>
    </row>
    <row r="316" spans="2:29">
      <c r="B316" t="s">
        <v>1391</v>
      </c>
      <c r="C316" s="51">
        <v>44230</v>
      </c>
      <c r="D316" s="52">
        <v>44230</v>
      </c>
      <c r="E316" t="s">
        <v>3204</v>
      </c>
      <c r="F316" t="s">
        <v>3713</v>
      </c>
      <c r="G316" t="s">
        <v>2034</v>
      </c>
      <c r="H316" t="s">
        <v>2642</v>
      </c>
      <c r="I316">
        <v>3870000</v>
      </c>
      <c r="J316">
        <v>10</v>
      </c>
      <c r="K316">
        <f t="shared" si="31"/>
        <v>387000</v>
      </c>
      <c r="L316">
        <f t="shared" si="32"/>
        <v>4257000</v>
      </c>
      <c r="N316" s="53">
        <v>44229</v>
      </c>
      <c r="Q316">
        <v>30</v>
      </c>
      <c r="R316" s="53">
        <f t="shared" si="36"/>
        <v>44259</v>
      </c>
      <c r="S316" s="53">
        <v>44257</v>
      </c>
      <c r="T316">
        <v>2</v>
      </c>
      <c r="U316">
        <f t="shared" si="33"/>
        <v>77400</v>
      </c>
      <c r="V316">
        <f t="shared" si="34"/>
        <v>4179600</v>
      </c>
      <c r="W316">
        <f t="shared" si="35"/>
        <v>3792600</v>
      </c>
      <c r="X316" s="54" t="s">
        <v>3201</v>
      </c>
      <c r="AC316">
        <v>4535228075</v>
      </c>
    </row>
    <row r="317" spans="2:29">
      <c r="B317" t="s">
        <v>1392</v>
      </c>
      <c r="C317" s="51">
        <v>44231</v>
      </c>
      <c r="D317" s="52">
        <v>44231</v>
      </c>
      <c r="E317" t="s">
        <v>3204</v>
      </c>
      <c r="F317" t="s">
        <v>3762</v>
      </c>
      <c r="G317" t="s">
        <v>2035</v>
      </c>
      <c r="H317" t="s">
        <v>3934</v>
      </c>
      <c r="I317">
        <v>92380000</v>
      </c>
      <c r="J317">
        <v>10</v>
      </c>
      <c r="K317">
        <f t="shared" si="31"/>
        <v>9238000</v>
      </c>
      <c r="L317">
        <f t="shared" si="32"/>
        <v>101618000</v>
      </c>
      <c r="N317" s="53">
        <v>44229</v>
      </c>
      <c r="Q317">
        <v>30</v>
      </c>
      <c r="R317" s="53">
        <f t="shared" si="36"/>
        <v>44259</v>
      </c>
      <c r="S317" s="53">
        <v>44257</v>
      </c>
      <c r="T317">
        <v>2</v>
      </c>
      <c r="U317">
        <f t="shared" si="33"/>
        <v>1847600</v>
      </c>
      <c r="V317">
        <f t="shared" si="34"/>
        <v>99770400</v>
      </c>
      <c r="W317">
        <f t="shared" si="35"/>
        <v>90532400</v>
      </c>
      <c r="X317" s="54" t="s">
        <v>3201</v>
      </c>
      <c r="AC317">
        <v>4534586314</v>
      </c>
    </row>
    <row r="318" spans="2:29">
      <c r="B318" t="s">
        <v>1393</v>
      </c>
      <c r="C318" s="51">
        <v>44232</v>
      </c>
      <c r="D318" s="52">
        <v>44232</v>
      </c>
      <c r="E318" t="s">
        <v>3204</v>
      </c>
      <c r="F318" t="s">
        <v>3756</v>
      </c>
      <c r="G318" t="s">
        <v>2036</v>
      </c>
      <c r="H318" t="s">
        <v>2643</v>
      </c>
      <c r="I318">
        <v>8000000</v>
      </c>
      <c r="J318">
        <v>10</v>
      </c>
      <c r="K318">
        <f t="shared" si="31"/>
        <v>800000</v>
      </c>
      <c r="L318">
        <f t="shared" si="32"/>
        <v>8800000</v>
      </c>
      <c r="N318" s="53">
        <v>44229</v>
      </c>
      <c r="Q318">
        <v>30</v>
      </c>
      <c r="R318" s="53">
        <f t="shared" si="36"/>
        <v>44259</v>
      </c>
      <c r="S318" s="53">
        <v>44257</v>
      </c>
      <c r="T318">
        <v>2</v>
      </c>
      <c r="U318">
        <f t="shared" si="33"/>
        <v>160000</v>
      </c>
      <c r="V318">
        <f t="shared" si="34"/>
        <v>8640000</v>
      </c>
      <c r="W318">
        <f t="shared" si="35"/>
        <v>7840000</v>
      </c>
      <c r="X318" s="54" t="s">
        <v>3201</v>
      </c>
      <c r="AC318">
        <v>4534895987</v>
      </c>
    </row>
    <row r="319" spans="2:29">
      <c r="B319" t="s">
        <v>1394</v>
      </c>
      <c r="C319" s="51">
        <v>44233</v>
      </c>
      <c r="D319" s="52">
        <v>44233</v>
      </c>
      <c r="E319" t="s">
        <v>3204</v>
      </c>
      <c r="F319" t="s">
        <v>3756</v>
      </c>
      <c r="G319" t="s">
        <v>2037</v>
      </c>
      <c r="H319" t="s">
        <v>2644</v>
      </c>
      <c r="I319">
        <v>48089292</v>
      </c>
      <c r="J319">
        <v>10</v>
      </c>
      <c r="K319">
        <f t="shared" si="31"/>
        <v>4808929.2</v>
      </c>
      <c r="L319">
        <f t="shared" si="32"/>
        <v>52898221.200000003</v>
      </c>
      <c r="N319" s="53">
        <v>44229</v>
      </c>
      <c r="Q319">
        <v>30</v>
      </c>
      <c r="R319" s="53">
        <f t="shared" si="36"/>
        <v>44259</v>
      </c>
      <c r="S319" s="53">
        <v>44257</v>
      </c>
      <c r="T319">
        <v>2</v>
      </c>
      <c r="U319">
        <f t="shared" si="33"/>
        <v>961785.84</v>
      </c>
      <c r="V319">
        <f t="shared" si="34"/>
        <v>51936435.359999999</v>
      </c>
      <c r="W319">
        <f t="shared" si="35"/>
        <v>47127506.159999996</v>
      </c>
      <c r="X319" s="54" t="s">
        <v>3201</v>
      </c>
      <c r="AC319">
        <v>4534895987</v>
      </c>
    </row>
    <row r="320" spans="2:29">
      <c r="B320" t="s">
        <v>1395</v>
      </c>
      <c r="C320" s="51">
        <v>44234</v>
      </c>
      <c r="D320" s="52">
        <v>44234</v>
      </c>
      <c r="E320" t="s">
        <v>3204</v>
      </c>
      <c r="F320" t="s">
        <v>3754</v>
      </c>
      <c r="G320" t="s">
        <v>2038</v>
      </c>
      <c r="H320" t="s">
        <v>2645</v>
      </c>
      <c r="I320">
        <v>2200000</v>
      </c>
      <c r="J320">
        <v>10</v>
      </c>
      <c r="K320">
        <f t="shared" si="31"/>
        <v>220000</v>
      </c>
      <c r="L320">
        <f t="shared" si="32"/>
        <v>2420000</v>
      </c>
      <c r="N320" s="53">
        <v>44229</v>
      </c>
      <c r="Q320">
        <v>30</v>
      </c>
      <c r="R320" s="53">
        <f t="shared" si="36"/>
        <v>44259</v>
      </c>
      <c r="S320" s="53">
        <v>44257</v>
      </c>
      <c r="T320">
        <v>2</v>
      </c>
      <c r="U320">
        <f t="shared" si="33"/>
        <v>44000</v>
      </c>
      <c r="V320">
        <f t="shared" si="34"/>
        <v>2376000</v>
      </c>
      <c r="W320">
        <f t="shared" si="35"/>
        <v>2156000</v>
      </c>
      <c r="X320" s="54" t="s">
        <v>3201</v>
      </c>
      <c r="AC320">
        <v>4534951577</v>
      </c>
    </row>
    <row r="321" spans="2:29">
      <c r="B321" t="s">
        <v>1396</v>
      </c>
      <c r="C321" s="51">
        <v>44235</v>
      </c>
      <c r="D321" s="52">
        <v>44235</v>
      </c>
      <c r="E321" t="s">
        <v>3204</v>
      </c>
      <c r="F321" t="s">
        <v>3747</v>
      </c>
      <c r="G321" t="s">
        <v>2039</v>
      </c>
      <c r="H321" t="s">
        <v>2646</v>
      </c>
      <c r="I321">
        <v>41475000</v>
      </c>
      <c r="J321">
        <v>10</v>
      </c>
      <c r="K321">
        <f t="shared" si="31"/>
        <v>4147500</v>
      </c>
      <c r="L321">
        <f t="shared" si="32"/>
        <v>45622500</v>
      </c>
      <c r="N321" s="53">
        <v>44229</v>
      </c>
      <c r="Q321">
        <v>30</v>
      </c>
      <c r="R321" s="53">
        <f t="shared" si="36"/>
        <v>44259</v>
      </c>
      <c r="S321" s="53">
        <v>44257</v>
      </c>
      <c r="T321">
        <v>2</v>
      </c>
      <c r="U321">
        <f t="shared" si="33"/>
        <v>829500</v>
      </c>
      <c r="V321">
        <f t="shared" si="34"/>
        <v>44793000</v>
      </c>
      <c r="W321">
        <f t="shared" si="35"/>
        <v>40645500</v>
      </c>
      <c r="X321" s="54" t="s">
        <v>3201</v>
      </c>
      <c r="AC321">
        <v>4535011493</v>
      </c>
    </row>
    <row r="322" spans="2:29">
      <c r="B322" t="s">
        <v>1397</v>
      </c>
      <c r="C322" s="51">
        <v>44236</v>
      </c>
      <c r="D322" s="52">
        <v>44236</v>
      </c>
      <c r="E322" t="s">
        <v>3204</v>
      </c>
      <c r="F322" t="s">
        <v>3742</v>
      </c>
      <c r="G322" t="s">
        <v>2040</v>
      </c>
      <c r="H322" t="s">
        <v>2647</v>
      </c>
      <c r="I322">
        <v>8000000</v>
      </c>
      <c r="J322">
        <v>10</v>
      </c>
      <c r="K322">
        <f t="shared" ref="K322:K335" si="37">SUM(($I322*$J322)/100)</f>
        <v>800000</v>
      </c>
      <c r="L322">
        <f t="shared" ref="L322:L335" si="38">SUM($I322+$K322)</f>
        <v>8800000</v>
      </c>
      <c r="N322" s="53">
        <v>44229</v>
      </c>
      <c r="Q322">
        <v>30</v>
      </c>
      <c r="R322" s="53">
        <f t="shared" si="36"/>
        <v>44259</v>
      </c>
      <c r="S322" s="53">
        <v>44257</v>
      </c>
      <c r="T322">
        <v>2</v>
      </c>
      <c r="U322">
        <f t="shared" ref="U322:U335" si="39">$I322*$T322%</f>
        <v>160000</v>
      </c>
      <c r="V322">
        <f t="shared" ref="V322:V335" si="40">$L322-$U322</f>
        <v>8640000</v>
      </c>
      <c r="W322">
        <f t="shared" ref="W322:W335" si="41">$I322-$U322</f>
        <v>7840000</v>
      </c>
      <c r="X322" s="54" t="s">
        <v>3201</v>
      </c>
      <c r="AC322">
        <v>4535058126</v>
      </c>
    </row>
    <row r="323" spans="2:29">
      <c r="B323" t="s">
        <v>1398</v>
      </c>
      <c r="C323" s="51">
        <v>44237</v>
      </c>
      <c r="D323" s="52">
        <v>44237</v>
      </c>
      <c r="E323" t="s">
        <v>3204</v>
      </c>
      <c r="F323" t="s">
        <v>3743</v>
      </c>
      <c r="G323" t="s">
        <v>2041</v>
      </c>
      <c r="H323" t="s">
        <v>2648</v>
      </c>
      <c r="I323">
        <v>6000000</v>
      </c>
      <c r="J323">
        <v>10</v>
      </c>
      <c r="K323">
        <f t="shared" si="37"/>
        <v>600000</v>
      </c>
      <c r="L323">
        <f t="shared" si="38"/>
        <v>6600000</v>
      </c>
      <c r="N323" s="53">
        <v>44229</v>
      </c>
      <c r="Q323">
        <v>30</v>
      </c>
      <c r="R323" s="53">
        <f t="shared" si="36"/>
        <v>44259</v>
      </c>
      <c r="S323" s="53">
        <v>44257</v>
      </c>
      <c r="T323">
        <v>2</v>
      </c>
      <c r="U323">
        <f t="shared" si="39"/>
        <v>120000</v>
      </c>
      <c r="V323">
        <f t="shared" si="40"/>
        <v>6480000</v>
      </c>
      <c r="W323">
        <f t="shared" si="41"/>
        <v>5880000</v>
      </c>
      <c r="X323" s="54" t="s">
        <v>3201</v>
      </c>
      <c r="AC323">
        <v>4535065747</v>
      </c>
    </row>
    <row r="324" spans="2:29">
      <c r="B324" t="s">
        <v>1399</v>
      </c>
      <c r="C324" s="51">
        <v>44238</v>
      </c>
      <c r="D324" s="52">
        <v>44238</v>
      </c>
      <c r="E324" t="s">
        <v>3204</v>
      </c>
      <c r="F324" t="s">
        <v>3734</v>
      </c>
      <c r="G324" t="s">
        <v>2042</v>
      </c>
      <c r="H324" t="s">
        <v>2649</v>
      </c>
      <c r="I324">
        <v>5600000</v>
      </c>
      <c r="J324">
        <v>10</v>
      </c>
      <c r="K324">
        <f t="shared" si="37"/>
        <v>560000</v>
      </c>
      <c r="L324">
        <f t="shared" si="38"/>
        <v>6160000</v>
      </c>
      <c r="N324" s="53">
        <v>44229</v>
      </c>
      <c r="Q324">
        <v>30</v>
      </c>
      <c r="R324" s="53">
        <f t="shared" si="36"/>
        <v>44259</v>
      </c>
      <c r="S324" s="53">
        <v>44257</v>
      </c>
      <c r="T324">
        <v>2</v>
      </c>
      <c r="U324">
        <f t="shared" si="39"/>
        <v>112000</v>
      </c>
      <c r="V324">
        <f t="shared" si="40"/>
        <v>6048000</v>
      </c>
      <c r="W324">
        <f t="shared" si="41"/>
        <v>5488000</v>
      </c>
      <c r="X324" s="54" t="s">
        <v>3201</v>
      </c>
      <c r="AC324">
        <v>4535097317</v>
      </c>
    </row>
    <row r="325" spans="2:29">
      <c r="B325" t="s">
        <v>1400</v>
      </c>
      <c r="C325" s="51">
        <v>44239</v>
      </c>
      <c r="D325" s="52">
        <v>44239</v>
      </c>
      <c r="E325" t="s">
        <v>3204</v>
      </c>
      <c r="F325" t="s">
        <v>3735</v>
      </c>
      <c r="G325" t="s">
        <v>2043</v>
      </c>
      <c r="H325" t="s">
        <v>2650</v>
      </c>
      <c r="I325">
        <v>14000000</v>
      </c>
      <c r="J325">
        <v>10</v>
      </c>
      <c r="K325">
        <f t="shared" si="37"/>
        <v>1400000</v>
      </c>
      <c r="L325">
        <f t="shared" si="38"/>
        <v>15400000</v>
      </c>
      <c r="N325" s="53">
        <v>44229</v>
      </c>
      <c r="Q325">
        <v>30</v>
      </c>
      <c r="R325" s="53">
        <f t="shared" si="36"/>
        <v>44259</v>
      </c>
      <c r="S325" s="53">
        <v>44257</v>
      </c>
      <c r="T325">
        <v>2</v>
      </c>
      <c r="U325">
        <f t="shared" si="39"/>
        <v>280000</v>
      </c>
      <c r="V325">
        <f t="shared" si="40"/>
        <v>15120000</v>
      </c>
      <c r="W325">
        <f t="shared" si="41"/>
        <v>13720000</v>
      </c>
      <c r="X325" s="54" t="s">
        <v>3201</v>
      </c>
      <c r="AC325">
        <v>4535101570</v>
      </c>
    </row>
    <row r="326" spans="2:29">
      <c r="B326" t="s">
        <v>1401</v>
      </c>
      <c r="C326" s="51">
        <v>44240</v>
      </c>
      <c r="D326" s="52">
        <v>44240</v>
      </c>
      <c r="E326" t="s">
        <v>3204</v>
      </c>
      <c r="F326" t="s">
        <v>3736</v>
      </c>
      <c r="G326" t="s">
        <v>2044</v>
      </c>
      <c r="H326" t="s">
        <v>2651</v>
      </c>
      <c r="I326">
        <v>5600000</v>
      </c>
      <c r="J326">
        <v>10</v>
      </c>
      <c r="K326">
        <f t="shared" si="37"/>
        <v>560000</v>
      </c>
      <c r="L326">
        <f t="shared" si="38"/>
        <v>6160000</v>
      </c>
      <c r="N326" s="53">
        <v>44229</v>
      </c>
      <c r="Q326">
        <v>30</v>
      </c>
      <c r="R326" s="53">
        <f t="shared" si="36"/>
        <v>44259</v>
      </c>
      <c r="S326" s="53">
        <v>44257</v>
      </c>
      <c r="T326">
        <v>2</v>
      </c>
      <c r="U326">
        <f t="shared" si="39"/>
        <v>112000</v>
      </c>
      <c r="V326">
        <f t="shared" si="40"/>
        <v>6048000</v>
      </c>
      <c r="W326">
        <f t="shared" si="41"/>
        <v>5488000</v>
      </c>
      <c r="X326" s="54" t="s">
        <v>3201</v>
      </c>
      <c r="AC326">
        <v>4535097387</v>
      </c>
    </row>
    <row r="327" spans="2:29">
      <c r="B327" t="s">
        <v>1402</v>
      </c>
      <c r="C327" s="51">
        <v>44241</v>
      </c>
      <c r="D327" s="52">
        <v>44241</v>
      </c>
      <c r="E327" t="s">
        <v>3204</v>
      </c>
      <c r="F327" t="s">
        <v>3737</v>
      </c>
      <c r="G327" t="s">
        <v>2045</v>
      </c>
      <c r="H327" t="s">
        <v>2652</v>
      </c>
      <c r="I327">
        <v>8500000</v>
      </c>
      <c r="J327">
        <v>10</v>
      </c>
      <c r="K327">
        <f t="shared" si="37"/>
        <v>850000</v>
      </c>
      <c r="L327">
        <f t="shared" si="38"/>
        <v>9350000</v>
      </c>
      <c r="N327" s="53">
        <v>44229</v>
      </c>
      <c r="Q327">
        <v>30</v>
      </c>
      <c r="R327" s="53">
        <f t="shared" si="36"/>
        <v>44259</v>
      </c>
      <c r="S327" s="53">
        <v>44257</v>
      </c>
      <c r="T327">
        <v>2</v>
      </c>
      <c r="U327">
        <f t="shared" si="39"/>
        <v>170000</v>
      </c>
      <c r="V327">
        <f t="shared" si="40"/>
        <v>9180000</v>
      </c>
      <c r="W327">
        <f t="shared" si="41"/>
        <v>8330000</v>
      </c>
      <c r="X327" s="54" t="s">
        <v>3201</v>
      </c>
      <c r="AC327">
        <v>4535099238</v>
      </c>
    </row>
    <row r="328" spans="2:29">
      <c r="B328" t="s">
        <v>1403</v>
      </c>
      <c r="C328" s="51">
        <v>44242</v>
      </c>
      <c r="D328" s="52">
        <v>44242</v>
      </c>
      <c r="E328" t="s">
        <v>3204</v>
      </c>
      <c r="F328" t="s">
        <v>3708</v>
      </c>
      <c r="G328" t="s">
        <v>2046</v>
      </c>
      <c r="H328" t="s">
        <v>2653</v>
      </c>
      <c r="I328">
        <v>25920000</v>
      </c>
      <c r="J328">
        <v>10</v>
      </c>
      <c r="K328">
        <f t="shared" si="37"/>
        <v>2592000</v>
      </c>
      <c r="L328">
        <f t="shared" si="38"/>
        <v>28512000</v>
      </c>
      <c r="N328" s="53">
        <v>44229</v>
      </c>
      <c r="Q328">
        <v>30</v>
      </c>
      <c r="R328" s="53">
        <f t="shared" si="36"/>
        <v>44259</v>
      </c>
      <c r="S328" s="53">
        <v>44257</v>
      </c>
      <c r="T328">
        <v>2</v>
      </c>
      <c r="U328">
        <f t="shared" si="39"/>
        <v>518400</v>
      </c>
      <c r="V328">
        <f t="shared" si="40"/>
        <v>27993600</v>
      </c>
      <c r="W328">
        <f t="shared" si="41"/>
        <v>25401600</v>
      </c>
      <c r="X328" s="54" t="s">
        <v>3201</v>
      </c>
      <c r="AC328" s="56">
        <v>4535291058</v>
      </c>
    </row>
    <row r="329" spans="2:29">
      <c r="B329" t="s">
        <v>1404</v>
      </c>
      <c r="C329" s="51">
        <v>44243</v>
      </c>
      <c r="D329" s="52">
        <v>44243</v>
      </c>
      <c r="E329" t="s">
        <v>3204</v>
      </c>
      <c r="F329" t="s">
        <v>3741</v>
      </c>
      <c r="G329" t="s">
        <v>2047</v>
      </c>
      <c r="H329" t="s">
        <v>2654</v>
      </c>
      <c r="I329">
        <v>83500000</v>
      </c>
      <c r="J329">
        <v>10</v>
      </c>
      <c r="K329">
        <f t="shared" si="37"/>
        <v>8350000</v>
      </c>
      <c r="L329">
        <f t="shared" si="38"/>
        <v>91850000</v>
      </c>
      <c r="N329" s="53">
        <v>44229</v>
      </c>
      <c r="Q329">
        <v>30</v>
      </c>
      <c r="R329" s="53">
        <f t="shared" si="36"/>
        <v>44259</v>
      </c>
      <c r="S329" s="53">
        <v>44257</v>
      </c>
      <c r="T329">
        <v>2</v>
      </c>
      <c r="U329">
        <f t="shared" si="39"/>
        <v>1670000</v>
      </c>
      <c r="V329">
        <f t="shared" si="40"/>
        <v>90180000</v>
      </c>
      <c r="W329">
        <f t="shared" si="41"/>
        <v>81830000</v>
      </c>
      <c r="X329" s="54" t="s">
        <v>3201</v>
      </c>
      <c r="AC329">
        <v>4535058265</v>
      </c>
    </row>
    <row r="330" spans="2:29">
      <c r="B330" t="s">
        <v>1405</v>
      </c>
      <c r="C330" s="51">
        <v>44244</v>
      </c>
      <c r="D330" s="52">
        <v>44244</v>
      </c>
      <c r="E330" t="s">
        <v>3204</v>
      </c>
      <c r="F330" t="s">
        <v>3716</v>
      </c>
      <c r="G330" t="s">
        <v>2048</v>
      </c>
      <c r="H330" t="s">
        <v>2655</v>
      </c>
      <c r="I330">
        <v>12000000</v>
      </c>
      <c r="J330">
        <v>10</v>
      </c>
      <c r="K330">
        <f t="shared" si="37"/>
        <v>1200000</v>
      </c>
      <c r="L330">
        <f t="shared" si="38"/>
        <v>13200000</v>
      </c>
      <c r="N330" s="53">
        <v>44229</v>
      </c>
      <c r="Q330">
        <v>30</v>
      </c>
      <c r="R330" s="53">
        <f t="shared" si="36"/>
        <v>44259</v>
      </c>
      <c r="S330" s="53">
        <v>44257</v>
      </c>
      <c r="T330">
        <v>2</v>
      </c>
      <c r="U330">
        <f t="shared" si="39"/>
        <v>240000</v>
      </c>
      <c r="V330">
        <f t="shared" si="40"/>
        <v>12960000</v>
      </c>
      <c r="W330">
        <f t="shared" si="41"/>
        <v>11760000</v>
      </c>
      <c r="X330" s="54" t="s">
        <v>3201</v>
      </c>
      <c r="AC330">
        <v>4535208835</v>
      </c>
    </row>
    <row r="331" spans="2:29">
      <c r="B331" t="s">
        <v>1406</v>
      </c>
      <c r="C331" s="51">
        <v>44245</v>
      </c>
      <c r="D331" s="52">
        <v>44245</v>
      </c>
      <c r="E331" t="s">
        <v>3204</v>
      </c>
      <c r="F331" t="s">
        <v>3783</v>
      </c>
      <c r="G331" t="s">
        <v>2049</v>
      </c>
      <c r="H331" t="s">
        <v>2656</v>
      </c>
      <c r="I331">
        <v>24800000</v>
      </c>
      <c r="J331">
        <v>10</v>
      </c>
      <c r="K331">
        <f t="shared" si="37"/>
        <v>2480000</v>
      </c>
      <c r="L331">
        <f t="shared" si="38"/>
        <v>27280000</v>
      </c>
      <c r="N331" s="53">
        <v>44230</v>
      </c>
      <c r="Q331">
        <v>30</v>
      </c>
      <c r="R331" s="53">
        <f t="shared" si="36"/>
        <v>44260</v>
      </c>
      <c r="S331" s="53">
        <v>44257</v>
      </c>
      <c r="T331">
        <v>2</v>
      </c>
      <c r="U331">
        <f t="shared" si="39"/>
        <v>496000</v>
      </c>
      <c r="V331">
        <f t="shared" si="40"/>
        <v>26784000</v>
      </c>
      <c r="W331">
        <f t="shared" si="41"/>
        <v>24304000</v>
      </c>
      <c r="X331" s="54" t="s">
        <v>3201</v>
      </c>
      <c r="AC331">
        <v>4533707794</v>
      </c>
    </row>
    <row r="332" spans="2:29">
      <c r="B332" t="s">
        <v>1407</v>
      </c>
      <c r="C332" s="51">
        <v>44246</v>
      </c>
      <c r="D332" s="52">
        <v>44246</v>
      </c>
      <c r="E332" t="s">
        <v>3204</v>
      </c>
      <c r="F332" t="s">
        <v>3753</v>
      </c>
      <c r="G332" t="s">
        <v>2050</v>
      </c>
      <c r="H332" t="s">
        <v>2657</v>
      </c>
      <c r="I332">
        <v>24800000</v>
      </c>
      <c r="J332">
        <v>10</v>
      </c>
      <c r="K332">
        <f t="shared" si="37"/>
        <v>2480000</v>
      </c>
      <c r="L332">
        <f t="shared" si="38"/>
        <v>27280000</v>
      </c>
      <c r="N332" s="53">
        <v>44230</v>
      </c>
      <c r="Q332">
        <v>30</v>
      </c>
      <c r="R332" s="53">
        <f t="shared" si="36"/>
        <v>44260</v>
      </c>
      <c r="S332" s="53">
        <v>44257</v>
      </c>
      <c r="T332">
        <v>2</v>
      </c>
      <c r="U332">
        <f t="shared" si="39"/>
        <v>496000</v>
      </c>
      <c r="V332">
        <f t="shared" si="40"/>
        <v>26784000</v>
      </c>
      <c r="W332">
        <f t="shared" si="41"/>
        <v>24304000</v>
      </c>
      <c r="X332" s="54" t="s">
        <v>3201</v>
      </c>
      <c r="AC332">
        <v>4534966752</v>
      </c>
    </row>
    <row r="333" spans="2:29">
      <c r="B333" t="s">
        <v>1408</v>
      </c>
      <c r="C333" s="51">
        <v>44247</v>
      </c>
      <c r="D333" s="52">
        <v>44247</v>
      </c>
      <c r="E333" t="s">
        <v>3204</v>
      </c>
      <c r="F333" t="s">
        <v>3711</v>
      </c>
      <c r="G333" t="s">
        <v>2051</v>
      </c>
      <c r="H333" t="s">
        <v>2658</v>
      </c>
      <c r="I333">
        <v>6200000</v>
      </c>
      <c r="J333">
        <v>10</v>
      </c>
      <c r="K333">
        <f t="shared" si="37"/>
        <v>620000</v>
      </c>
      <c r="L333">
        <f t="shared" si="38"/>
        <v>6820000</v>
      </c>
      <c r="N333" s="53">
        <v>44230</v>
      </c>
      <c r="Q333">
        <v>30</v>
      </c>
      <c r="R333" s="53">
        <f t="shared" si="36"/>
        <v>44260</v>
      </c>
      <c r="S333" s="53">
        <v>44257</v>
      </c>
      <c r="T333">
        <v>2</v>
      </c>
      <c r="U333">
        <f t="shared" si="39"/>
        <v>124000</v>
      </c>
      <c r="V333">
        <f t="shared" si="40"/>
        <v>6696000</v>
      </c>
      <c r="W333">
        <f t="shared" si="41"/>
        <v>6076000</v>
      </c>
      <c r="X333" s="54" t="s">
        <v>3201</v>
      </c>
      <c r="AC333">
        <v>4535247152</v>
      </c>
    </row>
    <row r="334" spans="2:29">
      <c r="B334" t="s">
        <v>1409</v>
      </c>
      <c r="C334" s="51">
        <v>44248</v>
      </c>
      <c r="D334" s="52">
        <v>44248</v>
      </c>
      <c r="E334" t="s">
        <v>3204</v>
      </c>
      <c r="F334" t="s">
        <v>3782</v>
      </c>
      <c r="G334" t="s">
        <v>2052</v>
      </c>
      <c r="H334" t="s">
        <v>2659</v>
      </c>
      <c r="I334">
        <v>6200000</v>
      </c>
      <c r="J334">
        <v>10</v>
      </c>
      <c r="K334">
        <f t="shared" si="37"/>
        <v>620000</v>
      </c>
      <c r="L334">
        <f t="shared" si="38"/>
        <v>6820000</v>
      </c>
      <c r="N334" s="53">
        <v>44230</v>
      </c>
      <c r="Q334">
        <v>30</v>
      </c>
      <c r="R334" s="53">
        <f t="shared" si="36"/>
        <v>44260</v>
      </c>
      <c r="S334" s="53">
        <v>44257</v>
      </c>
      <c r="T334">
        <v>2</v>
      </c>
      <c r="U334">
        <f t="shared" si="39"/>
        <v>124000</v>
      </c>
      <c r="V334">
        <f t="shared" si="40"/>
        <v>6696000</v>
      </c>
      <c r="W334">
        <f t="shared" si="41"/>
        <v>6076000</v>
      </c>
      <c r="X334" s="54" t="s">
        <v>3201</v>
      </c>
      <c r="AC334">
        <v>4533708001</v>
      </c>
    </row>
    <row r="335" spans="2:29">
      <c r="B335" t="s">
        <v>1410</v>
      </c>
      <c r="C335" s="51">
        <v>44249</v>
      </c>
      <c r="D335" s="52">
        <v>44249</v>
      </c>
      <c r="E335" t="s">
        <v>3204</v>
      </c>
      <c r="F335" t="s">
        <v>3760</v>
      </c>
      <c r="G335" t="s">
        <v>2053</v>
      </c>
      <c r="H335" t="s">
        <v>2660</v>
      </c>
      <c r="I335">
        <v>99200000</v>
      </c>
      <c r="J335">
        <v>10</v>
      </c>
      <c r="K335">
        <f t="shared" si="37"/>
        <v>9920000</v>
      </c>
      <c r="L335">
        <f t="shared" si="38"/>
        <v>109120000</v>
      </c>
      <c r="N335" s="53">
        <v>44230</v>
      </c>
      <c r="Q335">
        <v>30</v>
      </c>
      <c r="R335" s="53">
        <f t="shared" si="36"/>
        <v>44260</v>
      </c>
      <c r="S335" s="53">
        <v>44257</v>
      </c>
      <c r="T335">
        <v>2</v>
      </c>
      <c r="U335">
        <f t="shared" si="39"/>
        <v>1984000</v>
      </c>
      <c r="V335">
        <f t="shared" si="40"/>
        <v>107136000</v>
      </c>
      <c r="W335">
        <f t="shared" si="41"/>
        <v>97216000</v>
      </c>
      <c r="X335" s="54" t="s">
        <v>3201</v>
      </c>
      <c r="AC335">
        <v>4534640706</v>
      </c>
    </row>
    <row r="336" spans="2:29">
      <c r="B336" t="s">
        <v>1411</v>
      </c>
      <c r="C336" s="51">
        <v>44250</v>
      </c>
      <c r="D336" s="52">
        <v>44250</v>
      </c>
      <c r="E336" t="s">
        <v>3204</v>
      </c>
      <c r="F336" t="s">
        <v>3706</v>
      </c>
      <c r="G336" t="s">
        <v>2054</v>
      </c>
      <c r="H336" t="s">
        <v>2661</v>
      </c>
      <c r="I336">
        <v>6200000</v>
      </c>
      <c r="J336">
        <v>10</v>
      </c>
      <c r="K336">
        <f t="shared" ref="K336:K399" si="42">SUM(($I336*$J336)/100)</f>
        <v>620000</v>
      </c>
      <c r="L336">
        <f t="shared" ref="L336:L399" si="43">SUM($I336+$K336)</f>
        <v>6820000</v>
      </c>
      <c r="N336" s="53">
        <v>44230</v>
      </c>
      <c r="Q336">
        <v>30</v>
      </c>
      <c r="R336" s="53">
        <f t="shared" si="36"/>
        <v>44260</v>
      </c>
      <c r="S336" s="53">
        <v>44257</v>
      </c>
      <c r="T336">
        <v>2</v>
      </c>
      <c r="U336">
        <f t="shared" ref="U336:U399" si="44">$I336*$T336%</f>
        <v>124000</v>
      </c>
      <c r="V336">
        <f t="shared" ref="V336:V399" si="45">$L336-$U336</f>
        <v>6696000</v>
      </c>
      <c r="W336">
        <f t="shared" ref="W336:W399" si="46">$I336-$U336</f>
        <v>6076000</v>
      </c>
      <c r="X336" s="54" t="s">
        <v>3201</v>
      </c>
      <c r="AC336">
        <v>4535323035</v>
      </c>
    </row>
    <row r="337" spans="2:29">
      <c r="B337" t="s">
        <v>1412</v>
      </c>
      <c r="C337" s="51">
        <v>44251</v>
      </c>
      <c r="D337" s="52">
        <v>44251</v>
      </c>
      <c r="E337" t="s">
        <v>3204</v>
      </c>
      <c r="F337" t="s">
        <v>3738</v>
      </c>
      <c r="G337" t="s">
        <v>2055</v>
      </c>
      <c r="H337" t="s">
        <v>2662</v>
      </c>
      <c r="I337">
        <v>6200000</v>
      </c>
      <c r="J337">
        <v>10</v>
      </c>
      <c r="K337">
        <f t="shared" si="42"/>
        <v>620000</v>
      </c>
      <c r="L337">
        <f t="shared" si="43"/>
        <v>6820000</v>
      </c>
      <c r="N337" s="53">
        <v>44230</v>
      </c>
      <c r="Q337">
        <v>30</v>
      </c>
      <c r="R337" s="53">
        <f t="shared" si="36"/>
        <v>44260</v>
      </c>
      <c r="S337" s="53">
        <v>44257</v>
      </c>
      <c r="T337">
        <v>2</v>
      </c>
      <c r="U337">
        <f t="shared" si="44"/>
        <v>124000</v>
      </c>
      <c r="V337">
        <f t="shared" si="45"/>
        <v>6696000</v>
      </c>
      <c r="W337">
        <f t="shared" si="46"/>
        <v>6076000</v>
      </c>
      <c r="X337" s="54" t="s">
        <v>3201</v>
      </c>
      <c r="AC337">
        <v>4535102726</v>
      </c>
    </row>
    <row r="338" spans="2:29">
      <c r="B338" t="s">
        <v>1413</v>
      </c>
      <c r="C338" s="51">
        <v>44252</v>
      </c>
      <c r="D338" s="52">
        <v>44252</v>
      </c>
      <c r="E338" t="s">
        <v>3204</v>
      </c>
      <c r="F338" t="s">
        <v>3744</v>
      </c>
      <c r="G338" t="s">
        <v>2056</v>
      </c>
      <c r="H338" t="s">
        <v>2663</v>
      </c>
      <c r="I338">
        <v>3066500</v>
      </c>
      <c r="J338">
        <v>10</v>
      </c>
      <c r="K338">
        <f t="shared" si="42"/>
        <v>306650</v>
      </c>
      <c r="L338">
        <f t="shared" si="43"/>
        <v>3373150</v>
      </c>
      <c r="N338" s="53">
        <v>44230</v>
      </c>
      <c r="Q338">
        <v>30</v>
      </c>
      <c r="R338" s="53">
        <f t="shared" si="36"/>
        <v>44260</v>
      </c>
      <c r="S338" s="53">
        <v>44257</v>
      </c>
      <c r="T338">
        <v>2</v>
      </c>
      <c r="U338">
        <f t="shared" si="44"/>
        <v>61330</v>
      </c>
      <c r="V338">
        <f t="shared" si="45"/>
        <v>3311820</v>
      </c>
      <c r="W338">
        <f t="shared" si="46"/>
        <v>3005170</v>
      </c>
      <c r="X338" s="54" t="s">
        <v>3201</v>
      </c>
      <c r="AC338">
        <v>4535058106</v>
      </c>
    </row>
    <row r="339" spans="2:29">
      <c r="B339" t="s">
        <v>1415</v>
      </c>
      <c r="C339" s="51">
        <v>44254</v>
      </c>
      <c r="D339" s="52">
        <v>44254</v>
      </c>
      <c r="E339" t="s">
        <v>3204</v>
      </c>
      <c r="F339" t="s">
        <v>3745</v>
      </c>
      <c r="G339" t="s">
        <v>2058</v>
      </c>
      <c r="H339" t="s">
        <v>2665</v>
      </c>
      <c r="I339">
        <v>98000000</v>
      </c>
      <c r="J339">
        <v>10</v>
      </c>
      <c r="K339">
        <f t="shared" si="42"/>
        <v>9800000</v>
      </c>
      <c r="L339">
        <f t="shared" si="43"/>
        <v>107800000</v>
      </c>
      <c r="N339" s="53">
        <v>44229</v>
      </c>
      <c r="Q339">
        <v>30</v>
      </c>
      <c r="R339" s="53">
        <f t="shared" si="36"/>
        <v>44259</v>
      </c>
      <c r="S339" s="53">
        <v>44273</v>
      </c>
      <c r="T339">
        <v>2</v>
      </c>
      <c r="U339">
        <f t="shared" si="44"/>
        <v>1960000</v>
      </c>
      <c r="V339">
        <f t="shared" si="45"/>
        <v>105840000</v>
      </c>
      <c r="W339">
        <f t="shared" si="46"/>
        <v>96040000</v>
      </c>
      <c r="X339" s="54" t="s">
        <v>3201</v>
      </c>
      <c r="AC339">
        <v>4535021382</v>
      </c>
    </row>
    <row r="340" spans="2:29">
      <c r="B340" t="s">
        <v>1416</v>
      </c>
      <c r="C340" s="51">
        <v>44255</v>
      </c>
      <c r="D340" s="52">
        <v>44255</v>
      </c>
      <c r="E340" t="s">
        <v>3204</v>
      </c>
      <c r="F340" t="s">
        <v>3723</v>
      </c>
      <c r="G340" t="s">
        <v>2059</v>
      </c>
      <c r="H340" t="s">
        <v>2666</v>
      </c>
      <c r="I340">
        <v>34000000</v>
      </c>
      <c r="J340">
        <v>10</v>
      </c>
      <c r="K340">
        <f t="shared" si="42"/>
        <v>3400000</v>
      </c>
      <c r="L340">
        <f t="shared" si="43"/>
        <v>37400000</v>
      </c>
      <c r="N340" s="53">
        <v>44229</v>
      </c>
      <c r="Q340">
        <v>30</v>
      </c>
      <c r="R340" s="53">
        <f t="shared" si="36"/>
        <v>44259</v>
      </c>
      <c r="S340" s="53">
        <v>44273</v>
      </c>
      <c r="T340">
        <v>2</v>
      </c>
      <c r="U340">
        <f t="shared" si="44"/>
        <v>680000</v>
      </c>
      <c r="V340">
        <f t="shared" si="45"/>
        <v>36720000</v>
      </c>
      <c r="W340">
        <f t="shared" si="46"/>
        <v>33320000</v>
      </c>
      <c r="X340" s="54" t="s">
        <v>3201</v>
      </c>
      <c r="AC340">
        <v>4535133622</v>
      </c>
    </row>
    <row r="341" spans="2:29">
      <c r="B341" t="s">
        <v>1417</v>
      </c>
      <c r="C341" s="51">
        <v>44256</v>
      </c>
      <c r="D341" s="52">
        <v>44256</v>
      </c>
      <c r="E341" t="s">
        <v>3204</v>
      </c>
      <c r="F341" t="s">
        <v>3724</v>
      </c>
      <c r="G341" t="s">
        <v>2060</v>
      </c>
      <c r="H341" t="s">
        <v>2667</v>
      </c>
      <c r="I341">
        <v>56875000</v>
      </c>
      <c r="J341">
        <v>10</v>
      </c>
      <c r="K341">
        <f t="shared" si="42"/>
        <v>5687500</v>
      </c>
      <c r="L341">
        <f t="shared" si="43"/>
        <v>62562500</v>
      </c>
      <c r="N341" s="53">
        <v>44229</v>
      </c>
      <c r="Q341">
        <v>30</v>
      </c>
      <c r="R341" s="53">
        <f t="shared" si="36"/>
        <v>44259</v>
      </c>
      <c r="S341" s="53">
        <v>44273</v>
      </c>
      <c r="T341">
        <v>2</v>
      </c>
      <c r="U341">
        <f t="shared" si="44"/>
        <v>1137500</v>
      </c>
      <c r="V341">
        <f t="shared" si="45"/>
        <v>61425000</v>
      </c>
      <c r="W341">
        <f t="shared" si="46"/>
        <v>55737500</v>
      </c>
      <c r="X341" s="54" t="s">
        <v>3201</v>
      </c>
      <c r="AC341">
        <v>4535133768</v>
      </c>
    </row>
    <row r="342" spans="2:29">
      <c r="B342" t="s">
        <v>1418</v>
      </c>
      <c r="C342" s="51">
        <v>44257</v>
      </c>
      <c r="D342" s="52">
        <v>44257</v>
      </c>
      <c r="E342" t="s">
        <v>3204</v>
      </c>
      <c r="F342" t="s">
        <v>3725</v>
      </c>
      <c r="G342" t="s">
        <v>2061</v>
      </c>
      <c r="H342" t="s">
        <v>2668</v>
      </c>
      <c r="I342">
        <v>1500000</v>
      </c>
      <c r="J342">
        <v>10</v>
      </c>
      <c r="K342">
        <f t="shared" si="42"/>
        <v>150000</v>
      </c>
      <c r="L342">
        <f t="shared" si="43"/>
        <v>1650000</v>
      </c>
      <c r="N342" s="53">
        <v>44229</v>
      </c>
      <c r="Q342">
        <v>30</v>
      </c>
      <c r="R342" s="53">
        <f t="shared" si="36"/>
        <v>44259</v>
      </c>
      <c r="S342" s="53">
        <v>44273</v>
      </c>
      <c r="T342">
        <v>2</v>
      </c>
      <c r="U342">
        <f t="shared" si="44"/>
        <v>30000</v>
      </c>
      <c r="V342">
        <f t="shared" si="45"/>
        <v>1620000</v>
      </c>
      <c r="W342">
        <f t="shared" si="46"/>
        <v>1470000</v>
      </c>
      <c r="X342" s="54" t="s">
        <v>3201</v>
      </c>
      <c r="AC342">
        <v>4535133489</v>
      </c>
    </row>
    <row r="343" spans="2:29">
      <c r="B343" t="s">
        <v>1419</v>
      </c>
      <c r="C343" s="51">
        <v>44258</v>
      </c>
      <c r="D343" s="52">
        <v>44258</v>
      </c>
      <c r="E343" t="s">
        <v>3204</v>
      </c>
      <c r="F343" t="s">
        <v>3726</v>
      </c>
      <c r="G343" t="s">
        <v>2062</v>
      </c>
      <c r="H343" t="s">
        <v>2669</v>
      </c>
      <c r="I343">
        <v>52500000</v>
      </c>
      <c r="J343">
        <v>10</v>
      </c>
      <c r="K343">
        <f t="shared" si="42"/>
        <v>5250000</v>
      </c>
      <c r="L343">
        <f t="shared" si="43"/>
        <v>57750000</v>
      </c>
      <c r="N343" s="53">
        <v>44229</v>
      </c>
      <c r="Q343">
        <v>30</v>
      </c>
      <c r="R343" s="53">
        <f t="shared" si="36"/>
        <v>44259</v>
      </c>
      <c r="S343" s="53">
        <v>44273</v>
      </c>
      <c r="T343">
        <v>2</v>
      </c>
      <c r="U343">
        <f t="shared" si="44"/>
        <v>1050000</v>
      </c>
      <c r="V343">
        <f t="shared" si="45"/>
        <v>56700000</v>
      </c>
      <c r="W343">
        <f t="shared" si="46"/>
        <v>51450000</v>
      </c>
      <c r="X343" s="54" t="s">
        <v>3201</v>
      </c>
      <c r="AC343">
        <v>4535124680</v>
      </c>
    </row>
    <row r="344" spans="2:29">
      <c r="B344" t="s">
        <v>1420</v>
      </c>
      <c r="C344" s="51">
        <v>44259</v>
      </c>
      <c r="D344" s="52">
        <v>44259</v>
      </c>
      <c r="E344" t="s">
        <v>3204</v>
      </c>
      <c r="F344" t="s">
        <v>3727</v>
      </c>
      <c r="G344" t="s">
        <v>2063</v>
      </c>
      <c r="H344" t="s">
        <v>2670</v>
      </c>
      <c r="I344">
        <v>16000000</v>
      </c>
      <c r="J344">
        <v>10</v>
      </c>
      <c r="K344">
        <f t="shared" si="42"/>
        <v>1600000</v>
      </c>
      <c r="L344">
        <f t="shared" si="43"/>
        <v>17600000</v>
      </c>
      <c r="N344" s="53">
        <v>44229</v>
      </c>
      <c r="Q344">
        <v>30</v>
      </c>
      <c r="R344" s="53">
        <f t="shared" si="36"/>
        <v>44259</v>
      </c>
      <c r="S344" s="53">
        <v>44273</v>
      </c>
      <c r="T344">
        <v>2</v>
      </c>
      <c r="U344">
        <f t="shared" si="44"/>
        <v>320000</v>
      </c>
      <c r="V344">
        <f t="shared" si="45"/>
        <v>17280000</v>
      </c>
      <c r="W344">
        <f t="shared" si="46"/>
        <v>15680000</v>
      </c>
      <c r="X344" s="54" t="s">
        <v>3201</v>
      </c>
      <c r="AC344">
        <v>4535125010</v>
      </c>
    </row>
    <row r="345" spans="2:29">
      <c r="B345" t="s">
        <v>1421</v>
      </c>
      <c r="C345" s="51">
        <v>44260</v>
      </c>
      <c r="D345" s="52">
        <v>44260</v>
      </c>
      <c r="E345" t="s">
        <v>3204</v>
      </c>
      <c r="F345" t="s">
        <v>3728</v>
      </c>
      <c r="G345" t="s">
        <v>2064</v>
      </c>
      <c r="H345" t="s">
        <v>2671</v>
      </c>
      <c r="I345">
        <v>13000000</v>
      </c>
      <c r="J345">
        <v>10</v>
      </c>
      <c r="K345">
        <f t="shared" si="42"/>
        <v>1300000</v>
      </c>
      <c r="L345">
        <f t="shared" si="43"/>
        <v>14300000</v>
      </c>
      <c r="N345" s="53">
        <v>44229</v>
      </c>
      <c r="Q345">
        <v>30</v>
      </c>
      <c r="R345" s="53">
        <f t="shared" si="36"/>
        <v>44259</v>
      </c>
      <c r="S345" s="53">
        <v>44273</v>
      </c>
      <c r="T345">
        <v>2</v>
      </c>
      <c r="U345">
        <f t="shared" si="44"/>
        <v>260000</v>
      </c>
      <c r="V345">
        <f t="shared" si="45"/>
        <v>14040000</v>
      </c>
      <c r="W345">
        <f t="shared" si="46"/>
        <v>12740000</v>
      </c>
      <c r="X345" s="54" t="s">
        <v>3201</v>
      </c>
      <c r="AC345">
        <v>4535133625</v>
      </c>
    </row>
    <row r="346" spans="2:29">
      <c r="B346" t="s">
        <v>1422</v>
      </c>
      <c r="C346" s="51">
        <v>44261</v>
      </c>
      <c r="D346" s="52">
        <v>44261</v>
      </c>
      <c r="E346" t="s">
        <v>3204</v>
      </c>
      <c r="F346" t="s">
        <v>3729</v>
      </c>
      <c r="G346" t="s">
        <v>2065</v>
      </c>
      <c r="H346" t="s">
        <v>2672</v>
      </c>
      <c r="I346">
        <v>1500000</v>
      </c>
      <c r="J346">
        <v>10</v>
      </c>
      <c r="K346">
        <f t="shared" si="42"/>
        <v>150000</v>
      </c>
      <c r="L346">
        <f t="shared" si="43"/>
        <v>1650000</v>
      </c>
      <c r="N346" s="53">
        <v>44229</v>
      </c>
      <c r="Q346">
        <v>30</v>
      </c>
      <c r="R346" s="53">
        <f t="shared" si="36"/>
        <v>44259</v>
      </c>
      <c r="S346" s="53">
        <v>44273</v>
      </c>
      <c r="T346">
        <v>2</v>
      </c>
      <c r="U346">
        <f t="shared" si="44"/>
        <v>30000</v>
      </c>
      <c r="V346">
        <f t="shared" si="45"/>
        <v>1620000</v>
      </c>
      <c r="W346">
        <f t="shared" si="46"/>
        <v>1470000</v>
      </c>
      <c r="X346" s="54" t="s">
        <v>3201</v>
      </c>
      <c r="AC346">
        <v>4535133357</v>
      </c>
    </row>
    <row r="347" spans="2:29">
      <c r="B347" t="s">
        <v>1423</v>
      </c>
      <c r="C347" s="51">
        <v>44262</v>
      </c>
      <c r="D347" s="52">
        <v>44262</v>
      </c>
      <c r="E347" t="s">
        <v>3204</v>
      </c>
      <c r="F347" t="s">
        <v>3730</v>
      </c>
      <c r="G347" t="s">
        <v>2066</v>
      </c>
      <c r="H347" t="s">
        <v>2673</v>
      </c>
      <c r="I347">
        <v>1500000</v>
      </c>
      <c r="J347">
        <v>10</v>
      </c>
      <c r="K347">
        <f t="shared" si="42"/>
        <v>150000</v>
      </c>
      <c r="L347">
        <f t="shared" si="43"/>
        <v>1650000</v>
      </c>
      <c r="N347" s="53">
        <v>44229</v>
      </c>
      <c r="Q347">
        <v>30</v>
      </c>
      <c r="R347" s="53">
        <f t="shared" si="36"/>
        <v>44259</v>
      </c>
      <c r="S347" s="53">
        <v>44273</v>
      </c>
      <c r="T347">
        <v>2</v>
      </c>
      <c r="U347">
        <f t="shared" si="44"/>
        <v>30000</v>
      </c>
      <c r="V347">
        <f t="shared" si="45"/>
        <v>1620000</v>
      </c>
      <c r="W347">
        <f t="shared" si="46"/>
        <v>1470000</v>
      </c>
      <c r="X347" s="54" t="s">
        <v>3201</v>
      </c>
      <c r="AC347">
        <v>4535133246</v>
      </c>
    </row>
    <row r="348" spans="2:29">
      <c r="B348" t="s">
        <v>1424</v>
      </c>
      <c r="C348" s="51">
        <v>44263</v>
      </c>
      <c r="D348" s="52">
        <v>44263</v>
      </c>
      <c r="E348" t="s">
        <v>3204</v>
      </c>
      <c r="F348" t="s">
        <v>3720</v>
      </c>
      <c r="G348" t="s">
        <v>2067</v>
      </c>
      <c r="H348" t="s">
        <v>2674</v>
      </c>
      <c r="I348">
        <v>60000000</v>
      </c>
      <c r="J348">
        <v>10</v>
      </c>
      <c r="K348">
        <f t="shared" si="42"/>
        <v>6000000</v>
      </c>
      <c r="L348">
        <f t="shared" si="43"/>
        <v>66000000</v>
      </c>
      <c r="N348" s="53">
        <v>44229</v>
      </c>
      <c r="Q348">
        <v>30</v>
      </c>
      <c r="R348" s="53">
        <f t="shared" si="36"/>
        <v>44259</v>
      </c>
      <c r="S348" s="53">
        <v>44273</v>
      </c>
      <c r="T348">
        <v>2</v>
      </c>
      <c r="U348">
        <f t="shared" si="44"/>
        <v>1200000</v>
      </c>
      <c r="V348">
        <f t="shared" si="45"/>
        <v>64800000</v>
      </c>
      <c r="W348">
        <f t="shared" si="46"/>
        <v>58800000</v>
      </c>
      <c r="X348" s="54" t="s">
        <v>3201</v>
      </c>
      <c r="AC348">
        <v>4535182630</v>
      </c>
    </row>
    <row r="349" spans="2:29">
      <c r="B349" t="s">
        <v>1425</v>
      </c>
      <c r="C349" s="51">
        <v>44264</v>
      </c>
      <c r="D349" s="52">
        <v>44264</v>
      </c>
      <c r="E349" t="s">
        <v>3204</v>
      </c>
      <c r="F349" t="s">
        <v>3721</v>
      </c>
      <c r="G349" t="s">
        <v>2068</v>
      </c>
      <c r="H349" t="s">
        <v>2675</v>
      </c>
      <c r="I349">
        <v>50400000</v>
      </c>
      <c r="J349">
        <v>10</v>
      </c>
      <c r="K349">
        <f t="shared" si="42"/>
        <v>5040000</v>
      </c>
      <c r="L349">
        <f t="shared" si="43"/>
        <v>55440000</v>
      </c>
      <c r="N349" s="53">
        <v>44229</v>
      </c>
      <c r="Q349">
        <v>30</v>
      </c>
      <c r="R349" s="53">
        <f t="shared" si="36"/>
        <v>44259</v>
      </c>
      <c r="S349" s="53">
        <v>44273</v>
      </c>
      <c r="T349">
        <v>2</v>
      </c>
      <c r="U349">
        <f t="shared" si="44"/>
        <v>1008000</v>
      </c>
      <c r="V349">
        <f t="shared" si="45"/>
        <v>54432000</v>
      </c>
      <c r="W349">
        <f t="shared" si="46"/>
        <v>49392000</v>
      </c>
      <c r="X349" s="54" t="s">
        <v>3201</v>
      </c>
      <c r="AC349">
        <v>4535182559</v>
      </c>
    </row>
    <row r="350" spans="2:29">
      <c r="B350" t="s">
        <v>1426</v>
      </c>
      <c r="C350" s="51">
        <v>44265</v>
      </c>
      <c r="D350" s="52">
        <v>44265</v>
      </c>
      <c r="E350" t="s">
        <v>3204</v>
      </c>
      <c r="F350" t="s">
        <v>3714</v>
      </c>
      <c r="G350" t="s">
        <v>3935</v>
      </c>
      <c r="H350" t="s">
        <v>2676</v>
      </c>
      <c r="I350">
        <v>18600000</v>
      </c>
      <c r="J350">
        <v>10</v>
      </c>
      <c r="K350">
        <f t="shared" si="42"/>
        <v>1860000</v>
      </c>
      <c r="L350">
        <f t="shared" si="43"/>
        <v>20460000</v>
      </c>
      <c r="N350" s="53">
        <v>44230</v>
      </c>
      <c r="Q350">
        <v>30</v>
      </c>
      <c r="R350" s="53">
        <f t="shared" si="36"/>
        <v>44260</v>
      </c>
      <c r="S350" s="53">
        <v>44273</v>
      </c>
      <c r="T350">
        <v>2</v>
      </c>
      <c r="U350">
        <f t="shared" si="44"/>
        <v>372000</v>
      </c>
      <c r="V350">
        <f t="shared" si="45"/>
        <v>20088000</v>
      </c>
      <c r="W350">
        <f t="shared" si="46"/>
        <v>18228000</v>
      </c>
      <c r="X350" s="54" t="s">
        <v>3201</v>
      </c>
      <c r="AC350">
        <v>4535228370</v>
      </c>
    </row>
    <row r="351" spans="2:29">
      <c r="B351" t="s">
        <v>1427</v>
      </c>
      <c r="C351" s="51">
        <v>44266</v>
      </c>
      <c r="D351" s="52">
        <v>44266</v>
      </c>
      <c r="E351" t="s">
        <v>3204</v>
      </c>
      <c r="F351" t="s">
        <v>3759</v>
      </c>
      <c r="G351" t="s">
        <v>2069</v>
      </c>
      <c r="H351" t="s">
        <v>2677</v>
      </c>
      <c r="I351">
        <v>74400000</v>
      </c>
      <c r="J351">
        <v>10</v>
      </c>
      <c r="K351">
        <f t="shared" si="42"/>
        <v>7440000</v>
      </c>
      <c r="L351">
        <f t="shared" si="43"/>
        <v>81840000</v>
      </c>
      <c r="N351" s="53">
        <v>44230</v>
      </c>
      <c r="Q351">
        <v>30</v>
      </c>
      <c r="R351" s="53">
        <f t="shared" si="36"/>
        <v>44260</v>
      </c>
      <c r="S351" s="53">
        <v>44273</v>
      </c>
      <c r="T351">
        <v>2</v>
      </c>
      <c r="U351">
        <f t="shared" si="44"/>
        <v>1488000</v>
      </c>
      <c r="V351">
        <f t="shared" si="45"/>
        <v>80352000</v>
      </c>
      <c r="W351">
        <f t="shared" si="46"/>
        <v>72912000</v>
      </c>
      <c r="X351" s="54" t="s">
        <v>3201</v>
      </c>
      <c r="AC351">
        <v>4534744371</v>
      </c>
    </row>
    <row r="352" spans="2:29">
      <c r="B352" t="s">
        <v>1428</v>
      </c>
      <c r="C352" s="51">
        <v>44267</v>
      </c>
      <c r="D352" s="52">
        <v>44267</v>
      </c>
      <c r="E352" t="s">
        <v>3204</v>
      </c>
      <c r="F352" t="s">
        <v>3758</v>
      </c>
      <c r="G352" t="s">
        <v>2070</v>
      </c>
      <c r="H352" t="s">
        <v>2678</v>
      </c>
      <c r="I352">
        <v>18600000</v>
      </c>
      <c r="J352">
        <v>10</v>
      </c>
      <c r="K352">
        <f t="shared" si="42"/>
        <v>1860000</v>
      </c>
      <c r="L352">
        <f t="shared" si="43"/>
        <v>20460000</v>
      </c>
      <c r="N352" s="53">
        <v>44230</v>
      </c>
      <c r="Q352">
        <v>30</v>
      </c>
      <c r="R352" s="53">
        <f t="shared" si="36"/>
        <v>44260</v>
      </c>
      <c r="S352" s="53">
        <v>44273</v>
      </c>
      <c r="T352">
        <v>2</v>
      </c>
      <c r="U352">
        <f t="shared" si="44"/>
        <v>372000</v>
      </c>
      <c r="V352">
        <f t="shared" si="45"/>
        <v>20088000</v>
      </c>
      <c r="W352">
        <f t="shared" si="46"/>
        <v>18228000</v>
      </c>
      <c r="X352" s="54" t="s">
        <v>3201</v>
      </c>
      <c r="AC352">
        <v>4534741628</v>
      </c>
    </row>
    <row r="353" spans="2:29">
      <c r="B353" t="s">
        <v>1429</v>
      </c>
      <c r="C353" s="51">
        <v>44268</v>
      </c>
      <c r="D353" s="52">
        <v>44268</v>
      </c>
      <c r="E353" t="s">
        <v>3204</v>
      </c>
      <c r="F353" t="s">
        <v>3761</v>
      </c>
      <c r="G353" t="s">
        <v>2071</v>
      </c>
      <c r="H353" t="s">
        <v>2679</v>
      </c>
      <c r="I353">
        <v>12400000</v>
      </c>
      <c r="J353">
        <v>10</v>
      </c>
      <c r="K353">
        <f t="shared" si="42"/>
        <v>1240000</v>
      </c>
      <c r="L353">
        <f t="shared" si="43"/>
        <v>13640000</v>
      </c>
      <c r="N353" s="53">
        <v>44230</v>
      </c>
      <c r="Q353">
        <v>30</v>
      </c>
      <c r="R353" s="53">
        <f t="shared" si="36"/>
        <v>44260</v>
      </c>
      <c r="S353" s="53">
        <v>44273</v>
      </c>
      <c r="T353">
        <v>2</v>
      </c>
      <c r="U353">
        <f t="shared" si="44"/>
        <v>248000</v>
      </c>
      <c r="V353">
        <f t="shared" si="45"/>
        <v>13392000</v>
      </c>
      <c r="W353">
        <f t="shared" si="46"/>
        <v>12152000</v>
      </c>
      <c r="X353" s="54" t="s">
        <v>3201</v>
      </c>
      <c r="AC353">
        <v>4534641166</v>
      </c>
    </row>
    <row r="354" spans="2:29">
      <c r="B354" t="s">
        <v>1430</v>
      </c>
      <c r="C354" s="51">
        <v>44269</v>
      </c>
      <c r="D354" s="52">
        <v>44269</v>
      </c>
      <c r="E354" t="s">
        <v>3204</v>
      </c>
      <c r="F354" t="s">
        <v>3702</v>
      </c>
      <c r="G354" t="s">
        <v>2072</v>
      </c>
      <c r="H354" t="s">
        <v>2661</v>
      </c>
      <c r="I354">
        <v>86800000</v>
      </c>
      <c r="J354">
        <v>10</v>
      </c>
      <c r="K354">
        <f t="shared" si="42"/>
        <v>8680000</v>
      </c>
      <c r="L354">
        <f t="shared" si="43"/>
        <v>95480000</v>
      </c>
      <c r="N354" s="53">
        <v>44230</v>
      </c>
      <c r="Q354">
        <v>30</v>
      </c>
      <c r="R354" s="53">
        <f t="shared" si="36"/>
        <v>44260</v>
      </c>
      <c r="S354" s="53">
        <v>44273</v>
      </c>
      <c r="T354">
        <v>2</v>
      </c>
      <c r="U354">
        <f t="shared" si="44"/>
        <v>1736000</v>
      </c>
      <c r="V354">
        <f t="shared" si="45"/>
        <v>93744000</v>
      </c>
      <c r="W354">
        <f t="shared" si="46"/>
        <v>85064000</v>
      </c>
      <c r="X354" s="54" t="s">
        <v>3201</v>
      </c>
      <c r="AC354">
        <v>4535366854</v>
      </c>
    </row>
    <row r="355" spans="2:29">
      <c r="B355" t="s">
        <v>1432</v>
      </c>
      <c r="C355" s="51">
        <v>44271</v>
      </c>
      <c r="D355" s="52">
        <v>44271</v>
      </c>
      <c r="E355" t="s">
        <v>3204</v>
      </c>
      <c r="F355" t="s">
        <v>3749</v>
      </c>
      <c r="G355" t="s">
        <v>2074</v>
      </c>
      <c r="H355" t="s">
        <v>2681</v>
      </c>
      <c r="I355">
        <v>840000</v>
      </c>
      <c r="J355">
        <v>10</v>
      </c>
      <c r="K355">
        <f t="shared" si="42"/>
        <v>84000</v>
      </c>
      <c r="L355">
        <f t="shared" si="43"/>
        <v>924000</v>
      </c>
      <c r="N355" s="53">
        <v>44230</v>
      </c>
      <c r="Q355">
        <v>30</v>
      </c>
      <c r="R355" s="53">
        <f t="shared" si="36"/>
        <v>44260</v>
      </c>
      <c r="S355" s="53">
        <v>44273</v>
      </c>
      <c r="T355">
        <v>2</v>
      </c>
      <c r="U355">
        <f t="shared" si="44"/>
        <v>16800</v>
      </c>
      <c r="V355">
        <f t="shared" si="45"/>
        <v>907200</v>
      </c>
      <c r="W355">
        <f t="shared" si="46"/>
        <v>823200</v>
      </c>
      <c r="X355" s="54" t="s">
        <v>3201</v>
      </c>
      <c r="AC355">
        <v>4534987752</v>
      </c>
    </row>
    <row r="356" spans="2:29">
      <c r="B356" t="s">
        <v>1433</v>
      </c>
      <c r="C356" s="51">
        <v>44272</v>
      </c>
      <c r="D356" s="52">
        <v>44272</v>
      </c>
      <c r="E356" t="s">
        <v>3204</v>
      </c>
      <c r="F356" t="s">
        <v>3746</v>
      </c>
      <c r="G356" t="s">
        <v>2075</v>
      </c>
      <c r="H356" t="s">
        <v>2682</v>
      </c>
      <c r="I356">
        <v>40000000</v>
      </c>
      <c r="J356">
        <v>10</v>
      </c>
      <c r="K356">
        <f t="shared" si="42"/>
        <v>4000000</v>
      </c>
      <c r="L356">
        <f t="shared" si="43"/>
        <v>44000000</v>
      </c>
      <c r="N356" s="53">
        <v>44230</v>
      </c>
      <c r="Q356">
        <v>30</v>
      </c>
      <c r="R356" s="53">
        <f t="shared" si="36"/>
        <v>44260</v>
      </c>
      <c r="S356" s="53">
        <v>44273</v>
      </c>
      <c r="T356">
        <v>2</v>
      </c>
      <c r="U356">
        <f t="shared" si="44"/>
        <v>800000</v>
      </c>
      <c r="V356">
        <f t="shared" si="45"/>
        <v>43200000</v>
      </c>
      <c r="W356">
        <f t="shared" si="46"/>
        <v>39200000</v>
      </c>
      <c r="X356" s="54" t="s">
        <v>3201</v>
      </c>
      <c r="AC356">
        <v>4535026054</v>
      </c>
    </row>
    <row r="357" spans="2:29">
      <c r="B357" t="s">
        <v>1434</v>
      </c>
      <c r="C357" s="51">
        <v>44273</v>
      </c>
      <c r="D357" s="52">
        <v>44273</v>
      </c>
      <c r="E357" t="s">
        <v>3204</v>
      </c>
      <c r="F357" t="s">
        <v>3839</v>
      </c>
      <c r="G357" t="s">
        <v>2076</v>
      </c>
      <c r="H357" t="s">
        <v>2683</v>
      </c>
      <c r="I357">
        <v>55200000</v>
      </c>
      <c r="J357">
        <v>10</v>
      </c>
      <c r="K357">
        <f t="shared" si="42"/>
        <v>5520000</v>
      </c>
      <c r="L357">
        <f t="shared" si="43"/>
        <v>60720000</v>
      </c>
      <c r="N357" s="53">
        <v>44230</v>
      </c>
      <c r="Q357">
        <v>30</v>
      </c>
      <c r="R357" s="53">
        <f t="shared" si="36"/>
        <v>44260</v>
      </c>
      <c r="S357" s="53">
        <v>44273</v>
      </c>
      <c r="T357">
        <v>2</v>
      </c>
      <c r="U357">
        <f t="shared" si="44"/>
        <v>1104000</v>
      </c>
      <c r="V357">
        <f t="shared" si="45"/>
        <v>59616000</v>
      </c>
      <c r="W357">
        <f t="shared" si="46"/>
        <v>54096000</v>
      </c>
      <c r="X357" s="54" t="s">
        <v>3201</v>
      </c>
      <c r="AC357">
        <v>4532089308</v>
      </c>
    </row>
    <row r="358" spans="2:29">
      <c r="B358" t="s">
        <v>1435</v>
      </c>
      <c r="C358" s="51">
        <v>44274</v>
      </c>
      <c r="D358" s="52">
        <v>44274</v>
      </c>
      <c r="E358" t="s">
        <v>3204</v>
      </c>
      <c r="F358" t="s">
        <v>3840</v>
      </c>
      <c r="G358" t="s">
        <v>2077</v>
      </c>
      <c r="H358" t="s">
        <v>2684</v>
      </c>
      <c r="I358">
        <v>165150000</v>
      </c>
      <c r="J358">
        <v>10</v>
      </c>
      <c r="K358">
        <f t="shared" si="42"/>
        <v>16515000</v>
      </c>
      <c r="L358">
        <f t="shared" si="43"/>
        <v>181665000</v>
      </c>
      <c r="N358" s="53">
        <v>44230</v>
      </c>
      <c r="Q358">
        <v>30</v>
      </c>
      <c r="R358" s="53">
        <f t="shared" si="36"/>
        <v>44260</v>
      </c>
      <c r="S358" s="53">
        <v>44273</v>
      </c>
      <c r="T358">
        <v>2</v>
      </c>
      <c r="U358">
        <f t="shared" si="44"/>
        <v>3303000</v>
      </c>
      <c r="V358">
        <f t="shared" si="45"/>
        <v>178362000</v>
      </c>
      <c r="W358">
        <f t="shared" si="46"/>
        <v>161847000</v>
      </c>
      <c r="X358" s="54" t="s">
        <v>3201</v>
      </c>
      <c r="AC358">
        <v>4532079500</v>
      </c>
    </row>
    <row r="359" spans="2:29">
      <c r="B359" t="s">
        <v>1436</v>
      </c>
      <c r="C359" s="51">
        <v>44275</v>
      </c>
      <c r="D359" s="52">
        <v>44275</v>
      </c>
      <c r="E359" t="s">
        <v>3204</v>
      </c>
      <c r="F359" t="s">
        <v>3709</v>
      </c>
      <c r="G359" t="s">
        <v>2076</v>
      </c>
      <c r="H359" t="s">
        <v>2685</v>
      </c>
      <c r="I359">
        <v>8000000</v>
      </c>
      <c r="J359">
        <v>10</v>
      </c>
      <c r="K359">
        <f t="shared" si="42"/>
        <v>800000</v>
      </c>
      <c r="L359">
        <f t="shared" si="43"/>
        <v>8800000</v>
      </c>
      <c r="N359" s="53">
        <v>44232</v>
      </c>
      <c r="Q359">
        <v>30</v>
      </c>
      <c r="R359" s="53">
        <f t="shared" si="36"/>
        <v>44262</v>
      </c>
      <c r="S359" s="53">
        <v>44280</v>
      </c>
      <c r="T359">
        <v>2</v>
      </c>
      <c r="U359">
        <f t="shared" si="44"/>
        <v>160000</v>
      </c>
      <c r="V359">
        <f t="shared" si="45"/>
        <v>8640000</v>
      </c>
      <c r="W359">
        <f t="shared" si="46"/>
        <v>7840000</v>
      </c>
      <c r="X359" s="54" t="s">
        <v>3201</v>
      </c>
      <c r="AC359">
        <v>4535279933</v>
      </c>
    </row>
    <row r="360" spans="2:29">
      <c r="B360" t="s">
        <v>1437</v>
      </c>
      <c r="C360" s="51">
        <v>44276</v>
      </c>
      <c r="D360" s="52">
        <v>44276</v>
      </c>
      <c r="E360" t="s">
        <v>3204</v>
      </c>
      <c r="F360" t="s">
        <v>3733</v>
      </c>
      <c r="G360" t="s">
        <v>2077</v>
      </c>
      <c r="H360" t="s">
        <v>2686</v>
      </c>
      <c r="I360">
        <v>8400000</v>
      </c>
      <c r="J360">
        <v>10</v>
      </c>
      <c r="K360">
        <f t="shared" si="42"/>
        <v>840000</v>
      </c>
      <c r="L360">
        <f t="shared" si="43"/>
        <v>9240000</v>
      </c>
      <c r="N360" s="53">
        <v>44232</v>
      </c>
      <c r="Q360">
        <v>30</v>
      </c>
      <c r="R360" s="53">
        <f t="shared" si="36"/>
        <v>44262</v>
      </c>
      <c r="S360" s="53">
        <v>44280</v>
      </c>
      <c r="T360">
        <v>2</v>
      </c>
      <c r="U360">
        <f t="shared" si="44"/>
        <v>168000</v>
      </c>
      <c r="V360">
        <f t="shared" si="45"/>
        <v>9072000</v>
      </c>
      <c r="W360">
        <f t="shared" si="46"/>
        <v>8232000</v>
      </c>
      <c r="X360" s="54" t="s">
        <v>3201</v>
      </c>
      <c r="AC360">
        <v>4535125648</v>
      </c>
    </row>
    <row r="361" spans="2:29">
      <c r="B361" t="s">
        <v>1438</v>
      </c>
      <c r="C361" s="51">
        <v>44277</v>
      </c>
      <c r="D361" s="52">
        <v>44277</v>
      </c>
      <c r="E361" t="s">
        <v>3204</v>
      </c>
      <c r="F361" t="s">
        <v>3694</v>
      </c>
      <c r="G361" t="s">
        <v>2078</v>
      </c>
      <c r="H361" t="s">
        <v>2687</v>
      </c>
      <c r="I361">
        <v>8451000</v>
      </c>
      <c r="J361">
        <v>10</v>
      </c>
      <c r="K361">
        <f t="shared" si="42"/>
        <v>845100</v>
      </c>
      <c r="L361">
        <f t="shared" si="43"/>
        <v>9296100</v>
      </c>
      <c r="N361" s="53">
        <v>44232</v>
      </c>
      <c r="Q361">
        <v>30</v>
      </c>
      <c r="R361" s="53">
        <f t="shared" si="36"/>
        <v>44262</v>
      </c>
      <c r="S361" s="53">
        <v>44280</v>
      </c>
      <c r="T361">
        <v>2</v>
      </c>
      <c r="U361">
        <f t="shared" si="44"/>
        <v>169020</v>
      </c>
      <c r="V361">
        <f t="shared" si="45"/>
        <v>9127080</v>
      </c>
      <c r="W361">
        <f t="shared" si="46"/>
        <v>8281980</v>
      </c>
      <c r="X361" s="54" t="s">
        <v>3201</v>
      </c>
      <c r="AC361">
        <v>4535479275</v>
      </c>
    </row>
    <row r="362" spans="2:29">
      <c r="B362" t="s">
        <v>1439</v>
      </c>
      <c r="C362" s="51">
        <v>44278</v>
      </c>
      <c r="D362" s="52">
        <v>44278</v>
      </c>
      <c r="E362" t="s">
        <v>3204</v>
      </c>
      <c r="F362" t="s">
        <v>3701</v>
      </c>
      <c r="G362" t="s">
        <v>2079</v>
      </c>
      <c r="H362" t="s">
        <v>2688</v>
      </c>
      <c r="I362">
        <v>12000000</v>
      </c>
      <c r="J362">
        <v>10</v>
      </c>
      <c r="K362">
        <f t="shared" si="42"/>
        <v>1200000</v>
      </c>
      <c r="L362">
        <f t="shared" si="43"/>
        <v>13200000</v>
      </c>
      <c r="N362" s="53">
        <v>44232</v>
      </c>
      <c r="Q362">
        <v>30</v>
      </c>
      <c r="R362" s="53">
        <f t="shared" si="36"/>
        <v>44262</v>
      </c>
      <c r="S362" s="53">
        <v>44280</v>
      </c>
      <c r="T362">
        <v>2</v>
      </c>
      <c r="U362">
        <f t="shared" si="44"/>
        <v>240000</v>
      </c>
      <c r="V362">
        <f t="shared" si="45"/>
        <v>12960000</v>
      </c>
      <c r="W362">
        <f t="shared" si="46"/>
        <v>11760000</v>
      </c>
      <c r="X362" s="54" t="s">
        <v>3201</v>
      </c>
      <c r="AC362">
        <v>4535378435</v>
      </c>
    </row>
    <row r="363" spans="2:29">
      <c r="B363" t="s">
        <v>1440</v>
      </c>
      <c r="C363" s="51">
        <v>44279</v>
      </c>
      <c r="D363" s="52">
        <v>44279</v>
      </c>
      <c r="E363" t="s">
        <v>3204</v>
      </c>
      <c r="F363" t="s">
        <v>3712</v>
      </c>
      <c r="G363" t="s">
        <v>2080</v>
      </c>
      <c r="H363" t="s">
        <v>2689</v>
      </c>
      <c r="I363">
        <v>11250000</v>
      </c>
      <c r="J363">
        <v>10</v>
      </c>
      <c r="K363">
        <f t="shared" si="42"/>
        <v>1125000</v>
      </c>
      <c r="L363">
        <f t="shared" si="43"/>
        <v>12375000</v>
      </c>
      <c r="N363" s="53">
        <v>44232</v>
      </c>
      <c r="Q363">
        <v>30</v>
      </c>
      <c r="R363" s="53">
        <f t="shared" si="36"/>
        <v>44262</v>
      </c>
      <c r="S363" s="53">
        <v>44280</v>
      </c>
      <c r="T363">
        <v>2</v>
      </c>
      <c r="U363">
        <f t="shared" si="44"/>
        <v>225000</v>
      </c>
      <c r="V363">
        <f t="shared" si="45"/>
        <v>12150000</v>
      </c>
      <c r="W363">
        <f t="shared" si="46"/>
        <v>11025000</v>
      </c>
      <c r="X363" s="54" t="s">
        <v>3201</v>
      </c>
      <c r="AC363">
        <v>4535246376</v>
      </c>
    </row>
    <row r="364" spans="2:29">
      <c r="B364" t="s">
        <v>1441</v>
      </c>
      <c r="C364" s="51">
        <v>44280</v>
      </c>
      <c r="D364" s="52">
        <v>44280</v>
      </c>
      <c r="E364" t="s">
        <v>3204</v>
      </c>
      <c r="F364" t="s">
        <v>3710</v>
      </c>
      <c r="G364" t="s">
        <v>2081</v>
      </c>
      <c r="H364" t="s">
        <v>2690</v>
      </c>
      <c r="I364">
        <v>8000000</v>
      </c>
      <c r="J364">
        <v>10</v>
      </c>
      <c r="K364">
        <f t="shared" si="42"/>
        <v>800000</v>
      </c>
      <c r="L364">
        <f t="shared" si="43"/>
        <v>8800000</v>
      </c>
      <c r="N364" s="53">
        <v>44232</v>
      </c>
      <c r="Q364">
        <v>30</v>
      </c>
      <c r="R364" s="53">
        <f t="shared" si="36"/>
        <v>44262</v>
      </c>
      <c r="S364" s="53">
        <v>44280</v>
      </c>
      <c r="T364">
        <v>2</v>
      </c>
      <c r="U364">
        <f t="shared" si="44"/>
        <v>160000</v>
      </c>
      <c r="V364">
        <f t="shared" si="45"/>
        <v>8640000</v>
      </c>
      <c r="W364">
        <f t="shared" si="46"/>
        <v>7840000</v>
      </c>
      <c r="X364" s="54" t="s">
        <v>3201</v>
      </c>
      <c r="AC364">
        <v>4535275526</v>
      </c>
    </row>
    <row r="365" spans="2:29">
      <c r="B365" t="s">
        <v>1442</v>
      </c>
      <c r="C365" s="51">
        <v>44281</v>
      </c>
      <c r="D365" s="52">
        <v>44281</v>
      </c>
      <c r="E365" t="s">
        <v>3204</v>
      </c>
      <c r="F365" t="s">
        <v>3704</v>
      </c>
      <c r="G365" t="s">
        <v>2082</v>
      </c>
      <c r="H365" t="s">
        <v>2691</v>
      </c>
      <c r="I365">
        <v>19250000</v>
      </c>
      <c r="J365">
        <v>10</v>
      </c>
      <c r="K365">
        <f t="shared" si="42"/>
        <v>1925000</v>
      </c>
      <c r="L365">
        <f t="shared" si="43"/>
        <v>21175000</v>
      </c>
      <c r="N365" s="53">
        <v>44232</v>
      </c>
      <c r="Q365">
        <v>30</v>
      </c>
      <c r="R365" s="53">
        <f t="shared" si="36"/>
        <v>44262</v>
      </c>
      <c r="S365" s="53">
        <v>44280</v>
      </c>
      <c r="T365">
        <v>2</v>
      </c>
      <c r="U365">
        <f t="shared" si="44"/>
        <v>385000</v>
      </c>
      <c r="V365">
        <f t="shared" si="45"/>
        <v>20790000</v>
      </c>
      <c r="W365">
        <f t="shared" si="46"/>
        <v>18865000</v>
      </c>
      <c r="X365" s="54" t="s">
        <v>3201</v>
      </c>
      <c r="AC365">
        <v>4535321636</v>
      </c>
    </row>
    <row r="366" spans="2:29">
      <c r="B366" t="s">
        <v>1443</v>
      </c>
      <c r="C366" s="51">
        <v>44282</v>
      </c>
      <c r="D366" s="52">
        <v>44282</v>
      </c>
      <c r="E366" t="s">
        <v>3204</v>
      </c>
      <c r="F366" t="s">
        <v>3696</v>
      </c>
      <c r="G366" t="s">
        <v>2083</v>
      </c>
      <c r="H366" t="s">
        <v>2692</v>
      </c>
      <c r="I366">
        <v>6200000</v>
      </c>
      <c r="J366">
        <v>10</v>
      </c>
      <c r="K366">
        <f t="shared" si="42"/>
        <v>620000</v>
      </c>
      <c r="L366">
        <f t="shared" si="43"/>
        <v>6820000</v>
      </c>
      <c r="N366" s="53">
        <v>44259</v>
      </c>
      <c r="Q366">
        <v>30</v>
      </c>
      <c r="R366" s="53">
        <f t="shared" si="36"/>
        <v>44289</v>
      </c>
      <c r="S366" s="53">
        <v>44280</v>
      </c>
      <c r="T366">
        <v>2</v>
      </c>
      <c r="U366">
        <f t="shared" si="44"/>
        <v>124000</v>
      </c>
      <c r="V366">
        <f t="shared" si="45"/>
        <v>6696000</v>
      </c>
      <c r="W366">
        <f t="shared" si="46"/>
        <v>6076000</v>
      </c>
      <c r="X366" s="54" t="s">
        <v>3201</v>
      </c>
      <c r="AC366">
        <v>4535419954</v>
      </c>
    </row>
    <row r="367" spans="2:29">
      <c r="B367" t="s">
        <v>1444</v>
      </c>
      <c r="C367" s="51">
        <v>44283</v>
      </c>
      <c r="D367" s="52">
        <v>44283</v>
      </c>
      <c r="E367" t="s">
        <v>3204</v>
      </c>
      <c r="F367" t="s">
        <v>3697</v>
      </c>
      <c r="G367" t="s">
        <v>2084</v>
      </c>
      <c r="H367" t="s">
        <v>2693</v>
      </c>
      <c r="I367">
        <v>8415000</v>
      </c>
      <c r="J367">
        <v>10</v>
      </c>
      <c r="K367">
        <f t="shared" si="42"/>
        <v>841500</v>
      </c>
      <c r="L367">
        <f t="shared" si="43"/>
        <v>9256500</v>
      </c>
      <c r="N367" s="53">
        <v>44245</v>
      </c>
      <c r="Q367">
        <v>30</v>
      </c>
      <c r="R367" s="53">
        <f t="shared" si="36"/>
        <v>44275</v>
      </c>
      <c r="S367" s="53">
        <v>44285</v>
      </c>
      <c r="T367">
        <v>2</v>
      </c>
      <c r="U367">
        <f t="shared" si="44"/>
        <v>168300</v>
      </c>
      <c r="V367">
        <f t="shared" si="45"/>
        <v>9088200</v>
      </c>
      <c r="W367">
        <f t="shared" si="46"/>
        <v>8246700</v>
      </c>
      <c r="X367" s="54" t="s">
        <v>3201</v>
      </c>
      <c r="AC367">
        <v>4535418048</v>
      </c>
    </row>
    <row r="368" spans="2:29">
      <c r="B368" t="s">
        <v>1445</v>
      </c>
      <c r="C368" s="51">
        <v>44284</v>
      </c>
      <c r="D368" s="52">
        <v>44284</v>
      </c>
      <c r="E368" t="s">
        <v>3204</v>
      </c>
      <c r="F368" t="s">
        <v>3722</v>
      </c>
      <c r="G368" t="s">
        <v>2085</v>
      </c>
      <c r="H368" t="s">
        <v>3936</v>
      </c>
      <c r="I368">
        <v>18742152</v>
      </c>
      <c r="J368">
        <v>10</v>
      </c>
      <c r="K368">
        <f t="shared" si="42"/>
        <v>1874215.2</v>
      </c>
      <c r="L368">
        <f t="shared" si="43"/>
        <v>20616367.199999999</v>
      </c>
      <c r="N368" s="53">
        <v>44245</v>
      </c>
      <c r="Q368">
        <v>30</v>
      </c>
      <c r="R368" s="53">
        <f t="shared" si="36"/>
        <v>44275</v>
      </c>
      <c r="S368" s="53">
        <v>44285</v>
      </c>
      <c r="T368">
        <v>2</v>
      </c>
      <c r="U368">
        <f t="shared" si="44"/>
        <v>374843.04</v>
      </c>
      <c r="V368">
        <f t="shared" si="45"/>
        <v>20241524.16</v>
      </c>
      <c r="W368">
        <f t="shared" si="46"/>
        <v>18367308.960000001</v>
      </c>
      <c r="X368" s="54" t="s">
        <v>3201</v>
      </c>
      <c r="AC368">
        <v>4535125140</v>
      </c>
    </row>
    <row r="369" spans="2:29">
      <c r="B369" t="s">
        <v>1446</v>
      </c>
      <c r="C369" s="51">
        <v>44285</v>
      </c>
      <c r="D369" s="52">
        <v>44285</v>
      </c>
      <c r="E369" t="s">
        <v>3204</v>
      </c>
      <c r="F369" t="s">
        <v>3707</v>
      </c>
      <c r="G369" t="s">
        <v>2086</v>
      </c>
      <c r="H369" t="s">
        <v>2694</v>
      </c>
      <c r="I369">
        <v>56875000</v>
      </c>
      <c r="J369">
        <v>10</v>
      </c>
      <c r="K369">
        <f t="shared" si="42"/>
        <v>5687500</v>
      </c>
      <c r="L369">
        <f t="shared" si="43"/>
        <v>62562500</v>
      </c>
      <c r="N369" s="53">
        <v>44245</v>
      </c>
      <c r="Q369">
        <v>30</v>
      </c>
      <c r="R369" s="53">
        <f t="shared" si="36"/>
        <v>44275</v>
      </c>
      <c r="S369" s="53">
        <v>44285</v>
      </c>
      <c r="T369">
        <v>2</v>
      </c>
      <c r="U369">
        <f t="shared" si="44"/>
        <v>1137500</v>
      </c>
      <c r="V369">
        <f t="shared" si="45"/>
        <v>61425000</v>
      </c>
      <c r="W369">
        <f t="shared" si="46"/>
        <v>55737500</v>
      </c>
      <c r="X369" s="54" t="s">
        <v>3201</v>
      </c>
      <c r="AC369">
        <v>4535302048</v>
      </c>
    </row>
    <row r="370" spans="2:29">
      <c r="B370" t="s">
        <v>1447</v>
      </c>
      <c r="C370" s="51">
        <v>44286</v>
      </c>
      <c r="D370" s="52">
        <v>44286</v>
      </c>
      <c r="E370" t="s">
        <v>3204</v>
      </c>
      <c r="F370" t="s">
        <v>3698</v>
      </c>
      <c r="G370" t="s">
        <v>2087</v>
      </c>
      <c r="H370" t="s">
        <v>3937</v>
      </c>
      <c r="I370">
        <v>109650000</v>
      </c>
      <c r="J370">
        <v>10</v>
      </c>
      <c r="K370">
        <f t="shared" si="42"/>
        <v>10965000</v>
      </c>
      <c r="L370">
        <f t="shared" si="43"/>
        <v>120615000</v>
      </c>
      <c r="N370" s="53">
        <v>44245</v>
      </c>
      <c r="Q370">
        <v>30</v>
      </c>
      <c r="R370" s="53">
        <f t="shared" si="36"/>
        <v>44275</v>
      </c>
      <c r="S370" s="53">
        <v>44285</v>
      </c>
      <c r="T370">
        <v>2</v>
      </c>
      <c r="U370">
        <f t="shared" si="44"/>
        <v>2193000</v>
      </c>
      <c r="V370">
        <f t="shared" si="45"/>
        <v>118422000</v>
      </c>
      <c r="W370">
        <f t="shared" si="46"/>
        <v>107457000</v>
      </c>
      <c r="X370" s="54" t="s">
        <v>3201</v>
      </c>
      <c r="AC370">
        <v>4535417960</v>
      </c>
    </row>
    <row r="371" spans="2:29">
      <c r="B371" t="s">
        <v>1448</v>
      </c>
      <c r="C371" s="51">
        <v>44287</v>
      </c>
      <c r="D371" s="52">
        <v>44287</v>
      </c>
      <c r="E371" t="s">
        <v>3204</v>
      </c>
      <c r="F371" t="s">
        <v>3699</v>
      </c>
      <c r="G371" t="s">
        <v>2088</v>
      </c>
      <c r="H371" t="s">
        <v>3938</v>
      </c>
      <c r="I371">
        <v>33500000</v>
      </c>
      <c r="J371">
        <v>10</v>
      </c>
      <c r="K371">
        <f t="shared" si="42"/>
        <v>3350000</v>
      </c>
      <c r="L371">
        <f t="shared" si="43"/>
        <v>36850000</v>
      </c>
      <c r="N371" s="53">
        <v>44251</v>
      </c>
      <c r="Q371">
        <v>30</v>
      </c>
      <c r="R371" s="53">
        <f t="shared" si="36"/>
        <v>44281</v>
      </c>
      <c r="S371" s="53">
        <v>44285</v>
      </c>
      <c r="T371">
        <v>2</v>
      </c>
      <c r="U371">
        <f t="shared" si="44"/>
        <v>670000</v>
      </c>
      <c r="V371">
        <f t="shared" si="45"/>
        <v>36180000</v>
      </c>
      <c r="W371">
        <f t="shared" si="46"/>
        <v>32830000</v>
      </c>
      <c r="X371" s="54" t="s">
        <v>3201</v>
      </c>
      <c r="AC371">
        <v>4535417757</v>
      </c>
    </row>
    <row r="372" spans="2:29">
      <c r="B372" t="s">
        <v>1449</v>
      </c>
      <c r="C372" s="51">
        <v>44288</v>
      </c>
      <c r="D372" s="52">
        <v>44288</v>
      </c>
      <c r="E372" t="s">
        <v>3204</v>
      </c>
      <c r="F372" t="s">
        <v>3686</v>
      </c>
      <c r="G372" t="s">
        <v>2089</v>
      </c>
      <c r="H372" t="s">
        <v>2695</v>
      </c>
      <c r="I372">
        <v>4500000</v>
      </c>
      <c r="J372">
        <v>10</v>
      </c>
      <c r="K372">
        <f t="shared" si="42"/>
        <v>450000</v>
      </c>
      <c r="L372">
        <f t="shared" si="43"/>
        <v>4950000</v>
      </c>
      <c r="N372" s="53">
        <v>44251</v>
      </c>
      <c r="Q372">
        <v>30</v>
      </c>
      <c r="R372" s="53">
        <f t="shared" si="36"/>
        <v>44281</v>
      </c>
      <c r="S372" s="53">
        <v>44285</v>
      </c>
      <c r="T372">
        <v>2</v>
      </c>
      <c r="U372">
        <f t="shared" si="44"/>
        <v>90000</v>
      </c>
      <c r="V372">
        <f t="shared" si="45"/>
        <v>4860000</v>
      </c>
      <c r="W372">
        <f t="shared" si="46"/>
        <v>4410000</v>
      </c>
      <c r="X372" s="54" t="s">
        <v>3201</v>
      </c>
      <c r="AC372">
        <v>4535649550</v>
      </c>
    </row>
    <row r="373" spans="2:29">
      <c r="B373" t="s">
        <v>3939</v>
      </c>
      <c r="C373" s="51">
        <v>44289</v>
      </c>
      <c r="D373" s="52">
        <v>44289</v>
      </c>
      <c r="E373" t="s">
        <v>3204</v>
      </c>
      <c r="F373" t="s">
        <v>3758</v>
      </c>
      <c r="G373" t="s">
        <v>2090</v>
      </c>
      <c r="H373" t="s">
        <v>3940</v>
      </c>
      <c r="I373">
        <v>15000000</v>
      </c>
      <c r="J373">
        <v>10</v>
      </c>
      <c r="K373">
        <f t="shared" si="42"/>
        <v>1500000</v>
      </c>
      <c r="L373">
        <f t="shared" si="43"/>
        <v>16500000</v>
      </c>
      <c r="N373" s="53">
        <v>44251</v>
      </c>
      <c r="Q373">
        <v>30</v>
      </c>
      <c r="R373" s="53">
        <f t="shared" si="36"/>
        <v>44281</v>
      </c>
      <c r="S373" s="53">
        <v>44285</v>
      </c>
      <c r="T373">
        <v>2</v>
      </c>
      <c r="U373">
        <f t="shared" si="44"/>
        <v>300000</v>
      </c>
      <c r="V373">
        <f t="shared" si="45"/>
        <v>16200000</v>
      </c>
      <c r="W373">
        <f t="shared" si="46"/>
        <v>14700000</v>
      </c>
      <c r="X373" s="54" t="s">
        <v>3201</v>
      </c>
      <c r="AC373">
        <v>4534741628</v>
      </c>
    </row>
    <row r="374" spans="2:29">
      <c r="B374" t="s">
        <v>1450</v>
      </c>
      <c r="C374" s="51">
        <v>44290</v>
      </c>
      <c r="D374" s="52">
        <v>44290</v>
      </c>
      <c r="E374" t="s">
        <v>3204</v>
      </c>
      <c r="F374" t="s">
        <v>3691</v>
      </c>
      <c r="G374" t="s">
        <v>2090</v>
      </c>
      <c r="H374" t="s">
        <v>2696</v>
      </c>
      <c r="I374">
        <v>4000000</v>
      </c>
      <c r="J374">
        <v>10</v>
      </c>
      <c r="K374">
        <f t="shared" si="42"/>
        <v>400000</v>
      </c>
      <c r="L374">
        <f t="shared" si="43"/>
        <v>4400000</v>
      </c>
      <c r="N374" s="53">
        <v>44245</v>
      </c>
      <c r="Q374">
        <v>30</v>
      </c>
      <c r="R374" s="53">
        <f t="shared" si="36"/>
        <v>44275</v>
      </c>
      <c r="S374" s="53">
        <v>44294</v>
      </c>
      <c r="T374">
        <v>2</v>
      </c>
      <c r="U374">
        <f t="shared" si="44"/>
        <v>80000</v>
      </c>
      <c r="V374">
        <f t="shared" si="45"/>
        <v>4320000</v>
      </c>
      <c r="W374">
        <f t="shared" si="46"/>
        <v>3920000</v>
      </c>
      <c r="X374" s="54" t="s">
        <v>3201</v>
      </c>
      <c r="AC374">
        <v>4535549473</v>
      </c>
    </row>
    <row r="375" spans="2:29">
      <c r="B375" t="s">
        <v>1451</v>
      </c>
      <c r="C375" s="51">
        <v>44291</v>
      </c>
      <c r="D375" s="52">
        <v>44291</v>
      </c>
      <c r="E375" t="s">
        <v>3204</v>
      </c>
      <c r="F375" t="s">
        <v>3690</v>
      </c>
      <c r="G375" t="s">
        <v>2091</v>
      </c>
      <c r="H375" t="s">
        <v>2697</v>
      </c>
      <c r="I375">
        <v>12000000</v>
      </c>
      <c r="J375">
        <v>10</v>
      </c>
      <c r="K375">
        <f t="shared" si="42"/>
        <v>1200000</v>
      </c>
      <c r="L375">
        <f t="shared" si="43"/>
        <v>13200000</v>
      </c>
      <c r="N375" s="53">
        <v>44245</v>
      </c>
      <c r="Q375">
        <v>30</v>
      </c>
      <c r="R375" s="53">
        <f t="shared" si="36"/>
        <v>44275</v>
      </c>
      <c r="S375" s="53">
        <v>44294</v>
      </c>
      <c r="T375">
        <v>2</v>
      </c>
      <c r="U375">
        <f t="shared" si="44"/>
        <v>240000</v>
      </c>
      <c r="V375">
        <f t="shared" si="45"/>
        <v>12960000</v>
      </c>
      <c r="W375">
        <f t="shared" si="46"/>
        <v>11760000</v>
      </c>
      <c r="X375" s="54" t="s">
        <v>3201</v>
      </c>
      <c r="AC375">
        <v>4535545545</v>
      </c>
    </row>
    <row r="376" spans="2:29">
      <c r="B376" t="s">
        <v>3941</v>
      </c>
      <c r="C376" s="51">
        <v>44292</v>
      </c>
      <c r="D376" s="52">
        <v>44292</v>
      </c>
      <c r="E376" t="s">
        <v>3204</v>
      </c>
      <c r="F376" t="s">
        <v>3689</v>
      </c>
      <c r="G376" t="s">
        <v>2092</v>
      </c>
      <c r="H376" t="s">
        <v>3942</v>
      </c>
      <c r="I376">
        <v>4800000</v>
      </c>
      <c r="J376">
        <v>10</v>
      </c>
      <c r="K376">
        <f t="shared" si="42"/>
        <v>480000</v>
      </c>
      <c r="L376">
        <f t="shared" si="43"/>
        <v>5280000</v>
      </c>
      <c r="N376" s="53">
        <v>44245</v>
      </c>
      <c r="Q376">
        <v>30</v>
      </c>
      <c r="R376" s="53">
        <f t="shared" si="36"/>
        <v>44275</v>
      </c>
      <c r="S376" s="53">
        <v>44294</v>
      </c>
      <c r="T376">
        <v>2</v>
      </c>
      <c r="U376">
        <f t="shared" si="44"/>
        <v>96000</v>
      </c>
      <c r="V376">
        <f t="shared" si="45"/>
        <v>5184000</v>
      </c>
      <c r="W376">
        <f t="shared" si="46"/>
        <v>4704000</v>
      </c>
      <c r="X376" s="54" t="s">
        <v>3201</v>
      </c>
      <c r="AC376">
        <v>4535545756</v>
      </c>
    </row>
    <row r="377" spans="2:29">
      <c r="B377" t="s">
        <v>1452</v>
      </c>
      <c r="C377" s="51">
        <v>44293</v>
      </c>
      <c r="D377" s="52">
        <v>44293</v>
      </c>
      <c r="E377" t="s">
        <v>3204</v>
      </c>
      <c r="F377" t="s">
        <v>3689</v>
      </c>
      <c r="G377" t="s">
        <v>2092</v>
      </c>
      <c r="H377" t="s">
        <v>2698</v>
      </c>
      <c r="I377">
        <v>5600000</v>
      </c>
      <c r="J377">
        <v>10</v>
      </c>
      <c r="K377">
        <f t="shared" si="42"/>
        <v>560000</v>
      </c>
      <c r="L377">
        <f t="shared" si="43"/>
        <v>6160000</v>
      </c>
      <c r="N377" s="53">
        <v>44245</v>
      </c>
      <c r="Q377">
        <v>30</v>
      </c>
      <c r="R377" s="53">
        <f t="shared" si="36"/>
        <v>44275</v>
      </c>
      <c r="S377" s="53">
        <v>44294</v>
      </c>
      <c r="T377">
        <v>2</v>
      </c>
      <c r="U377">
        <f t="shared" si="44"/>
        <v>112000</v>
      </c>
      <c r="V377">
        <f t="shared" si="45"/>
        <v>6048000</v>
      </c>
      <c r="W377">
        <f t="shared" si="46"/>
        <v>5488000</v>
      </c>
      <c r="X377" s="54" t="s">
        <v>3201</v>
      </c>
      <c r="AC377">
        <v>4535545756</v>
      </c>
    </row>
    <row r="378" spans="2:29">
      <c r="B378" t="s">
        <v>1453</v>
      </c>
      <c r="C378" s="51">
        <v>44294</v>
      </c>
      <c r="D378" s="52">
        <v>44294</v>
      </c>
      <c r="E378" t="s">
        <v>3204</v>
      </c>
      <c r="F378" t="s">
        <v>3706</v>
      </c>
      <c r="G378" t="s">
        <v>3943</v>
      </c>
      <c r="H378" t="s">
        <v>2699</v>
      </c>
      <c r="I378">
        <v>6200000</v>
      </c>
      <c r="J378">
        <v>10</v>
      </c>
      <c r="K378">
        <f t="shared" si="42"/>
        <v>620000</v>
      </c>
      <c r="L378">
        <f t="shared" si="43"/>
        <v>6820000</v>
      </c>
      <c r="N378" s="53">
        <v>44245</v>
      </c>
      <c r="Q378">
        <v>30</v>
      </c>
      <c r="R378" s="53">
        <f t="shared" si="36"/>
        <v>44275</v>
      </c>
      <c r="S378" s="53">
        <v>44294</v>
      </c>
      <c r="T378">
        <v>2</v>
      </c>
      <c r="U378">
        <f t="shared" si="44"/>
        <v>124000</v>
      </c>
      <c r="V378">
        <f t="shared" si="45"/>
        <v>6696000</v>
      </c>
      <c r="W378">
        <f t="shared" si="46"/>
        <v>6076000</v>
      </c>
      <c r="X378" s="54" t="s">
        <v>3201</v>
      </c>
      <c r="AC378">
        <v>4535323035</v>
      </c>
    </row>
    <row r="379" spans="2:29">
      <c r="B379" t="s">
        <v>1454</v>
      </c>
      <c r="C379" s="51">
        <v>44295</v>
      </c>
      <c r="D379" s="52">
        <v>44295</v>
      </c>
      <c r="E379" t="s">
        <v>3204</v>
      </c>
      <c r="F379" t="s">
        <v>3711</v>
      </c>
      <c r="G379" t="s">
        <v>2093</v>
      </c>
      <c r="H379" t="s">
        <v>2700</v>
      </c>
      <c r="I379">
        <v>12400000</v>
      </c>
      <c r="J379">
        <v>10</v>
      </c>
      <c r="K379">
        <f t="shared" si="42"/>
        <v>1240000</v>
      </c>
      <c r="L379">
        <f t="shared" si="43"/>
        <v>13640000</v>
      </c>
      <c r="N379" s="53">
        <v>44245</v>
      </c>
      <c r="Q379">
        <v>30</v>
      </c>
      <c r="R379" s="53">
        <f t="shared" ref="R379:R442" si="47">SUM($N379+$Q379)</f>
        <v>44275</v>
      </c>
      <c r="S379" s="53">
        <v>44294</v>
      </c>
      <c r="T379">
        <v>2</v>
      </c>
      <c r="U379">
        <f t="shared" si="44"/>
        <v>248000</v>
      </c>
      <c r="V379">
        <f t="shared" si="45"/>
        <v>13392000</v>
      </c>
      <c r="W379">
        <f t="shared" si="46"/>
        <v>12152000</v>
      </c>
      <c r="X379" s="54" t="s">
        <v>3201</v>
      </c>
      <c r="AC379">
        <v>4535247152</v>
      </c>
    </row>
    <row r="380" spans="2:29">
      <c r="B380" t="s">
        <v>1455</v>
      </c>
      <c r="C380" s="51">
        <v>44296</v>
      </c>
      <c r="D380" s="52">
        <v>44296</v>
      </c>
      <c r="E380" t="s">
        <v>3204</v>
      </c>
      <c r="F380" t="s">
        <v>3714</v>
      </c>
      <c r="G380" t="s">
        <v>2094</v>
      </c>
      <c r="H380" t="s">
        <v>2701</v>
      </c>
      <c r="I380">
        <v>6200000</v>
      </c>
      <c r="J380">
        <v>10</v>
      </c>
      <c r="K380">
        <f t="shared" si="42"/>
        <v>620000</v>
      </c>
      <c r="L380">
        <f t="shared" si="43"/>
        <v>6820000</v>
      </c>
      <c r="N380" s="53">
        <v>44245</v>
      </c>
      <c r="Q380">
        <v>30</v>
      </c>
      <c r="R380" s="53">
        <f t="shared" si="47"/>
        <v>44275</v>
      </c>
      <c r="S380" s="53">
        <v>44294</v>
      </c>
      <c r="T380">
        <v>2</v>
      </c>
      <c r="U380">
        <f t="shared" si="44"/>
        <v>124000</v>
      </c>
      <c r="V380">
        <f t="shared" si="45"/>
        <v>6696000</v>
      </c>
      <c r="W380">
        <f t="shared" si="46"/>
        <v>6076000</v>
      </c>
      <c r="X380" s="54" t="s">
        <v>3201</v>
      </c>
      <c r="AC380">
        <v>4535228370</v>
      </c>
    </row>
    <row r="381" spans="2:29">
      <c r="B381" t="s">
        <v>1456</v>
      </c>
      <c r="C381" s="51">
        <v>44297</v>
      </c>
      <c r="D381" s="52">
        <v>44297</v>
      </c>
      <c r="E381" t="s">
        <v>3204</v>
      </c>
      <c r="F381" t="s">
        <v>3738</v>
      </c>
      <c r="G381" t="s">
        <v>3944</v>
      </c>
      <c r="H381" t="s">
        <v>3945</v>
      </c>
      <c r="I381">
        <v>6200000</v>
      </c>
      <c r="J381">
        <v>10</v>
      </c>
      <c r="K381">
        <f t="shared" si="42"/>
        <v>620000</v>
      </c>
      <c r="L381">
        <f t="shared" si="43"/>
        <v>6820000</v>
      </c>
      <c r="N381" s="53">
        <v>44245</v>
      </c>
      <c r="Q381">
        <v>30</v>
      </c>
      <c r="R381" s="53">
        <f t="shared" si="47"/>
        <v>44275</v>
      </c>
      <c r="S381" s="53">
        <v>44294</v>
      </c>
      <c r="T381">
        <v>2</v>
      </c>
      <c r="U381">
        <f t="shared" si="44"/>
        <v>124000</v>
      </c>
      <c r="V381">
        <f t="shared" si="45"/>
        <v>6696000</v>
      </c>
      <c r="W381">
        <f t="shared" si="46"/>
        <v>6076000</v>
      </c>
      <c r="X381" s="54" t="s">
        <v>3201</v>
      </c>
      <c r="AC381">
        <v>4535102726</v>
      </c>
    </row>
    <row r="382" spans="2:29">
      <c r="B382" t="s">
        <v>1457</v>
      </c>
      <c r="C382" s="51">
        <v>44298</v>
      </c>
      <c r="D382" s="52">
        <v>44298</v>
      </c>
      <c r="E382" t="s">
        <v>3204</v>
      </c>
      <c r="F382" t="s">
        <v>3753</v>
      </c>
      <c r="G382" t="s">
        <v>2095</v>
      </c>
      <c r="H382" t="s">
        <v>2702</v>
      </c>
      <c r="I382">
        <v>24800000</v>
      </c>
      <c r="J382">
        <v>10</v>
      </c>
      <c r="K382">
        <f t="shared" si="42"/>
        <v>2480000</v>
      </c>
      <c r="L382">
        <f t="shared" si="43"/>
        <v>27280000</v>
      </c>
      <c r="N382" s="53">
        <v>44245</v>
      </c>
      <c r="Q382">
        <v>30</v>
      </c>
      <c r="R382" s="53">
        <f t="shared" si="47"/>
        <v>44275</v>
      </c>
      <c r="S382" s="53">
        <v>44294</v>
      </c>
      <c r="T382">
        <v>2</v>
      </c>
      <c r="U382">
        <f t="shared" si="44"/>
        <v>496000</v>
      </c>
      <c r="V382">
        <f t="shared" si="45"/>
        <v>26784000</v>
      </c>
      <c r="W382">
        <f t="shared" si="46"/>
        <v>24304000</v>
      </c>
      <c r="X382" s="54" t="s">
        <v>3201</v>
      </c>
      <c r="AC382">
        <v>4534966752</v>
      </c>
    </row>
    <row r="383" spans="2:29">
      <c r="B383" t="s">
        <v>1458</v>
      </c>
      <c r="C383" s="51">
        <v>44299</v>
      </c>
      <c r="D383" s="52">
        <v>44299</v>
      </c>
      <c r="E383" t="s">
        <v>3204</v>
      </c>
      <c r="F383" t="s">
        <v>3759</v>
      </c>
      <c r="G383" t="s">
        <v>2096</v>
      </c>
      <c r="H383" t="s">
        <v>2703</v>
      </c>
      <c r="I383">
        <v>24800000</v>
      </c>
      <c r="J383">
        <v>10</v>
      </c>
      <c r="K383">
        <f t="shared" si="42"/>
        <v>2480000</v>
      </c>
      <c r="L383">
        <f t="shared" si="43"/>
        <v>27280000</v>
      </c>
      <c r="N383" s="53">
        <v>44245</v>
      </c>
      <c r="Q383">
        <v>30</v>
      </c>
      <c r="R383" s="53">
        <f t="shared" si="47"/>
        <v>44275</v>
      </c>
      <c r="S383" s="53">
        <v>44294</v>
      </c>
      <c r="T383">
        <v>2</v>
      </c>
      <c r="U383">
        <f t="shared" si="44"/>
        <v>496000</v>
      </c>
      <c r="V383">
        <f t="shared" si="45"/>
        <v>26784000</v>
      </c>
      <c r="W383">
        <f t="shared" si="46"/>
        <v>24304000</v>
      </c>
      <c r="X383" s="54" t="s">
        <v>3201</v>
      </c>
      <c r="AC383">
        <v>4534744371</v>
      </c>
    </row>
    <row r="384" spans="2:29">
      <c r="B384" t="s">
        <v>1459</v>
      </c>
      <c r="C384" s="51">
        <v>44300</v>
      </c>
      <c r="D384" s="52">
        <v>44300</v>
      </c>
      <c r="E384" t="s">
        <v>3204</v>
      </c>
      <c r="F384" t="s">
        <v>3758</v>
      </c>
      <c r="G384" t="s">
        <v>2097</v>
      </c>
      <c r="H384" t="s">
        <v>2704</v>
      </c>
      <c r="I384">
        <v>6200000</v>
      </c>
      <c r="J384">
        <v>10</v>
      </c>
      <c r="K384">
        <f t="shared" si="42"/>
        <v>620000</v>
      </c>
      <c r="L384">
        <f t="shared" si="43"/>
        <v>6820000</v>
      </c>
      <c r="N384" s="53">
        <v>44245</v>
      </c>
      <c r="Q384">
        <v>30</v>
      </c>
      <c r="R384" s="53">
        <f t="shared" si="47"/>
        <v>44275</v>
      </c>
      <c r="S384" s="53">
        <v>44294</v>
      </c>
      <c r="T384">
        <v>2</v>
      </c>
      <c r="U384">
        <f t="shared" si="44"/>
        <v>124000</v>
      </c>
      <c r="V384">
        <f t="shared" si="45"/>
        <v>6696000</v>
      </c>
      <c r="W384">
        <f t="shared" si="46"/>
        <v>6076000</v>
      </c>
      <c r="X384" s="54" t="s">
        <v>3201</v>
      </c>
      <c r="AC384">
        <v>4534741628</v>
      </c>
    </row>
    <row r="385" spans="2:29">
      <c r="B385" t="s">
        <v>1460</v>
      </c>
      <c r="C385" s="51">
        <v>44301</v>
      </c>
      <c r="D385" s="52">
        <v>44301</v>
      </c>
      <c r="E385" t="s">
        <v>3204</v>
      </c>
      <c r="F385" t="s">
        <v>3783</v>
      </c>
      <c r="G385" t="s">
        <v>2098</v>
      </c>
      <c r="H385" t="s">
        <v>2705</v>
      </c>
      <c r="I385">
        <v>24800000</v>
      </c>
      <c r="J385">
        <v>10</v>
      </c>
      <c r="K385">
        <f t="shared" si="42"/>
        <v>2480000</v>
      </c>
      <c r="L385">
        <f t="shared" si="43"/>
        <v>27280000</v>
      </c>
      <c r="N385" s="53">
        <v>44245</v>
      </c>
      <c r="Q385">
        <v>30</v>
      </c>
      <c r="R385" s="53">
        <f t="shared" si="47"/>
        <v>44275</v>
      </c>
      <c r="S385" s="53">
        <v>44294</v>
      </c>
      <c r="T385">
        <v>2</v>
      </c>
      <c r="U385">
        <f t="shared" si="44"/>
        <v>496000</v>
      </c>
      <c r="V385">
        <f t="shared" si="45"/>
        <v>26784000</v>
      </c>
      <c r="W385">
        <f t="shared" si="46"/>
        <v>24304000</v>
      </c>
      <c r="X385" s="54" t="s">
        <v>3201</v>
      </c>
      <c r="AC385">
        <v>4533707794</v>
      </c>
    </row>
    <row r="386" spans="2:29">
      <c r="B386" t="s">
        <v>1461</v>
      </c>
      <c r="C386" s="51">
        <v>44302</v>
      </c>
      <c r="D386" s="52">
        <v>44302</v>
      </c>
      <c r="E386" t="s">
        <v>3204</v>
      </c>
      <c r="F386" t="s">
        <v>3687</v>
      </c>
      <c r="G386" t="s">
        <v>2099</v>
      </c>
      <c r="H386" t="s">
        <v>2706</v>
      </c>
      <c r="I386">
        <v>6200000</v>
      </c>
      <c r="J386">
        <v>10</v>
      </c>
      <c r="K386">
        <f t="shared" si="42"/>
        <v>620000</v>
      </c>
      <c r="L386">
        <f t="shared" si="43"/>
        <v>6820000</v>
      </c>
      <c r="N386" s="53">
        <v>44245</v>
      </c>
      <c r="Q386">
        <v>30</v>
      </c>
      <c r="R386" s="53">
        <f t="shared" si="47"/>
        <v>44275</v>
      </c>
      <c r="S386" s="53">
        <v>44294</v>
      </c>
      <c r="T386">
        <v>2</v>
      </c>
      <c r="U386">
        <f t="shared" si="44"/>
        <v>124000</v>
      </c>
      <c r="V386">
        <f t="shared" si="45"/>
        <v>6696000</v>
      </c>
      <c r="W386">
        <f t="shared" si="46"/>
        <v>6076000</v>
      </c>
      <c r="X386" s="54" t="s">
        <v>3201</v>
      </c>
      <c r="AC386">
        <v>4535605689</v>
      </c>
    </row>
    <row r="387" spans="2:29">
      <c r="B387" t="s">
        <v>1462</v>
      </c>
      <c r="C387" s="51">
        <v>44303</v>
      </c>
      <c r="D387" s="52">
        <v>44303</v>
      </c>
      <c r="E387" t="s">
        <v>3204</v>
      </c>
      <c r="F387" t="s">
        <v>3688</v>
      </c>
      <c r="G387" t="s">
        <v>2100</v>
      </c>
      <c r="H387" t="s">
        <v>2706</v>
      </c>
      <c r="I387">
        <v>6200000</v>
      </c>
      <c r="J387">
        <v>10</v>
      </c>
      <c r="K387">
        <f t="shared" si="42"/>
        <v>620000</v>
      </c>
      <c r="L387">
        <f t="shared" si="43"/>
        <v>6820000</v>
      </c>
      <c r="N387" s="53">
        <v>44245</v>
      </c>
      <c r="Q387">
        <v>30</v>
      </c>
      <c r="R387" s="53">
        <f t="shared" si="47"/>
        <v>44275</v>
      </c>
      <c r="S387" s="53">
        <v>44294</v>
      </c>
      <c r="T387">
        <v>2</v>
      </c>
      <c r="U387">
        <f t="shared" si="44"/>
        <v>124000</v>
      </c>
      <c r="V387">
        <f t="shared" si="45"/>
        <v>6696000</v>
      </c>
      <c r="W387">
        <f t="shared" si="46"/>
        <v>6076000</v>
      </c>
      <c r="X387" s="54" t="s">
        <v>3201</v>
      </c>
      <c r="AC387">
        <v>4535605741</v>
      </c>
    </row>
    <row r="388" spans="2:29">
      <c r="B388" t="s">
        <v>1463</v>
      </c>
      <c r="C388" s="51">
        <v>44304</v>
      </c>
      <c r="D388" s="52">
        <v>44304</v>
      </c>
      <c r="E388" t="s">
        <v>3204</v>
      </c>
      <c r="F388" t="s">
        <v>3761</v>
      </c>
      <c r="G388" t="s">
        <v>2101</v>
      </c>
      <c r="H388" t="s">
        <v>2707</v>
      </c>
      <c r="I388">
        <v>6200000</v>
      </c>
      <c r="J388">
        <v>10</v>
      </c>
      <c r="K388">
        <f t="shared" si="42"/>
        <v>620000</v>
      </c>
      <c r="L388">
        <f t="shared" si="43"/>
        <v>6820000</v>
      </c>
      <c r="N388" s="53">
        <v>44245</v>
      </c>
      <c r="Q388">
        <v>30</v>
      </c>
      <c r="R388" s="53">
        <f t="shared" si="47"/>
        <v>44275</v>
      </c>
      <c r="S388" s="53">
        <v>44294</v>
      </c>
      <c r="T388">
        <v>2</v>
      </c>
      <c r="U388">
        <f t="shared" si="44"/>
        <v>124000</v>
      </c>
      <c r="V388">
        <f t="shared" si="45"/>
        <v>6696000</v>
      </c>
      <c r="W388">
        <f t="shared" si="46"/>
        <v>6076000</v>
      </c>
      <c r="X388" s="54" t="s">
        <v>3201</v>
      </c>
      <c r="AC388">
        <v>4534641166</v>
      </c>
    </row>
    <row r="389" spans="2:29">
      <c r="B389" t="s">
        <v>1464</v>
      </c>
      <c r="C389" s="51">
        <v>44305</v>
      </c>
      <c r="D389" s="52">
        <v>44305</v>
      </c>
      <c r="E389" t="s">
        <v>3204</v>
      </c>
      <c r="F389" t="s">
        <v>3702</v>
      </c>
      <c r="G389" t="s">
        <v>2102</v>
      </c>
      <c r="H389" t="s">
        <v>2708</v>
      </c>
      <c r="I389">
        <v>43400000</v>
      </c>
      <c r="J389">
        <v>10</v>
      </c>
      <c r="K389">
        <f t="shared" si="42"/>
        <v>4340000</v>
      </c>
      <c r="L389">
        <f t="shared" si="43"/>
        <v>47740000</v>
      </c>
      <c r="N389" s="53">
        <v>44245</v>
      </c>
      <c r="Q389">
        <v>30</v>
      </c>
      <c r="R389" s="53">
        <f t="shared" si="47"/>
        <v>44275</v>
      </c>
      <c r="S389" s="53">
        <v>44294</v>
      </c>
      <c r="T389">
        <v>2</v>
      </c>
      <c r="U389">
        <f t="shared" si="44"/>
        <v>868000</v>
      </c>
      <c r="V389">
        <f t="shared" si="45"/>
        <v>46872000</v>
      </c>
      <c r="W389">
        <f t="shared" si="46"/>
        <v>42532000</v>
      </c>
      <c r="X389" s="54" t="s">
        <v>3201</v>
      </c>
      <c r="AC389">
        <v>4535366854</v>
      </c>
    </row>
    <row r="390" spans="2:29">
      <c r="B390" t="s">
        <v>1465</v>
      </c>
      <c r="C390" s="51">
        <v>44306</v>
      </c>
      <c r="D390" s="52">
        <v>44306</v>
      </c>
      <c r="E390" t="s">
        <v>3204</v>
      </c>
      <c r="F390" t="s">
        <v>3760</v>
      </c>
      <c r="G390" t="s">
        <v>2103</v>
      </c>
      <c r="H390" t="s">
        <v>3946</v>
      </c>
      <c r="I390">
        <v>49600000</v>
      </c>
      <c r="J390">
        <v>10</v>
      </c>
      <c r="K390">
        <f t="shared" si="42"/>
        <v>4960000</v>
      </c>
      <c r="L390">
        <f t="shared" si="43"/>
        <v>54560000</v>
      </c>
      <c r="N390" s="53">
        <v>44245</v>
      </c>
      <c r="Q390">
        <v>30</v>
      </c>
      <c r="R390" s="53">
        <f t="shared" si="47"/>
        <v>44275</v>
      </c>
      <c r="S390" s="53">
        <v>44294</v>
      </c>
      <c r="T390">
        <v>2</v>
      </c>
      <c r="U390">
        <f t="shared" si="44"/>
        <v>992000</v>
      </c>
      <c r="V390">
        <f t="shared" si="45"/>
        <v>53568000</v>
      </c>
      <c r="W390">
        <f t="shared" si="46"/>
        <v>48608000</v>
      </c>
      <c r="X390" s="54" t="s">
        <v>3201</v>
      </c>
      <c r="AC390">
        <v>4534640706</v>
      </c>
    </row>
    <row r="391" spans="2:29">
      <c r="B391" t="s">
        <v>1466</v>
      </c>
      <c r="C391" s="51">
        <v>44307</v>
      </c>
      <c r="D391" s="52">
        <v>44307</v>
      </c>
      <c r="E391" t="s">
        <v>3204</v>
      </c>
      <c r="F391" t="s">
        <v>3705</v>
      </c>
      <c r="G391" t="s">
        <v>2104</v>
      </c>
      <c r="H391" t="s">
        <v>2709</v>
      </c>
      <c r="I391">
        <v>6200000</v>
      </c>
      <c r="J391">
        <v>10</v>
      </c>
      <c r="K391">
        <f t="shared" si="42"/>
        <v>620000</v>
      </c>
      <c r="L391">
        <f t="shared" si="43"/>
        <v>6820000</v>
      </c>
      <c r="N391" s="53">
        <v>44245</v>
      </c>
      <c r="Q391">
        <v>30</v>
      </c>
      <c r="R391" s="53">
        <f t="shared" si="47"/>
        <v>44275</v>
      </c>
      <c r="S391" s="53">
        <v>44294</v>
      </c>
      <c r="T391">
        <v>2</v>
      </c>
      <c r="U391">
        <f t="shared" si="44"/>
        <v>124000</v>
      </c>
      <c r="V391">
        <f t="shared" si="45"/>
        <v>6696000</v>
      </c>
      <c r="W391">
        <f t="shared" si="46"/>
        <v>6076000</v>
      </c>
      <c r="X391" s="54" t="s">
        <v>3201</v>
      </c>
      <c r="AC391">
        <v>4535323349</v>
      </c>
    </row>
    <row r="392" spans="2:29">
      <c r="B392" t="s">
        <v>3947</v>
      </c>
      <c r="C392" s="51">
        <v>44308</v>
      </c>
      <c r="D392" s="52">
        <v>44308</v>
      </c>
      <c r="E392" t="s">
        <v>3204</v>
      </c>
      <c r="F392" t="s">
        <v>3703</v>
      </c>
      <c r="G392" t="s">
        <v>3948</v>
      </c>
      <c r="H392" t="s">
        <v>3949</v>
      </c>
      <c r="I392">
        <v>6000000</v>
      </c>
      <c r="J392">
        <v>10</v>
      </c>
      <c r="K392">
        <f t="shared" si="42"/>
        <v>600000</v>
      </c>
      <c r="L392">
        <f t="shared" si="43"/>
        <v>6600000</v>
      </c>
      <c r="N392" s="53">
        <v>44251</v>
      </c>
      <c r="Q392">
        <v>30</v>
      </c>
      <c r="R392" s="53">
        <f t="shared" si="47"/>
        <v>44281</v>
      </c>
      <c r="S392" s="53">
        <v>44294</v>
      </c>
      <c r="T392">
        <v>2</v>
      </c>
      <c r="U392">
        <f t="shared" si="44"/>
        <v>120000</v>
      </c>
      <c r="V392">
        <f t="shared" si="45"/>
        <v>6480000</v>
      </c>
      <c r="W392">
        <f t="shared" si="46"/>
        <v>5880000</v>
      </c>
      <c r="X392" s="54" t="s">
        <v>3201</v>
      </c>
      <c r="AC392">
        <v>4535313337</v>
      </c>
    </row>
    <row r="393" spans="2:29">
      <c r="B393" t="s">
        <v>3950</v>
      </c>
      <c r="C393" s="51">
        <v>44309</v>
      </c>
      <c r="D393" s="52">
        <v>44309</v>
      </c>
      <c r="E393" t="s">
        <v>3204</v>
      </c>
      <c r="F393" t="s">
        <v>3682</v>
      </c>
      <c r="G393" t="s">
        <v>2105</v>
      </c>
      <c r="H393" t="s">
        <v>2710</v>
      </c>
      <c r="I393">
        <v>15000000</v>
      </c>
      <c r="J393">
        <v>10</v>
      </c>
      <c r="K393">
        <f t="shared" si="42"/>
        <v>1500000</v>
      </c>
      <c r="L393">
        <f t="shared" si="43"/>
        <v>16500000</v>
      </c>
      <c r="N393" s="53">
        <v>44251</v>
      </c>
      <c r="Q393">
        <v>30</v>
      </c>
      <c r="R393" s="53">
        <f t="shared" si="47"/>
        <v>44281</v>
      </c>
      <c r="S393" s="53">
        <v>44294</v>
      </c>
      <c r="T393">
        <v>2</v>
      </c>
      <c r="U393">
        <f t="shared" si="44"/>
        <v>300000</v>
      </c>
      <c r="V393">
        <f t="shared" si="45"/>
        <v>16200000</v>
      </c>
      <c r="W393">
        <f t="shared" si="46"/>
        <v>14700000</v>
      </c>
      <c r="X393" s="54" t="s">
        <v>3201</v>
      </c>
      <c r="AC393">
        <v>4535660391</v>
      </c>
    </row>
    <row r="394" spans="2:29">
      <c r="B394" t="s">
        <v>1467</v>
      </c>
      <c r="C394" s="51">
        <v>44310</v>
      </c>
      <c r="D394" s="52">
        <v>44310</v>
      </c>
      <c r="E394" t="s">
        <v>3204</v>
      </c>
      <c r="F394" t="s">
        <v>3682</v>
      </c>
      <c r="G394" t="s">
        <v>2106</v>
      </c>
      <c r="H394" t="s">
        <v>3951</v>
      </c>
      <c r="I394">
        <v>7000000</v>
      </c>
      <c r="J394">
        <v>10</v>
      </c>
      <c r="K394">
        <f t="shared" si="42"/>
        <v>700000</v>
      </c>
      <c r="L394">
        <f t="shared" si="43"/>
        <v>7700000</v>
      </c>
      <c r="N394" s="53">
        <v>44251</v>
      </c>
      <c r="Q394">
        <v>30</v>
      </c>
      <c r="R394" s="53">
        <f t="shared" si="47"/>
        <v>44281</v>
      </c>
      <c r="S394" s="53">
        <v>44294</v>
      </c>
      <c r="T394">
        <v>2</v>
      </c>
      <c r="U394">
        <f t="shared" si="44"/>
        <v>140000</v>
      </c>
      <c r="V394">
        <f t="shared" si="45"/>
        <v>7560000</v>
      </c>
      <c r="W394">
        <f t="shared" si="46"/>
        <v>6860000</v>
      </c>
      <c r="X394" s="54" t="s">
        <v>3201</v>
      </c>
      <c r="AC394">
        <v>4535660391</v>
      </c>
    </row>
    <row r="395" spans="2:29">
      <c r="B395" t="s">
        <v>3952</v>
      </c>
      <c r="C395" s="51">
        <v>44311</v>
      </c>
      <c r="D395" s="52">
        <v>44311</v>
      </c>
      <c r="E395" t="s">
        <v>3204</v>
      </c>
      <c r="F395" t="s">
        <v>3682</v>
      </c>
      <c r="G395" t="s">
        <v>3953</v>
      </c>
      <c r="H395" t="s">
        <v>2711</v>
      </c>
      <c r="I395">
        <v>9000000</v>
      </c>
      <c r="J395">
        <v>10</v>
      </c>
      <c r="K395">
        <f t="shared" si="42"/>
        <v>900000</v>
      </c>
      <c r="L395">
        <f t="shared" si="43"/>
        <v>9900000</v>
      </c>
      <c r="N395" s="53">
        <v>44251</v>
      </c>
      <c r="Q395">
        <v>30</v>
      </c>
      <c r="R395" s="53">
        <f t="shared" si="47"/>
        <v>44281</v>
      </c>
      <c r="S395" s="53">
        <v>44294</v>
      </c>
      <c r="T395">
        <v>2</v>
      </c>
      <c r="U395">
        <f t="shared" si="44"/>
        <v>180000</v>
      </c>
      <c r="V395">
        <f t="shared" si="45"/>
        <v>9720000</v>
      </c>
      <c r="W395">
        <f t="shared" si="46"/>
        <v>8820000</v>
      </c>
      <c r="X395" s="54" t="s">
        <v>3201</v>
      </c>
      <c r="AC395">
        <v>4535660391</v>
      </c>
    </row>
    <row r="396" spans="2:29">
      <c r="B396" t="s">
        <v>3954</v>
      </c>
      <c r="C396" s="51">
        <v>44312</v>
      </c>
      <c r="D396" s="52">
        <v>44312</v>
      </c>
      <c r="E396" t="s">
        <v>3204</v>
      </c>
      <c r="F396" t="s">
        <v>3787</v>
      </c>
      <c r="G396" t="s">
        <v>2107</v>
      </c>
      <c r="H396" t="s">
        <v>2712</v>
      </c>
      <c r="I396">
        <v>138600000</v>
      </c>
      <c r="J396">
        <v>10</v>
      </c>
      <c r="K396">
        <f t="shared" si="42"/>
        <v>13860000</v>
      </c>
      <c r="L396">
        <f t="shared" si="43"/>
        <v>152460000</v>
      </c>
      <c r="N396" s="53">
        <v>44251</v>
      </c>
      <c r="Q396">
        <v>30</v>
      </c>
      <c r="R396" s="53">
        <f t="shared" si="47"/>
        <v>44281</v>
      </c>
      <c r="S396" s="53">
        <v>44295</v>
      </c>
      <c r="T396">
        <v>2</v>
      </c>
      <c r="U396">
        <f t="shared" si="44"/>
        <v>2772000</v>
      </c>
      <c r="V396">
        <f t="shared" si="45"/>
        <v>149688000</v>
      </c>
      <c r="W396">
        <f t="shared" si="46"/>
        <v>135828000</v>
      </c>
      <c r="X396" s="54" t="s">
        <v>3201</v>
      </c>
      <c r="AC396">
        <v>4533510083</v>
      </c>
    </row>
    <row r="397" spans="2:29">
      <c r="B397" t="s">
        <v>1468</v>
      </c>
      <c r="C397" s="51">
        <v>44313</v>
      </c>
      <c r="D397" s="52">
        <v>44313</v>
      </c>
      <c r="E397" t="s">
        <v>3204</v>
      </c>
      <c r="F397" t="s">
        <v>3790</v>
      </c>
      <c r="G397" t="s">
        <v>2108</v>
      </c>
      <c r="H397" t="s">
        <v>3955</v>
      </c>
      <c r="I397">
        <v>138600000</v>
      </c>
      <c r="J397">
        <v>10</v>
      </c>
      <c r="K397">
        <f t="shared" si="42"/>
        <v>13860000</v>
      </c>
      <c r="L397">
        <f t="shared" si="43"/>
        <v>152460000</v>
      </c>
      <c r="N397" s="53">
        <v>44251</v>
      </c>
      <c r="Q397">
        <v>30</v>
      </c>
      <c r="R397" s="53">
        <f t="shared" si="47"/>
        <v>44281</v>
      </c>
      <c r="S397" s="53">
        <v>44295</v>
      </c>
      <c r="T397">
        <v>2</v>
      </c>
      <c r="U397">
        <f t="shared" si="44"/>
        <v>2772000</v>
      </c>
      <c r="V397">
        <f t="shared" si="45"/>
        <v>149688000</v>
      </c>
      <c r="W397">
        <f t="shared" si="46"/>
        <v>135828000</v>
      </c>
      <c r="X397" s="54" t="s">
        <v>3201</v>
      </c>
      <c r="AC397">
        <v>4533520700</v>
      </c>
    </row>
    <row r="398" spans="2:29">
      <c r="B398" t="s">
        <v>1469</v>
      </c>
      <c r="C398" s="51">
        <v>44314</v>
      </c>
      <c r="D398" s="52">
        <v>44314</v>
      </c>
      <c r="E398" t="s">
        <v>3204</v>
      </c>
      <c r="F398" t="s">
        <v>3791</v>
      </c>
      <c r="G398" t="s">
        <v>2109</v>
      </c>
      <c r="H398" t="s">
        <v>2713</v>
      </c>
      <c r="I398">
        <v>138600000</v>
      </c>
      <c r="J398">
        <v>10</v>
      </c>
      <c r="K398">
        <f t="shared" si="42"/>
        <v>13860000</v>
      </c>
      <c r="L398">
        <f t="shared" si="43"/>
        <v>152460000</v>
      </c>
      <c r="N398" s="53">
        <v>44251</v>
      </c>
      <c r="Q398">
        <v>30</v>
      </c>
      <c r="R398" s="53">
        <f t="shared" si="47"/>
        <v>44281</v>
      </c>
      <c r="S398" s="53">
        <v>44295</v>
      </c>
      <c r="T398">
        <v>2</v>
      </c>
      <c r="U398">
        <f t="shared" si="44"/>
        <v>2772000</v>
      </c>
      <c r="V398">
        <f t="shared" si="45"/>
        <v>149688000</v>
      </c>
      <c r="W398">
        <f t="shared" si="46"/>
        <v>135828000</v>
      </c>
      <c r="X398" s="54" t="s">
        <v>3201</v>
      </c>
      <c r="AC398">
        <v>4533521048</v>
      </c>
    </row>
    <row r="399" spans="2:29">
      <c r="B399" t="s">
        <v>1470</v>
      </c>
      <c r="C399" s="51">
        <v>44315</v>
      </c>
      <c r="D399" s="52">
        <v>44315</v>
      </c>
      <c r="E399" t="s">
        <v>3204</v>
      </c>
      <c r="F399" t="s">
        <v>3788</v>
      </c>
      <c r="G399" t="s">
        <v>3956</v>
      </c>
      <c r="H399" t="s">
        <v>3957</v>
      </c>
      <c r="I399">
        <v>138600000</v>
      </c>
      <c r="J399">
        <v>10</v>
      </c>
      <c r="K399">
        <f t="shared" si="42"/>
        <v>13860000</v>
      </c>
      <c r="L399">
        <f t="shared" si="43"/>
        <v>152460000</v>
      </c>
      <c r="N399" s="53">
        <v>44251</v>
      </c>
      <c r="Q399">
        <v>30</v>
      </c>
      <c r="R399" s="53">
        <f t="shared" si="47"/>
        <v>44281</v>
      </c>
      <c r="S399" s="53">
        <v>44295</v>
      </c>
      <c r="T399">
        <v>2</v>
      </c>
      <c r="U399">
        <f t="shared" si="44"/>
        <v>2772000</v>
      </c>
      <c r="V399">
        <f t="shared" si="45"/>
        <v>149688000</v>
      </c>
      <c r="W399">
        <f t="shared" si="46"/>
        <v>135828000</v>
      </c>
      <c r="X399" s="54" t="s">
        <v>3201</v>
      </c>
      <c r="AC399">
        <v>4533511476</v>
      </c>
    </row>
    <row r="400" spans="2:29">
      <c r="B400" t="s">
        <v>1471</v>
      </c>
      <c r="C400" s="51">
        <v>44316</v>
      </c>
      <c r="D400" s="52">
        <v>44316</v>
      </c>
      <c r="E400" t="s">
        <v>3204</v>
      </c>
      <c r="F400" t="s">
        <v>3792</v>
      </c>
      <c r="G400" t="s">
        <v>2110</v>
      </c>
      <c r="H400" t="s">
        <v>3958</v>
      </c>
      <c r="I400">
        <v>138600000</v>
      </c>
      <c r="J400">
        <v>10</v>
      </c>
      <c r="K400">
        <f t="shared" ref="K400:K463" si="48">SUM(($I400*$J400)/100)</f>
        <v>13860000</v>
      </c>
      <c r="L400">
        <f t="shared" ref="L400:L463" si="49">SUM($I400+$K400)</f>
        <v>152460000</v>
      </c>
      <c r="N400" s="53">
        <v>44251</v>
      </c>
      <c r="Q400">
        <v>30</v>
      </c>
      <c r="R400" s="53">
        <f t="shared" si="47"/>
        <v>44281</v>
      </c>
      <c r="S400" s="53">
        <v>44295</v>
      </c>
      <c r="T400">
        <v>2</v>
      </c>
      <c r="U400">
        <f t="shared" ref="U400:U463" si="50">$I400*$T400%</f>
        <v>2772000</v>
      </c>
      <c r="V400">
        <f t="shared" ref="V400:V463" si="51">$L400-$U400</f>
        <v>149688000</v>
      </c>
      <c r="W400">
        <f t="shared" ref="W400:W463" si="52">$I400-$U400</f>
        <v>135828000</v>
      </c>
      <c r="X400" s="54" t="s">
        <v>3201</v>
      </c>
      <c r="AC400">
        <v>4533521803</v>
      </c>
    </row>
    <row r="401" spans="2:29">
      <c r="B401" t="s">
        <v>1472</v>
      </c>
      <c r="C401" s="51">
        <v>44317</v>
      </c>
      <c r="D401" s="52">
        <v>44317</v>
      </c>
      <c r="E401" t="s">
        <v>3204</v>
      </c>
      <c r="F401" t="s">
        <v>3789</v>
      </c>
      <c r="G401" t="s">
        <v>3959</v>
      </c>
      <c r="H401" t="s">
        <v>2714</v>
      </c>
      <c r="I401">
        <v>138600000</v>
      </c>
      <c r="J401">
        <v>10</v>
      </c>
      <c r="K401">
        <f t="shared" si="48"/>
        <v>13860000</v>
      </c>
      <c r="L401">
        <f t="shared" si="49"/>
        <v>152460000</v>
      </c>
      <c r="N401" s="53">
        <v>44251</v>
      </c>
      <c r="Q401">
        <v>30</v>
      </c>
      <c r="R401" s="53">
        <f t="shared" si="47"/>
        <v>44281</v>
      </c>
      <c r="S401" s="53">
        <v>44295</v>
      </c>
      <c r="T401">
        <v>2</v>
      </c>
      <c r="U401">
        <f t="shared" si="50"/>
        <v>2772000</v>
      </c>
      <c r="V401">
        <f t="shared" si="51"/>
        <v>149688000</v>
      </c>
      <c r="W401">
        <f t="shared" si="52"/>
        <v>135828000</v>
      </c>
      <c r="X401" s="54" t="s">
        <v>3201</v>
      </c>
      <c r="AC401">
        <v>4533512685</v>
      </c>
    </row>
    <row r="402" spans="2:29">
      <c r="B402" t="s">
        <v>1473</v>
      </c>
      <c r="C402" s="51">
        <v>44318</v>
      </c>
      <c r="D402" s="52">
        <v>44318</v>
      </c>
      <c r="E402" t="s">
        <v>3204</v>
      </c>
      <c r="F402" t="s">
        <v>3839</v>
      </c>
      <c r="G402" t="s">
        <v>2111</v>
      </c>
      <c r="H402" t="s">
        <v>2715</v>
      </c>
      <c r="I402">
        <v>55200000</v>
      </c>
      <c r="J402">
        <v>10</v>
      </c>
      <c r="K402">
        <f t="shared" si="48"/>
        <v>5520000</v>
      </c>
      <c r="L402">
        <f t="shared" si="49"/>
        <v>60720000</v>
      </c>
      <c r="N402" s="53">
        <v>44264</v>
      </c>
      <c r="Q402">
        <v>30</v>
      </c>
      <c r="R402" s="53">
        <f t="shared" si="47"/>
        <v>44294</v>
      </c>
      <c r="S402" s="53">
        <v>44295</v>
      </c>
      <c r="T402">
        <v>2</v>
      </c>
      <c r="U402">
        <f t="shared" si="50"/>
        <v>1104000</v>
      </c>
      <c r="V402">
        <f t="shared" si="51"/>
        <v>59616000</v>
      </c>
      <c r="W402">
        <f t="shared" si="52"/>
        <v>54096000</v>
      </c>
      <c r="X402" s="54" t="s">
        <v>3201</v>
      </c>
      <c r="AC402">
        <v>4532089308</v>
      </c>
    </row>
    <row r="403" spans="2:29">
      <c r="B403" t="s">
        <v>1474</v>
      </c>
      <c r="C403" s="51">
        <v>44319</v>
      </c>
      <c r="D403" s="52">
        <v>44319</v>
      </c>
      <c r="E403" t="s">
        <v>3204</v>
      </c>
      <c r="F403" t="s">
        <v>3840</v>
      </c>
      <c r="G403" t="s">
        <v>2112</v>
      </c>
      <c r="H403" t="s">
        <v>2716</v>
      </c>
      <c r="I403">
        <v>165150000</v>
      </c>
      <c r="J403">
        <v>10</v>
      </c>
      <c r="K403">
        <f t="shared" si="48"/>
        <v>16515000</v>
      </c>
      <c r="L403">
        <f t="shared" si="49"/>
        <v>181665000</v>
      </c>
      <c r="N403" s="53">
        <v>44264</v>
      </c>
      <c r="Q403">
        <v>30</v>
      </c>
      <c r="R403" s="53">
        <f t="shared" si="47"/>
        <v>44294</v>
      </c>
      <c r="S403" s="53">
        <v>44295</v>
      </c>
      <c r="T403">
        <v>2</v>
      </c>
      <c r="U403">
        <f t="shared" si="50"/>
        <v>3303000</v>
      </c>
      <c r="V403">
        <f t="shared" si="51"/>
        <v>178362000</v>
      </c>
      <c r="W403">
        <f t="shared" si="52"/>
        <v>161847000</v>
      </c>
      <c r="X403" s="54" t="s">
        <v>3201</v>
      </c>
      <c r="AC403">
        <v>4532079500</v>
      </c>
    </row>
    <row r="404" spans="2:29">
      <c r="B404" t="s">
        <v>1476</v>
      </c>
      <c r="C404" s="51">
        <v>44321</v>
      </c>
      <c r="D404" s="52">
        <v>44321</v>
      </c>
      <c r="E404" t="s">
        <v>3204</v>
      </c>
      <c r="F404" t="s">
        <v>3676</v>
      </c>
      <c r="G404" t="s">
        <v>2114</v>
      </c>
      <c r="H404" t="s">
        <v>2718</v>
      </c>
      <c r="I404">
        <v>22000000</v>
      </c>
      <c r="J404">
        <v>10</v>
      </c>
      <c r="K404">
        <f t="shared" si="48"/>
        <v>2200000</v>
      </c>
      <c r="L404">
        <f t="shared" si="49"/>
        <v>24200000</v>
      </c>
      <c r="N404" s="53">
        <v>44272</v>
      </c>
      <c r="Q404">
        <v>30</v>
      </c>
      <c r="R404" s="53">
        <f t="shared" si="47"/>
        <v>44302</v>
      </c>
      <c r="S404" s="53">
        <v>44295</v>
      </c>
      <c r="T404">
        <v>2</v>
      </c>
      <c r="U404">
        <f t="shared" si="50"/>
        <v>440000</v>
      </c>
      <c r="V404">
        <f t="shared" si="51"/>
        <v>23760000</v>
      </c>
      <c r="W404">
        <f t="shared" si="52"/>
        <v>21560000</v>
      </c>
      <c r="X404" s="54" t="s">
        <v>3201</v>
      </c>
      <c r="AC404">
        <v>4535742333</v>
      </c>
    </row>
    <row r="405" spans="2:29">
      <c r="B405" t="s">
        <v>1477</v>
      </c>
      <c r="C405" s="51">
        <v>44322</v>
      </c>
      <c r="D405" s="52">
        <v>44322</v>
      </c>
      <c r="E405" t="s">
        <v>3204</v>
      </c>
      <c r="F405" t="s">
        <v>3684</v>
      </c>
      <c r="G405" t="s">
        <v>2115</v>
      </c>
      <c r="H405" t="s">
        <v>2719</v>
      </c>
      <c r="I405">
        <v>6400000</v>
      </c>
      <c r="J405">
        <v>10</v>
      </c>
      <c r="K405">
        <f t="shared" si="48"/>
        <v>640000</v>
      </c>
      <c r="L405">
        <f t="shared" si="49"/>
        <v>7040000</v>
      </c>
      <c r="N405" s="53">
        <v>44259</v>
      </c>
      <c r="Q405">
        <v>30</v>
      </c>
      <c r="R405" s="53">
        <f t="shared" si="47"/>
        <v>44289</v>
      </c>
      <c r="S405" s="53">
        <v>44301</v>
      </c>
      <c r="T405">
        <v>2</v>
      </c>
      <c r="U405">
        <f t="shared" si="50"/>
        <v>128000</v>
      </c>
      <c r="V405">
        <f t="shared" si="51"/>
        <v>6912000</v>
      </c>
      <c r="W405">
        <f t="shared" si="52"/>
        <v>6272000</v>
      </c>
      <c r="X405" s="54" t="s">
        <v>3201</v>
      </c>
      <c r="AC405">
        <v>4535660108</v>
      </c>
    </row>
    <row r="406" spans="2:29">
      <c r="B406" t="s">
        <v>1478</v>
      </c>
      <c r="C406" s="51">
        <v>44323</v>
      </c>
      <c r="D406" s="52">
        <v>44323</v>
      </c>
      <c r="E406" t="s">
        <v>3204</v>
      </c>
      <c r="F406" t="s">
        <v>3695</v>
      </c>
      <c r="G406" t="s">
        <v>2116</v>
      </c>
      <c r="H406" t="s">
        <v>2720</v>
      </c>
      <c r="I406">
        <v>22500000</v>
      </c>
      <c r="J406">
        <v>10</v>
      </c>
      <c r="K406">
        <f t="shared" si="48"/>
        <v>2250000</v>
      </c>
      <c r="L406">
        <f t="shared" si="49"/>
        <v>24750000</v>
      </c>
      <c r="N406" s="53">
        <v>44259</v>
      </c>
      <c r="Q406">
        <v>30</v>
      </c>
      <c r="R406" s="53">
        <f t="shared" si="47"/>
        <v>44289</v>
      </c>
      <c r="S406" s="53">
        <v>44301</v>
      </c>
      <c r="T406">
        <v>2</v>
      </c>
      <c r="U406">
        <f t="shared" si="50"/>
        <v>450000</v>
      </c>
      <c r="V406">
        <f t="shared" si="51"/>
        <v>24300000</v>
      </c>
      <c r="W406">
        <f t="shared" si="52"/>
        <v>22050000</v>
      </c>
      <c r="X406" s="54" t="s">
        <v>3201</v>
      </c>
      <c r="AC406">
        <v>4535479895</v>
      </c>
    </row>
    <row r="407" spans="2:29">
      <c r="B407" t="s">
        <v>1479</v>
      </c>
      <c r="C407" s="51">
        <v>44324</v>
      </c>
      <c r="D407" s="52">
        <v>44324</v>
      </c>
      <c r="E407" t="s">
        <v>3204</v>
      </c>
      <c r="F407" t="s">
        <v>3693</v>
      </c>
      <c r="G407" t="s">
        <v>2117</v>
      </c>
      <c r="H407" t="s">
        <v>2721</v>
      </c>
      <c r="I407">
        <v>55800000</v>
      </c>
      <c r="J407">
        <v>10</v>
      </c>
      <c r="K407">
        <f t="shared" si="48"/>
        <v>5580000</v>
      </c>
      <c r="L407">
        <f t="shared" si="49"/>
        <v>61380000</v>
      </c>
      <c r="N407" s="53">
        <v>44259</v>
      </c>
      <c r="Q407">
        <v>30</v>
      </c>
      <c r="R407" s="53">
        <f t="shared" si="47"/>
        <v>44289</v>
      </c>
      <c r="S407" s="53">
        <v>44301</v>
      </c>
      <c r="T407">
        <v>2</v>
      </c>
      <c r="U407">
        <f t="shared" si="50"/>
        <v>1116000</v>
      </c>
      <c r="V407">
        <f t="shared" si="51"/>
        <v>60264000</v>
      </c>
      <c r="W407">
        <f t="shared" si="52"/>
        <v>54684000</v>
      </c>
      <c r="X407" s="54" t="s">
        <v>3201</v>
      </c>
      <c r="AC407">
        <v>4535510862</v>
      </c>
    </row>
    <row r="408" spans="2:29">
      <c r="B408" t="s">
        <v>1480</v>
      </c>
      <c r="C408" s="51">
        <v>44325</v>
      </c>
      <c r="D408" s="52">
        <v>44325</v>
      </c>
      <c r="E408" t="s">
        <v>3204</v>
      </c>
      <c r="F408" t="s">
        <v>3700</v>
      </c>
      <c r="G408" t="s">
        <v>2118</v>
      </c>
      <c r="H408" t="s">
        <v>2722</v>
      </c>
      <c r="I408">
        <v>48125000</v>
      </c>
      <c r="J408">
        <v>10</v>
      </c>
      <c r="K408">
        <f t="shared" si="48"/>
        <v>4812500</v>
      </c>
      <c r="L408">
        <f t="shared" si="49"/>
        <v>52937500</v>
      </c>
      <c r="N408" s="53">
        <v>44264</v>
      </c>
      <c r="Q408">
        <v>30</v>
      </c>
      <c r="R408" s="53">
        <f t="shared" si="47"/>
        <v>44294</v>
      </c>
      <c r="S408" s="53">
        <v>44301</v>
      </c>
      <c r="T408">
        <v>2</v>
      </c>
      <c r="U408">
        <f t="shared" si="50"/>
        <v>962500</v>
      </c>
      <c r="V408">
        <f t="shared" si="51"/>
        <v>51975000</v>
      </c>
      <c r="W408">
        <f t="shared" si="52"/>
        <v>47162500</v>
      </c>
      <c r="X408" s="54" t="s">
        <v>3201</v>
      </c>
      <c r="AC408">
        <v>4535406093</v>
      </c>
    </row>
    <row r="409" spans="2:29">
      <c r="B409" t="s">
        <v>1481</v>
      </c>
      <c r="C409" s="51">
        <v>44326</v>
      </c>
      <c r="D409" s="52">
        <v>44326</v>
      </c>
      <c r="E409" t="s">
        <v>3204</v>
      </c>
      <c r="F409" t="s">
        <v>3777</v>
      </c>
      <c r="G409" t="s">
        <v>2119</v>
      </c>
      <c r="H409" t="s">
        <v>2723</v>
      </c>
      <c r="I409">
        <v>16250000</v>
      </c>
      <c r="J409">
        <v>10</v>
      </c>
      <c r="K409">
        <f t="shared" si="48"/>
        <v>1625000</v>
      </c>
      <c r="L409">
        <f t="shared" si="49"/>
        <v>17875000</v>
      </c>
      <c r="N409" s="53">
        <v>44264</v>
      </c>
      <c r="Q409">
        <v>30</v>
      </c>
      <c r="R409" s="53">
        <f t="shared" si="47"/>
        <v>44294</v>
      </c>
      <c r="S409" s="53">
        <v>44301</v>
      </c>
      <c r="T409">
        <v>2</v>
      </c>
      <c r="U409">
        <f t="shared" si="50"/>
        <v>325000</v>
      </c>
      <c r="V409">
        <f t="shared" si="51"/>
        <v>17550000</v>
      </c>
      <c r="W409">
        <f t="shared" si="52"/>
        <v>15925000</v>
      </c>
      <c r="X409" s="54" t="s">
        <v>3201</v>
      </c>
      <c r="AC409">
        <v>4534113111</v>
      </c>
    </row>
    <row r="410" spans="2:29">
      <c r="B410" t="s">
        <v>1482</v>
      </c>
      <c r="C410" s="51">
        <v>44327</v>
      </c>
      <c r="D410" s="52">
        <v>44327</v>
      </c>
      <c r="E410" t="s">
        <v>3204</v>
      </c>
      <c r="F410" t="s">
        <v>3705</v>
      </c>
      <c r="G410" t="s">
        <v>2120</v>
      </c>
      <c r="H410" t="s">
        <v>2724</v>
      </c>
      <c r="I410">
        <v>6200000</v>
      </c>
      <c r="J410">
        <v>10</v>
      </c>
      <c r="K410">
        <f t="shared" si="48"/>
        <v>620000</v>
      </c>
      <c r="L410">
        <f t="shared" si="49"/>
        <v>6820000</v>
      </c>
      <c r="N410" s="53">
        <v>44264</v>
      </c>
      <c r="Q410">
        <v>30</v>
      </c>
      <c r="R410" s="53">
        <f t="shared" si="47"/>
        <v>44294</v>
      </c>
      <c r="S410" s="53">
        <v>44301</v>
      </c>
      <c r="T410">
        <v>2</v>
      </c>
      <c r="U410">
        <f t="shared" si="50"/>
        <v>124000</v>
      </c>
      <c r="V410">
        <f t="shared" si="51"/>
        <v>6696000</v>
      </c>
      <c r="W410">
        <f t="shared" si="52"/>
        <v>6076000</v>
      </c>
      <c r="X410" s="54" t="s">
        <v>3201</v>
      </c>
      <c r="AC410">
        <v>4535323349</v>
      </c>
    </row>
    <row r="411" spans="2:29">
      <c r="B411" t="s">
        <v>1483</v>
      </c>
      <c r="C411" s="51">
        <v>44328</v>
      </c>
      <c r="D411" s="52">
        <v>44328</v>
      </c>
      <c r="E411" t="s">
        <v>3204</v>
      </c>
      <c r="F411" t="s">
        <v>3714</v>
      </c>
      <c r="G411" t="s">
        <v>2121</v>
      </c>
      <c r="H411" t="s">
        <v>2725</v>
      </c>
      <c r="I411">
        <v>6200000</v>
      </c>
      <c r="J411">
        <v>10</v>
      </c>
      <c r="K411">
        <f t="shared" si="48"/>
        <v>620000</v>
      </c>
      <c r="L411">
        <f t="shared" si="49"/>
        <v>6820000</v>
      </c>
      <c r="N411" s="53">
        <v>44264</v>
      </c>
      <c r="Q411">
        <v>30</v>
      </c>
      <c r="R411" s="53">
        <f t="shared" si="47"/>
        <v>44294</v>
      </c>
      <c r="S411" s="53">
        <v>44301</v>
      </c>
      <c r="T411">
        <v>2</v>
      </c>
      <c r="U411">
        <f t="shared" si="50"/>
        <v>124000</v>
      </c>
      <c r="V411">
        <f t="shared" si="51"/>
        <v>6696000</v>
      </c>
      <c r="W411">
        <f t="shared" si="52"/>
        <v>6076000</v>
      </c>
      <c r="X411" s="54" t="s">
        <v>3201</v>
      </c>
      <c r="AC411">
        <v>4535228370</v>
      </c>
    </row>
    <row r="412" spans="2:29">
      <c r="B412" t="s">
        <v>1484</v>
      </c>
      <c r="C412" s="51">
        <v>44329</v>
      </c>
      <c r="D412" s="52">
        <v>44329</v>
      </c>
      <c r="E412" t="s">
        <v>3204</v>
      </c>
      <c r="F412" t="s">
        <v>3706</v>
      </c>
      <c r="G412" t="s">
        <v>2122</v>
      </c>
      <c r="H412" t="s">
        <v>2726</v>
      </c>
      <c r="I412">
        <v>6200000</v>
      </c>
      <c r="J412">
        <v>10</v>
      </c>
      <c r="K412">
        <f t="shared" si="48"/>
        <v>620000</v>
      </c>
      <c r="L412">
        <f t="shared" si="49"/>
        <v>6820000</v>
      </c>
      <c r="N412" s="53">
        <v>44264</v>
      </c>
      <c r="Q412">
        <v>30</v>
      </c>
      <c r="R412" s="53">
        <f t="shared" si="47"/>
        <v>44294</v>
      </c>
      <c r="S412" s="53">
        <v>44301</v>
      </c>
      <c r="T412">
        <v>2</v>
      </c>
      <c r="U412">
        <f t="shared" si="50"/>
        <v>124000</v>
      </c>
      <c r="V412">
        <f t="shared" si="51"/>
        <v>6696000</v>
      </c>
      <c r="W412">
        <f t="shared" si="52"/>
        <v>6076000</v>
      </c>
      <c r="X412" s="54" t="s">
        <v>3201</v>
      </c>
      <c r="AC412">
        <v>4535323035</v>
      </c>
    </row>
    <row r="413" spans="2:29">
      <c r="B413" t="s">
        <v>1485</v>
      </c>
      <c r="C413" s="51">
        <v>44330</v>
      </c>
      <c r="D413" s="52">
        <v>44330</v>
      </c>
      <c r="E413" t="s">
        <v>3204</v>
      </c>
      <c r="F413" t="s">
        <v>3687</v>
      </c>
      <c r="G413" t="s">
        <v>2123</v>
      </c>
      <c r="H413" t="s">
        <v>2727</v>
      </c>
      <c r="I413">
        <v>6200000</v>
      </c>
      <c r="J413">
        <v>10</v>
      </c>
      <c r="K413">
        <f t="shared" si="48"/>
        <v>620000</v>
      </c>
      <c r="L413">
        <f t="shared" si="49"/>
        <v>6820000</v>
      </c>
      <c r="N413" s="53">
        <v>44264</v>
      </c>
      <c r="Q413">
        <v>30</v>
      </c>
      <c r="R413" s="53">
        <f t="shared" si="47"/>
        <v>44294</v>
      </c>
      <c r="S413" s="53">
        <v>44301</v>
      </c>
      <c r="T413">
        <v>2</v>
      </c>
      <c r="U413">
        <f t="shared" si="50"/>
        <v>124000</v>
      </c>
      <c r="V413">
        <f t="shared" si="51"/>
        <v>6696000</v>
      </c>
      <c r="W413">
        <f t="shared" si="52"/>
        <v>6076000</v>
      </c>
      <c r="X413" s="54" t="s">
        <v>3201</v>
      </c>
      <c r="AC413" s="56">
        <v>4535605689</v>
      </c>
    </row>
    <row r="414" spans="2:29">
      <c r="B414" t="s">
        <v>1486</v>
      </c>
      <c r="C414" s="51">
        <v>44331</v>
      </c>
      <c r="D414" s="52">
        <v>44331</v>
      </c>
      <c r="E414" t="s">
        <v>3204</v>
      </c>
      <c r="F414" t="s">
        <v>3688</v>
      </c>
      <c r="G414" t="s">
        <v>2124</v>
      </c>
      <c r="H414" t="s">
        <v>2728</v>
      </c>
      <c r="I414">
        <v>6200000</v>
      </c>
      <c r="J414">
        <v>10</v>
      </c>
      <c r="K414">
        <f t="shared" si="48"/>
        <v>620000</v>
      </c>
      <c r="L414">
        <f t="shared" si="49"/>
        <v>6820000</v>
      </c>
      <c r="N414" s="53">
        <v>44264</v>
      </c>
      <c r="Q414">
        <v>30</v>
      </c>
      <c r="R414" s="53">
        <f t="shared" si="47"/>
        <v>44294</v>
      </c>
      <c r="S414" s="53">
        <v>44301</v>
      </c>
      <c r="T414">
        <v>2</v>
      </c>
      <c r="U414">
        <f t="shared" si="50"/>
        <v>124000</v>
      </c>
      <c r="V414">
        <f t="shared" si="51"/>
        <v>6696000</v>
      </c>
      <c r="W414">
        <f t="shared" si="52"/>
        <v>6076000</v>
      </c>
      <c r="X414" s="54" t="s">
        <v>3201</v>
      </c>
      <c r="AC414">
        <v>4535605741</v>
      </c>
    </row>
    <row r="415" spans="2:29">
      <c r="B415" t="s">
        <v>1487</v>
      </c>
      <c r="C415" s="51">
        <v>44332</v>
      </c>
      <c r="D415" s="52">
        <v>44332</v>
      </c>
      <c r="E415" t="s">
        <v>3204</v>
      </c>
      <c r="F415" t="s">
        <v>3783</v>
      </c>
      <c r="G415" t="s">
        <v>2125</v>
      </c>
      <c r="H415" t="s">
        <v>2729</v>
      </c>
      <c r="I415">
        <v>24800000</v>
      </c>
      <c r="J415">
        <v>10</v>
      </c>
      <c r="K415">
        <f t="shared" si="48"/>
        <v>2480000</v>
      </c>
      <c r="L415">
        <f t="shared" si="49"/>
        <v>27280000</v>
      </c>
      <c r="N415" s="53">
        <v>44264</v>
      </c>
      <c r="Q415">
        <v>30</v>
      </c>
      <c r="R415" s="53">
        <f t="shared" si="47"/>
        <v>44294</v>
      </c>
      <c r="S415" s="53">
        <v>44301</v>
      </c>
      <c r="T415">
        <v>2</v>
      </c>
      <c r="U415">
        <f t="shared" si="50"/>
        <v>496000</v>
      </c>
      <c r="V415">
        <f t="shared" si="51"/>
        <v>26784000</v>
      </c>
      <c r="W415">
        <f t="shared" si="52"/>
        <v>24304000</v>
      </c>
      <c r="X415" s="54" t="s">
        <v>3201</v>
      </c>
      <c r="AC415">
        <v>4533707794</v>
      </c>
    </row>
    <row r="416" spans="2:29">
      <c r="B416" t="s">
        <v>1488</v>
      </c>
      <c r="C416" s="51">
        <v>44333</v>
      </c>
      <c r="D416" s="52">
        <v>44333</v>
      </c>
      <c r="E416" t="s">
        <v>3204</v>
      </c>
      <c r="F416" t="s">
        <v>3753</v>
      </c>
      <c r="G416" t="s">
        <v>2126</v>
      </c>
      <c r="H416" t="s">
        <v>2730</v>
      </c>
      <c r="I416">
        <v>24800000</v>
      </c>
      <c r="J416">
        <v>10</v>
      </c>
      <c r="K416">
        <f t="shared" si="48"/>
        <v>2480000</v>
      </c>
      <c r="L416">
        <f t="shared" si="49"/>
        <v>27280000</v>
      </c>
      <c r="N416" s="53">
        <v>44264</v>
      </c>
      <c r="Q416">
        <v>30</v>
      </c>
      <c r="R416" s="53">
        <f t="shared" si="47"/>
        <v>44294</v>
      </c>
      <c r="S416" s="53">
        <v>44301</v>
      </c>
      <c r="T416">
        <v>2</v>
      </c>
      <c r="U416">
        <f t="shared" si="50"/>
        <v>496000</v>
      </c>
      <c r="V416">
        <f t="shared" si="51"/>
        <v>26784000</v>
      </c>
      <c r="W416">
        <f t="shared" si="52"/>
        <v>24304000</v>
      </c>
      <c r="X416" s="54" t="s">
        <v>3201</v>
      </c>
      <c r="AC416">
        <v>4534966752</v>
      </c>
    </row>
    <row r="417" spans="2:29">
      <c r="B417" t="s">
        <v>1489</v>
      </c>
      <c r="C417" s="51">
        <v>44334</v>
      </c>
      <c r="D417" s="52">
        <v>44334</v>
      </c>
      <c r="E417" t="s">
        <v>3204</v>
      </c>
      <c r="F417" t="s">
        <v>3759</v>
      </c>
      <c r="G417" t="s">
        <v>2127</v>
      </c>
      <c r="H417" t="s">
        <v>2731</v>
      </c>
      <c r="I417">
        <v>24800000</v>
      </c>
      <c r="J417">
        <v>10</v>
      </c>
      <c r="K417">
        <f t="shared" si="48"/>
        <v>2480000</v>
      </c>
      <c r="L417">
        <f t="shared" si="49"/>
        <v>27280000</v>
      </c>
      <c r="N417" s="53">
        <v>44264</v>
      </c>
      <c r="Q417">
        <v>30</v>
      </c>
      <c r="R417" s="53">
        <f t="shared" si="47"/>
        <v>44294</v>
      </c>
      <c r="S417" s="53">
        <v>44301</v>
      </c>
      <c r="T417">
        <v>2</v>
      </c>
      <c r="U417">
        <f t="shared" si="50"/>
        <v>496000</v>
      </c>
      <c r="V417">
        <f t="shared" si="51"/>
        <v>26784000</v>
      </c>
      <c r="W417">
        <f t="shared" si="52"/>
        <v>24304000</v>
      </c>
      <c r="X417" s="54" t="s">
        <v>3201</v>
      </c>
      <c r="AC417">
        <v>4534744371</v>
      </c>
    </row>
    <row r="418" spans="2:29">
      <c r="B418" t="s">
        <v>1490</v>
      </c>
      <c r="C418" s="51">
        <v>44335</v>
      </c>
      <c r="D418" s="52">
        <v>44335</v>
      </c>
      <c r="E418" t="s">
        <v>3204</v>
      </c>
      <c r="F418" t="s">
        <v>3760</v>
      </c>
      <c r="G418" t="s">
        <v>2128</v>
      </c>
      <c r="H418" t="s">
        <v>2732</v>
      </c>
      <c r="I418">
        <v>49600000</v>
      </c>
      <c r="J418">
        <v>10</v>
      </c>
      <c r="K418">
        <f t="shared" si="48"/>
        <v>4960000</v>
      </c>
      <c r="L418">
        <f t="shared" si="49"/>
        <v>54560000</v>
      </c>
      <c r="N418" s="53">
        <v>44264</v>
      </c>
      <c r="Q418">
        <v>30</v>
      </c>
      <c r="R418" s="53">
        <f t="shared" si="47"/>
        <v>44294</v>
      </c>
      <c r="S418" s="53">
        <v>44301</v>
      </c>
      <c r="T418">
        <v>2</v>
      </c>
      <c r="U418">
        <f t="shared" si="50"/>
        <v>992000</v>
      </c>
      <c r="V418">
        <f t="shared" si="51"/>
        <v>53568000</v>
      </c>
      <c r="W418">
        <f t="shared" si="52"/>
        <v>48608000</v>
      </c>
      <c r="X418" s="54" t="s">
        <v>3201</v>
      </c>
      <c r="AC418">
        <v>4534640706</v>
      </c>
    </row>
    <row r="419" spans="2:29">
      <c r="B419" t="s">
        <v>1491</v>
      </c>
      <c r="C419" s="51">
        <v>44336</v>
      </c>
      <c r="D419" s="52">
        <v>44336</v>
      </c>
      <c r="E419" t="s">
        <v>3204</v>
      </c>
      <c r="F419" t="s">
        <v>3738</v>
      </c>
      <c r="G419" t="s">
        <v>2129</v>
      </c>
      <c r="H419" t="s">
        <v>2733</v>
      </c>
      <c r="I419">
        <v>6200000</v>
      </c>
      <c r="J419">
        <v>10</v>
      </c>
      <c r="K419">
        <f t="shared" si="48"/>
        <v>620000</v>
      </c>
      <c r="L419">
        <f t="shared" si="49"/>
        <v>6820000</v>
      </c>
      <c r="N419" s="53">
        <v>44264</v>
      </c>
      <c r="Q419">
        <v>30</v>
      </c>
      <c r="R419" s="53">
        <f t="shared" si="47"/>
        <v>44294</v>
      </c>
      <c r="S419" s="53">
        <v>44301</v>
      </c>
      <c r="T419">
        <v>2</v>
      </c>
      <c r="U419">
        <f t="shared" si="50"/>
        <v>124000</v>
      </c>
      <c r="V419">
        <f t="shared" si="51"/>
        <v>6696000</v>
      </c>
      <c r="W419">
        <f t="shared" si="52"/>
        <v>6076000</v>
      </c>
      <c r="X419" s="54" t="s">
        <v>3201</v>
      </c>
      <c r="AC419">
        <v>4535102726</v>
      </c>
    </row>
    <row r="420" spans="2:29">
      <c r="B420" t="s">
        <v>1492</v>
      </c>
      <c r="C420" s="51">
        <v>44337</v>
      </c>
      <c r="D420" s="52">
        <v>44337</v>
      </c>
      <c r="E420" t="s">
        <v>3204</v>
      </c>
      <c r="F420" t="s">
        <v>3711</v>
      </c>
      <c r="G420" t="s">
        <v>2130</v>
      </c>
      <c r="H420" t="s">
        <v>2734</v>
      </c>
      <c r="I420">
        <v>12400000</v>
      </c>
      <c r="J420">
        <v>10</v>
      </c>
      <c r="K420">
        <f t="shared" si="48"/>
        <v>1240000</v>
      </c>
      <c r="L420">
        <f t="shared" si="49"/>
        <v>13640000</v>
      </c>
      <c r="N420" s="53">
        <v>44264</v>
      </c>
      <c r="Q420">
        <v>30</v>
      </c>
      <c r="R420" s="53">
        <f t="shared" si="47"/>
        <v>44294</v>
      </c>
      <c r="S420" s="53">
        <v>44301</v>
      </c>
      <c r="T420">
        <v>2</v>
      </c>
      <c r="U420">
        <f t="shared" si="50"/>
        <v>248000</v>
      </c>
      <c r="V420">
        <f t="shared" si="51"/>
        <v>13392000</v>
      </c>
      <c r="W420">
        <f t="shared" si="52"/>
        <v>12152000</v>
      </c>
      <c r="X420" s="54" t="s">
        <v>3201</v>
      </c>
      <c r="AC420">
        <v>4535247152</v>
      </c>
    </row>
    <row r="421" spans="2:29">
      <c r="B421" t="s">
        <v>1493</v>
      </c>
      <c r="C421" s="51">
        <v>44338</v>
      </c>
      <c r="D421" s="52">
        <v>44338</v>
      </c>
      <c r="E421" t="s">
        <v>3204</v>
      </c>
      <c r="F421" t="s">
        <v>3693</v>
      </c>
      <c r="G421" t="s">
        <v>2131</v>
      </c>
      <c r="H421" t="s">
        <v>2735</v>
      </c>
      <c r="I421">
        <v>55800000</v>
      </c>
      <c r="J421">
        <v>10</v>
      </c>
      <c r="K421">
        <f t="shared" si="48"/>
        <v>5580000</v>
      </c>
      <c r="L421">
        <f t="shared" si="49"/>
        <v>61380000</v>
      </c>
      <c r="N421" s="53">
        <v>44264</v>
      </c>
      <c r="Q421">
        <v>30</v>
      </c>
      <c r="R421" s="53">
        <f t="shared" si="47"/>
        <v>44294</v>
      </c>
      <c r="S421" s="53">
        <v>44301</v>
      </c>
      <c r="T421">
        <v>2</v>
      </c>
      <c r="U421">
        <f t="shared" si="50"/>
        <v>1116000</v>
      </c>
      <c r="V421">
        <f t="shared" si="51"/>
        <v>60264000</v>
      </c>
      <c r="W421">
        <f t="shared" si="52"/>
        <v>54684000</v>
      </c>
      <c r="X421" s="54" t="s">
        <v>3201</v>
      </c>
      <c r="AC421">
        <v>4535510862</v>
      </c>
    </row>
    <row r="422" spans="2:29">
      <c r="B422" t="s">
        <v>1494</v>
      </c>
      <c r="C422" s="51">
        <v>44339</v>
      </c>
      <c r="D422" s="52">
        <v>44339</v>
      </c>
      <c r="E422" t="s">
        <v>3204</v>
      </c>
      <c r="F422" t="s">
        <v>3677</v>
      </c>
      <c r="G422" t="s">
        <v>2132</v>
      </c>
      <c r="H422" t="s">
        <v>2736</v>
      </c>
      <c r="I422">
        <v>6200000</v>
      </c>
      <c r="J422">
        <v>10</v>
      </c>
      <c r="K422">
        <f t="shared" si="48"/>
        <v>620000</v>
      </c>
      <c r="L422">
        <f t="shared" si="49"/>
        <v>6820000</v>
      </c>
      <c r="N422" s="53">
        <v>44264</v>
      </c>
      <c r="Q422">
        <v>30</v>
      </c>
      <c r="R422" s="53">
        <f t="shared" si="47"/>
        <v>44294</v>
      </c>
      <c r="S422" s="53">
        <v>44301</v>
      </c>
      <c r="T422">
        <v>2</v>
      </c>
      <c r="U422">
        <f t="shared" si="50"/>
        <v>124000</v>
      </c>
      <c r="V422">
        <f t="shared" si="51"/>
        <v>6696000</v>
      </c>
      <c r="W422">
        <f t="shared" si="52"/>
        <v>6076000</v>
      </c>
      <c r="X422" s="54" t="s">
        <v>3201</v>
      </c>
      <c r="AC422">
        <v>4535742582</v>
      </c>
    </row>
    <row r="423" spans="2:29">
      <c r="B423" t="s">
        <v>1495</v>
      </c>
      <c r="C423" s="51">
        <v>44340</v>
      </c>
      <c r="D423" s="52">
        <v>44340</v>
      </c>
      <c r="E423" t="s">
        <v>3204</v>
      </c>
      <c r="F423" t="s">
        <v>3761</v>
      </c>
      <c r="G423" t="s">
        <v>2133</v>
      </c>
      <c r="H423" t="s">
        <v>2737</v>
      </c>
      <c r="I423">
        <v>6200000</v>
      </c>
      <c r="J423">
        <v>10</v>
      </c>
      <c r="K423">
        <f t="shared" si="48"/>
        <v>620000</v>
      </c>
      <c r="L423">
        <f t="shared" si="49"/>
        <v>6820000</v>
      </c>
      <c r="N423" s="53">
        <v>44264</v>
      </c>
      <c r="Q423">
        <v>30</v>
      </c>
      <c r="R423" s="53">
        <f t="shared" si="47"/>
        <v>44294</v>
      </c>
      <c r="S423" s="53">
        <v>44301</v>
      </c>
      <c r="T423">
        <v>2</v>
      </c>
      <c r="U423">
        <f t="shared" si="50"/>
        <v>124000</v>
      </c>
      <c r="V423">
        <f t="shared" si="51"/>
        <v>6696000</v>
      </c>
      <c r="W423">
        <f t="shared" si="52"/>
        <v>6076000</v>
      </c>
      <c r="X423" s="54" t="s">
        <v>3201</v>
      </c>
      <c r="AC423">
        <v>4534641166</v>
      </c>
    </row>
    <row r="424" spans="2:29">
      <c r="B424" t="s">
        <v>1496</v>
      </c>
      <c r="C424" s="51">
        <v>44341</v>
      </c>
      <c r="D424" s="52">
        <v>44341</v>
      </c>
      <c r="E424" t="s">
        <v>3204</v>
      </c>
      <c r="F424" t="s">
        <v>3702</v>
      </c>
      <c r="G424" t="s">
        <v>2134</v>
      </c>
      <c r="H424" t="s">
        <v>2738</v>
      </c>
      <c r="I424">
        <v>43400000</v>
      </c>
      <c r="J424">
        <v>10</v>
      </c>
      <c r="K424">
        <f t="shared" si="48"/>
        <v>4340000</v>
      </c>
      <c r="L424">
        <f t="shared" si="49"/>
        <v>47740000</v>
      </c>
      <c r="N424" s="53">
        <v>44264</v>
      </c>
      <c r="Q424">
        <v>30</v>
      </c>
      <c r="R424" s="53">
        <f t="shared" si="47"/>
        <v>44294</v>
      </c>
      <c r="S424" s="53">
        <v>44301</v>
      </c>
      <c r="T424">
        <v>2</v>
      </c>
      <c r="U424">
        <f t="shared" si="50"/>
        <v>868000</v>
      </c>
      <c r="V424">
        <f t="shared" si="51"/>
        <v>46872000</v>
      </c>
      <c r="W424">
        <f t="shared" si="52"/>
        <v>42532000</v>
      </c>
      <c r="X424" s="54" t="s">
        <v>3201</v>
      </c>
      <c r="AC424">
        <v>4535366854</v>
      </c>
    </row>
    <row r="425" spans="2:29">
      <c r="B425" t="s">
        <v>1497</v>
      </c>
      <c r="C425" s="51">
        <v>44342</v>
      </c>
      <c r="D425" s="52">
        <v>44342</v>
      </c>
      <c r="E425" t="s">
        <v>3204</v>
      </c>
      <c r="F425" t="s">
        <v>3805</v>
      </c>
      <c r="G425" t="s">
        <v>2135</v>
      </c>
      <c r="H425" t="s">
        <v>2739</v>
      </c>
      <c r="I425">
        <v>175000000</v>
      </c>
      <c r="J425">
        <v>10</v>
      </c>
      <c r="K425">
        <f t="shared" si="48"/>
        <v>17500000</v>
      </c>
      <c r="L425">
        <f t="shared" si="49"/>
        <v>192500000</v>
      </c>
      <c r="N425" s="53">
        <v>44264</v>
      </c>
      <c r="Q425">
        <v>30</v>
      </c>
      <c r="R425" s="53">
        <f t="shared" si="47"/>
        <v>44294</v>
      </c>
      <c r="S425" s="53">
        <v>44301</v>
      </c>
      <c r="T425">
        <v>2</v>
      </c>
      <c r="U425">
        <f t="shared" si="50"/>
        <v>3500000</v>
      </c>
      <c r="V425">
        <f t="shared" si="51"/>
        <v>189000000</v>
      </c>
      <c r="W425">
        <f t="shared" si="52"/>
        <v>171500000</v>
      </c>
      <c r="X425" s="54" t="s">
        <v>3201</v>
      </c>
      <c r="AC425" s="56">
        <v>4532923792</v>
      </c>
    </row>
    <row r="426" spans="2:29">
      <c r="B426" t="s">
        <v>1498</v>
      </c>
      <c r="C426" s="51">
        <v>44343</v>
      </c>
      <c r="D426" s="52">
        <v>44343</v>
      </c>
      <c r="E426" t="s">
        <v>3204</v>
      </c>
      <c r="F426" t="s">
        <v>3793</v>
      </c>
      <c r="G426" t="s">
        <v>2136</v>
      </c>
      <c r="H426" t="s">
        <v>2740</v>
      </c>
      <c r="I426">
        <v>1271150000</v>
      </c>
      <c r="J426">
        <v>10</v>
      </c>
      <c r="K426">
        <f t="shared" si="48"/>
        <v>127115000</v>
      </c>
      <c r="L426">
        <f t="shared" si="49"/>
        <v>1398265000</v>
      </c>
      <c r="N426" s="53">
        <v>44264</v>
      </c>
      <c r="Q426">
        <v>30</v>
      </c>
      <c r="R426" s="53">
        <f t="shared" si="47"/>
        <v>44294</v>
      </c>
      <c r="S426" s="53">
        <v>44301</v>
      </c>
      <c r="T426">
        <v>2</v>
      </c>
      <c r="U426">
        <f t="shared" si="50"/>
        <v>25423000</v>
      </c>
      <c r="V426">
        <f t="shared" si="51"/>
        <v>1372842000</v>
      </c>
      <c r="W426">
        <f t="shared" si="52"/>
        <v>1245727000</v>
      </c>
      <c r="X426" s="54" t="s">
        <v>3201</v>
      </c>
      <c r="AC426">
        <v>4533493692</v>
      </c>
    </row>
    <row r="427" spans="2:29">
      <c r="B427" t="s">
        <v>1499</v>
      </c>
      <c r="C427" s="51">
        <v>44344</v>
      </c>
      <c r="D427" s="52">
        <v>44344</v>
      </c>
      <c r="E427" t="s">
        <v>3204</v>
      </c>
      <c r="F427" t="s">
        <v>3672</v>
      </c>
      <c r="G427" t="s">
        <v>2137</v>
      </c>
      <c r="H427" t="s">
        <v>2741</v>
      </c>
      <c r="I427">
        <v>12300000</v>
      </c>
      <c r="J427">
        <v>10</v>
      </c>
      <c r="K427">
        <f t="shared" si="48"/>
        <v>1230000</v>
      </c>
      <c r="L427">
        <f t="shared" si="49"/>
        <v>13530000</v>
      </c>
      <c r="N427" s="53">
        <v>44264</v>
      </c>
      <c r="Q427">
        <v>30</v>
      </c>
      <c r="R427" s="53">
        <f t="shared" si="47"/>
        <v>44294</v>
      </c>
      <c r="S427" s="53">
        <v>44301</v>
      </c>
      <c r="T427">
        <v>2</v>
      </c>
      <c r="U427">
        <f t="shared" si="50"/>
        <v>246000</v>
      </c>
      <c r="V427">
        <f t="shared" si="51"/>
        <v>13284000</v>
      </c>
      <c r="W427">
        <f t="shared" si="52"/>
        <v>12054000</v>
      </c>
      <c r="X427" s="54" t="s">
        <v>3201</v>
      </c>
      <c r="AC427">
        <v>4535749726</v>
      </c>
    </row>
    <row r="428" spans="2:29">
      <c r="B428" t="s">
        <v>1500</v>
      </c>
      <c r="C428" s="51">
        <v>44345</v>
      </c>
      <c r="D428" s="52">
        <v>44345</v>
      </c>
      <c r="E428" t="s">
        <v>3204</v>
      </c>
      <c r="F428" t="s">
        <v>3707</v>
      </c>
      <c r="G428" t="s">
        <v>2138</v>
      </c>
      <c r="H428" t="s">
        <v>2742</v>
      </c>
      <c r="I428">
        <v>43860000</v>
      </c>
      <c r="J428">
        <v>10</v>
      </c>
      <c r="K428">
        <f t="shared" si="48"/>
        <v>4386000</v>
      </c>
      <c r="L428">
        <f t="shared" si="49"/>
        <v>48246000</v>
      </c>
      <c r="N428" s="53">
        <v>44264</v>
      </c>
      <c r="Q428">
        <v>30</v>
      </c>
      <c r="R428" s="53">
        <f t="shared" si="47"/>
        <v>44294</v>
      </c>
      <c r="S428" s="53">
        <v>44301</v>
      </c>
      <c r="T428">
        <v>2</v>
      </c>
      <c r="U428">
        <f t="shared" si="50"/>
        <v>877200</v>
      </c>
      <c r="V428">
        <f t="shared" si="51"/>
        <v>47368800</v>
      </c>
      <c r="W428">
        <f t="shared" si="52"/>
        <v>42982800</v>
      </c>
      <c r="X428" s="54" t="s">
        <v>3201</v>
      </c>
      <c r="AC428">
        <v>4535302048</v>
      </c>
    </row>
    <row r="429" spans="2:29">
      <c r="B429" t="s">
        <v>1501</v>
      </c>
      <c r="C429" s="51">
        <v>44346</v>
      </c>
      <c r="D429" s="52">
        <v>44346</v>
      </c>
      <c r="E429" t="s">
        <v>3204</v>
      </c>
      <c r="F429" t="s">
        <v>3843</v>
      </c>
      <c r="G429" t="s">
        <v>2139</v>
      </c>
      <c r="H429" t="s">
        <v>2743</v>
      </c>
      <c r="I429">
        <v>12369500</v>
      </c>
      <c r="J429">
        <v>10</v>
      </c>
      <c r="K429">
        <f t="shared" si="48"/>
        <v>1236950</v>
      </c>
      <c r="L429">
        <f t="shared" si="49"/>
        <v>13606450</v>
      </c>
      <c r="N429" s="53">
        <v>44264</v>
      </c>
      <c r="Q429">
        <v>30</v>
      </c>
      <c r="R429" s="53">
        <f t="shared" si="47"/>
        <v>44294</v>
      </c>
      <c r="S429" s="53">
        <v>44301</v>
      </c>
      <c r="T429">
        <v>2</v>
      </c>
      <c r="U429">
        <f t="shared" si="50"/>
        <v>247390</v>
      </c>
      <c r="V429">
        <f t="shared" si="51"/>
        <v>13359060</v>
      </c>
      <c r="W429">
        <f t="shared" si="52"/>
        <v>12122110</v>
      </c>
      <c r="X429" s="54" t="s">
        <v>3201</v>
      </c>
      <c r="AC429">
        <v>4531657499</v>
      </c>
    </row>
    <row r="430" spans="2:29">
      <c r="B430" t="s">
        <v>1502</v>
      </c>
      <c r="C430" s="51">
        <v>44347</v>
      </c>
      <c r="D430" s="52">
        <v>44347</v>
      </c>
      <c r="E430" t="s">
        <v>3204</v>
      </c>
      <c r="F430" t="s">
        <v>3671</v>
      </c>
      <c r="G430" t="s">
        <v>2140</v>
      </c>
      <c r="H430" t="s">
        <v>2744</v>
      </c>
      <c r="I430">
        <v>17425000</v>
      </c>
      <c r="J430">
        <v>10</v>
      </c>
      <c r="K430">
        <f t="shared" si="48"/>
        <v>1742500</v>
      </c>
      <c r="L430">
        <f t="shared" si="49"/>
        <v>19167500</v>
      </c>
      <c r="N430" s="53">
        <v>44264</v>
      </c>
      <c r="Q430">
        <v>30</v>
      </c>
      <c r="R430" s="53">
        <f t="shared" si="47"/>
        <v>44294</v>
      </c>
      <c r="S430" s="53">
        <v>44301</v>
      </c>
      <c r="T430">
        <v>2</v>
      </c>
      <c r="U430">
        <f t="shared" si="50"/>
        <v>348500</v>
      </c>
      <c r="V430">
        <f t="shared" si="51"/>
        <v>18819000</v>
      </c>
      <c r="W430">
        <f t="shared" si="52"/>
        <v>17076500</v>
      </c>
      <c r="X430" s="54" t="s">
        <v>3201</v>
      </c>
      <c r="AC430">
        <v>4535755205</v>
      </c>
    </row>
    <row r="431" spans="2:29">
      <c r="B431" t="s">
        <v>1504</v>
      </c>
      <c r="C431" s="51">
        <v>44349</v>
      </c>
      <c r="D431" s="52">
        <v>44349</v>
      </c>
      <c r="E431" t="s">
        <v>3204</v>
      </c>
      <c r="F431" t="s">
        <v>3764</v>
      </c>
      <c r="G431" t="s">
        <v>2142</v>
      </c>
      <c r="H431" t="s">
        <v>2746</v>
      </c>
      <c r="I431">
        <v>21256650</v>
      </c>
      <c r="J431">
        <v>10</v>
      </c>
      <c r="K431">
        <f t="shared" si="48"/>
        <v>2125665</v>
      </c>
      <c r="L431">
        <f t="shared" si="49"/>
        <v>23382315</v>
      </c>
      <c r="N431" s="53">
        <v>44272</v>
      </c>
      <c r="Q431">
        <v>30</v>
      </c>
      <c r="R431" s="53">
        <f t="shared" si="47"/>
        <v>44302</v>
      </c>
      <c r="S431" s="53">
        <v>44301</v>
      </c>
      <c r="T431">
        <v>2</v>
      </c>
      <c r="U431">
        <f t="shared" si="50"/>
        <v>425133</v>
      </c>
      <c r="V431">
        <f t="shared" si="51"/>
        <v>22957182</v>
      </c>
      <c r="W431">
        <f t="shared" si="52"/>
        <v>20831517</v>
      </c>
      <c r="X431" s="54" t="s">
        <v>3201</v>
      </c>
      <c r="AC431">
        <v>4534367084</v>
      </c>
    </row>
    <row r="432" spans="2:29">
      <c r="B432" t="s">
        <v>1505</v>
      </c>
      <c r="C432" s="51">
        <v>44350</v>
      </c>
      <c r="D432" s="52">
        <v>44350</v>
      </c>
      <c r="E432" t="s">
        <v>3204</v>
      </c>
      <c r="F432" t="s">
        <v>3818</v>
      </c>
      <c r="G432" t="s">
        <v>2143</v>
      </c>
      <c r="H432" t="s">
        <v>2747</v>
      </c>
      <c r="I432">
        <v>127963500</v>
      </c>
      <c r="J432">
        <v>10</v>
      </c>
      <c r="K432">
        <f t="shared" si="48"/>
        <v>12796350</v>
      </c>
      <c r="L432">
        <f t="shared" si="49"/>
        <v>140759850</v>
      </c>
      <c r="N432" s="53">
        <v>44272</v>
      </c>
      <c r="Q432">
        <v>30</v>
      </c>
      <c r="R432" s="53">
        <f t="shared" si="47"/>
        <v>44302</v>
      </c>
      <c r="S432" s="53">
        <v>44301</v>
      </c>
      <c r="T432">
        <v>2</v>
      </c>
      <c r="U432">
        <f t="shared" si="50"/>
        <v>2559270</v>
      </c>
      <c r="V432">
        <f t="shared" si="51"/>
        <v>138200580</v>
      </c>
      <c r="W432">
        <f t="shared" si="52"/>
        <v>125404230</v>
      </c>
      <c r="X432" s="54" t="s">
        <v>3201</v>
      </c>
      <c r="AC432">
        <v>4532550005</v>
      </c>
    </row>
    <row r="433" spans="2:29">
      <c r="B433" t="s">
        <v>1506</v>
      </c>
      <c r="C433" s="51">
        <v>44351</v>
      </c>
      <c r="D433" s="52">
        <v>44351</v>
      </c>
      <c r="E433" t="s">
        <v>3204</v>
      </c>
      <c r="F433" t="s">
        <v>3817</v>
      </c>
      <c r="G433" t="s">
        <v>2144</v>
      </c>
      <c r="H433" t="s">
        <v>2748</v>
      </c>
      <c r="I433">
        <v>109683000</v>
      </c>
      <c r="J433">
        <v>10</v>
      </c>
      <c r="K433">
        <f t="shared" si="48"/>
        <v>10968300</v>
      </c>
      <c r="L433">
        <f t="shared" si="49"/>
        <v>120651300</v>
      </c>
      <c r="N433" s="53">
        <v>44272</v>
      </c>
      <c r="Q433">
        <v>30</v>
      </c>
      <c r="R433" s="53">
        <f t="shared" si="47"/>
        <v>44302</v>
      </c>
      <c r="S433" s="53">
        <v>44301</v>
      </c>
      <c r="T433">
        <v>2</v>
      </c>
      <c r="U433">
        <f t="shared" si="50"/>
        <v>2193660</v>
      </c>
      <c r="V433">
        <f t="shared" si="51"/>
        <v>118457640</v>
      </c>
      <c r="W433">
        <f t="shared" si="52"/>
        <v>107489340</v>
      </c>
      <c r="X433" s="54" t="s">
        <v>3201</v>
      </c>
      <c r="AC433">
        <v>4532549846</v>
      </c>
    </row>
    <row r="434" spans="2:29">
      <c r="B434" t="s">
        <v>1507</v>
      </c>
      <c r="C434" s="51">
        <v>44352</v>
      </c>
      <c r="D434" s="52">
        <v>44352</v>
      </c>
      <c r="E434" t="s">
        <v>3204</v>
      </c>
      <c r="F434" t="s">
        <v>3807</v>
      </c>
      <c r="G434" t="s">
        <v>2145</v>
      </c>
      <c r="H434" t="s">
        <v>2749</v>
      </c>
      <c r="I434">
        <v>118823250</v>
      </c>
      <c r="J434">
        <v>10</v>
      </c>
      <c r="K434">
        <f t="shared" si="48"/>
        <v>11882325</v>
      </c>
      <c r="L434">
        <f t="shared" si="49"/>
        <v>130705575</v>
      </c>
      <c r="N434" s="53">
        <v>44272</v>
      </c>
      <c r="Q434">
        <v>30</v>
      </c>
      <c r="R434" s="53">
        <f t="shared" si="47"/>
        <v>44302</v>
      </c>
      <c r="S434" s="53">
        <v>44301</v>
      </c>
      <c r="T434">
        <v>2</v>
      </c>
      <c r="U434">
        <f t="shared" si="50"/>
        <v>2376465</v>
      </c>
      <c r="V434">
        <f t="shared" si="51"/>
        <v>128329110</v>
      </c>
      <c r="W434">
        <f t="shared" si="52"/>
        <v>116446785</v>
      </c>
      <c r="X434" s="54" t="s">
        <v>3201</v>
      </c>
      <c r="AC434">
        <v>4532565517</v>
      </c>
    </row>
    <row r="435" spans="2:29">
      <c r="B435" t="s">
        <v>1508</v>
      </c>
      <c r="C435" s="51">
        <v>44353</v>
      </c>
      <c r="D435" s="52">
        <v>44353</v>
      </c>
      <c r="E435" t="s">
        <v>3204</v>
      </c>
      <c r="F435" t="s">
        <v>3810</v>
      </c>
      <c r="G435" t="s">
        <v>2146</v>
      </c>
      <c r="H435" t="s">
        <v>2750</v>
      </c>
      <c r="I435">
        <v>54841500</v>
      </c>
      <c r="J435">
        <v>10</v>
      </c>
      <c r="K435">
        <f t="shared" si="48"/>
        <v>5484150</v>
      </c>
      <c r="L435">
        <f t="shared" si="49"/>
        <v>60325650</v>
      </c>
      <c r="N435" s="53">
        <v>44272</v>
      </c>
      <c r="Q435">
        <v>30</v>
      </c>
      <c r="R435" s="53">
        <f t="shared" si="47"/>
        <v>44302</v>
      </c>
      <c r="S435" s="53">
        <v>44301</v>
      </c>
      <c r="T435">
        <v>2</v>
      </c>
      <c r="U435">
        <f t="shared" si="50"/>
        <v>1096830</v>
      </c>
      <c r="V435">
        <f t="shared" si="51"/>
        <v>59228820</v>
      </c>
      <c r="W435">
        <f t="shared" si="52"/>
        <v>53744670</v>
      </c>
      <c r="X435" s="54" t="s">
        <v>3201</v>
      </c>
      <c r="AC435">
        <v>4532572059</v>
      </c>
    </row>
    <row r="436" spans="2:29">
      <c r="B436" t="s">
        <v>1509</v>
      </c>
      <c r="C436" s="51">
        <v>44354</v>
      </c>
      <c r="D436" s="52">
        <v>44354</v>
      </c>
      <c r="E436" t="s">
        <v>3204</v>
      </c>
      <c r="F436" t="s">
        <v>3809</v>
      </c>
      <c r="G436" t="s">
        <v>2147</v>
      </c>
      <c r="H436" t="s">
        <v>2751</v>
      </c>
      <c r="I436">
        <v>54841500</v>
      </c>
      <c r="J436">
        <v>10</v>
      </c>
      <c r="K436">
        <f t="shared" si="48"/>
        <v>5484150</v>
      </c>
      <c r="L436">
        <f t="shared" si="49"/>
        <v>60325650</v>
      </c>
      <c r="N436" s="53">
        <v>44272</v>
      </c>
      <c r="Q436">
        <v>30</v>
      </c>
      <c r="R436" s="53">
        <f t="shared" si="47"/>
        <v>44302</v>
      </c>
      <c r="S436" s="53">
        <v>44301</v>
      </c>
      <c r="T436">
        <v>2</v>
      </c>
      <c r="U436">
        <f t="shared" si="50"/>
        <v>1096830</v>
      </c>
      <c r="V436">
        <f t="shared" si="51"/>
        <v>59228820</v>
      </c>
      <c r="W436">
        <f t="shared" si="52"/>
        <v>53744670</v>
      </c>
      <c r="X436" s="54" t="s">
        <v>3201</v>
      </c>
      <c r="AC436">
        <v>4532571409</v>
      </c>
    </row>
    <row r="437" spans="2:29">
      <c r="B437" t="s">
        <v>1510</v>
      </c>
      <c r="C437" s="51">
        <v>44355</v>
      </c>
      <c r="D437" s="52">
        <v>44355</v>
      </c>
      <c r="E437" t="s">
        <v>3204</v>
      </c>
      <c r="F437" t="s">
        <v>3692</v>
      </c>
      <c r="G437" t="s">
        <v>2148</v>
      </c>
      <c r="H437" t="s">
        <v>2752</v>
      </c>
      <c r="I437">
        <v>12400000</v>
      </c>
      <c r="J437">
        <v>10</v>
      </c>
      <c r="K437">
        <f t="shared" si="48"/>
        <v>1240000</v>
      </c>
      <c r="L437">
        <f t="shared" si="49"/>
        <v>13640000</v>
      </c>
      <c r="N437" s="53">
        <v>44272</v>
      </c>
      <c r="Q437">
        <v>30</v>
      </c>
      <c r="R437" s="53">
        <f t="shared" si="47"/>
        <v>44302</v>
      </c>
      <c r="S437" s="53">
        <v>44301</v>
      </c>
      <c r="T437">
        <v>2</v>
      </c>
      <c r="U437">
        <f t="shared" si="50"/>
        <v>248000</v>
      </c>
      <c r="V437">
        <f t="shared" si="51"/>
        <v>13392000</v>
      </c>
      <c r="W437">
        <f t="shared" si="52"/>
        <v>12152000</v>
      </c>
      <c r="X437" s="54" t="s">
        <v>3201</v>
      </c>
      <c r="AC437">
        <v>4535511546</v>
      </c>
    </row>
    <row r="438" spans="2:29">
      <c r="B438" t="s">
        <v>1511</v>
      </c>
      <c r="C438" s="51">
        <v>44356</v>
      </c>
      <c r="D438" s="52">
        <v>44356</v>
      </c>
      <c r="E438" t="s">
        <v>3204</v>
      </c>
      <c r="F438" t="s">
        <v>3667</v>
      </c>
      <c r="G438" t="s">
        <v>2149</v>
      </c>
      <c r="H438" t="s">
        <v>2753</v>
      </c>
      <c r="I438">
        <v>14400000</v>
      </c>
      <c r="J438">
        <v>10</v>
      </c>
      <c r="K438">
        <f t="shared" si="48"/>
        <v>1440000</v>
      </c>
      <c r="L438">
        <f t="shared" si="49"/>
        <v>15840000</v>
      </c>
      <c r="N438" s="53">
        <v>44272</v>
      </c>
      <c r="Q438">
        <v>30</v>
      </c>
      <c r="R438" s="53">
        <f t="shared" si="47"/>
        <v>44302</v>
      </c>
      <c r="S438" s="53">
        <v>44301</v>
      </c>
      <c r="T438">
        <v>2</v>
      </c>
      <c r="U438">
        <f t="shared" si="50"/>
        <v>288000</v>
      </c>
      <c r="V438">
        <f t="shared" si="51"/>
        <v>15552000</v>
      </c>
      <c r="W438">
        <f t="shared" si="52"/>
        <v>14112000</v>
      </c>
      <c r="X438" s="54" t="s">
        <v>3201</v>
      </c>
      <c r="AC438">
        <v>4535817677</v>
      </c>
    </row>
    <row r="439" spans="2:29">
      <c r="B439" t="s">
        <v>1512</v>
      </c>
      <c r="C439" s="51">
        <v>44357</v>
      </c>
      <c r="D439" s="52">
        <v>44357</v>
      </c>
      <c r="E439" t="s">
        <v>3204</v>
      </c>
      <c r="F439" t="s">
        <v>3804</v>
      </c>
      <c r="G439" t="s">
        <v>2150</v>
      </c>
      <c r="H439" t="s">
        <v>2754</v>
      </c>
      <c r="I439">
        <v>237300000</v>
      </c>
      <c r="J439">
        <v>10</v>
      </c>
      <c r="K439">
        <f t="shared" si="48"/>
        <v>23730000</v>
      </c>
      <c r="L439">
        <f t="shared" si="49"/>
        <v>261030000</v>
      </c>
      <c r="N439" s="53">
        <v>44259</v>
      </c>
      <c r="Q439">
        <v>30</v>
      </c>
      <c r="R439" s="53">
        <f t="shared" si="47"/>
        <v>44289</v>
      </c>
      <c r="S439" s="53">
        <v>44307</v>
      </c>
      <c r="T439">
        <v>2</v>
      </c>
      <c r="U439">
        <f t="shared" si="50"/>
        <v>4746000</v>
      </c>
      <c r="V439">
        <f t="shared" si="51"/>
        <v>256284000</v>
      </c>
      <c r="W439">
        <f t="shared" si="52"/>
        <v>232554000</v>
      </c>
      <c r="X439" s="54" t="s">
        <v>3201</v>
      </c>
      <c r="AC439">
        <v>4533005446</v>
      </c>
    </row>
    <row r="440" spans="2:29">
      <c r="B440" t="s">
        <v>1513</v>
      </c>
      <c r="C440" s="51">
        <v>44358</v>
      </c>
      <c r="D440" s="52">
        <v>44358</v>
      </c>
      <c r="E440" t="s">
        <v>3204</v>
      </c>
      <c r="F440" t="s">
        <v>3803</v>
      </c>
      <c r="G440" t="s">
        <v>2151</v>
      </c>
      <c r="H440" t="s">
        <v>2755</v>
      </c>
      <c r="I440">
        <v>85680000</v>
      </c>
      <c r="J440">
        <v>10</v>
      </c>
      <c r="K440">
        <f t="shared" si="48"/>
        <v>8568000</v>
      </c>
      <c r="L440">
        <f t="shared" si="49"/>
        <v>94248000</v>
      </c>
      <c r="N440" s="53">
        <v>44259</v>
      </c>
      <c r="Q440">
        <v>30</v>
      </c>
      <c r="R440" s="53">
        <f t="shared" si="47"/>
        <v>44289</v>
      </c>
      <c r="S440" s="53">
        <v>44307</v>
      </c>
      <c r="T440">
        <v>2</v>
      </c>
      <c r="U440">
        <f t="shared" si="50"/>
        <v>1713600</v>
      </c>
      <c r="V440">
        <f t="shared" si="51"/>
        <v>92534400</v>
      </c>
      <c r="W440">
        <f t="shared" si="52"/>
        <v>83966400</v>
      </c>
      <c r="X440" s="54" t="s">
        <v>3201</v>
      </c>
      <c r="AC440">
        <v>4533004971</v>
      </c>
    </row>
    <row r="441" spans="2:29">
      <c r="B441" t="s">
        <v>1514</v>
      </c>
      <c r="C441" s="51">
        <v>44359</v>
      </c>
      <c r="D441" s="52">
        <v>44359</v>
      </c>
      <c r="E441" t="s">
        <v>3204</v>
      </c>
      <c r="F441" t="s">
        <v>3873</v>
      </c>
      <c r="G441" t="s">
        <v>2152</v>
      </c>
      <c r="H441" t="s">
        <v>2756</v>
      </c>
      <c r="I441">
        <v>21275000</v>
      </c>
      <c r="J441">
        <v>10</v>
      </c>
      <c r="K441">
        <f t="shared" si="48"/>
        <v>2127500</v>
      </c>
      <c r="L441">
        <f t="shared" si="49"/>
        <v>23402500</v>
      </c>
      <c r="N441" s="53">
        <v>44259</v>
      </c>
      <c r="Q441">
        <v>30</v>
      </c>
      <c r="R441" s="53">
        <f t="shared" si="47"/>
        <v>44289</v>
      </c>
      <c r="S441" s="53">
        <v>44307</v>
      </c>
      <c r="T441">
        <v>2</v>
      </c>
      <c r="U441">
        <f t="shared" si="50"/>
        <v>425500</v>
      </c>
      <c r="V441">
        <f t="shared" si="51"/>
        <v>22977000</v>
      </c>
      <c r="W441">
        <f t="shared" si="52"/>
        <v>20849500</v>
      </c>
      <c r="X441" s="54" t="s">
        <v>3201</v>
      </c>
      <c r="AC441">
        <v>4530293182</v>
      </c>
    </row>
    <row r="442" spans="2:29">
      <c r="B442" t="s">
        <v>1516</v>
      </c>
      <c r="C442" s="51">
        <v>44361</v>
      </c>
      <c r="D442" s="52">
        <v>44361</v>
      </c>
      <c r="E442" t="s">
        <v>3204</v>
      </c>
      <c r="F442" t="s">
        <v>3872</v>
      </c>
      <c r="G442" t="s">
        <v>2154</v>
      </c>
      <c r="H442" t="s">
        <v>2758</v>
      </c>
      <c r="I442">
        <v>33300000</v>
      </c>
      <c r="J442">
        <v>10</v>
      </c>
      <c r="K442">
        <f t="shared" si="48"/>
        <v>3330000</v>
      </c>
      <c r="L442">
        <f t="shared" si="49"/>
        <v>36630000</v>
      </c>
      <c r="N442" s="53">
        <v>44264</v>
      </c>
      <c r="Q442">
        <v>30</v>
      </c>
      <c r="R442" s="53">
        <f t="shared" si="47"/>
        <v>44294</v>
      </c>
      <c r="S442" s="53">
        <v>44307</v>
      </c>
      <c r="T442">
        <v>2</v>
      </c>
      <c r="U442">
        <f t="shared" si="50"/>
        <v>666000</v>
      </c>
      <c r="V442">
        <f t="shared" si="51"/>
        <v>35964000</v>
      </c>
      <c r="W442">
        <f t="shared" si="52"/>
        <v>32634000</v>
      </c>
      <c r="X442" s="54" t="s">
        <v>3201</v>
      </c>
      <c r="AC442">
        <v>4530293070</v>
      </c>
    </row>
    <row r="443" spans="2:29">
      <c r="B443" t="s">
        <v>1517</v>
      </c>
      <c r="C443" s="51">
        <v>44362</v>
      </c>
      <c r="D443" s="52">
        <v>44362</v>
      </c>
      <c r="E443" t="s">
        <v>3204</v>
      </c>
      <c r="F443" t="s">
        <v>3891</v>
      </c>
      <c r="G443" t="s">
        <v>2155</v>
      </c>
      <c r="H443" t="s">
        <v>2759</v>
      </c>
      <c r="I443">
        <v>155324000</v>
      </c>
      <c r="J443">
        <v>10</v>
      </c>
      <c r="K443">
        <f t="shared" si="48"/>
        <v>15532400</v>
      </c>
      <c r="L443">
        <f t="shared" si="49"/>
        <v>170856400</v>
      </c>
      <c r="N443" s="53">
        <v>44272</v>
      </c>
      <c r="Q443">
        <v>30</v>
      </c>
      <c r="R443" s="53">
        <f t="shared" ref="R443:R506" si="53">SUM($N443+$Q443)</f>
        <v>44302</v>
      </c>
      <c r="S443" s="53">
        <v>44307</v>
      </c>
      <c r="T443">
        <v>2</v>
      </c>
      <c r="U443">
        <f t="shared" si="50"/>
        <v>3106480</v>
      </c>
      <c r="V443">
        <f t="shared" si="51"/>
        <v>167749920</v>
      </c>
      <c r="W443">
        <f t="shared" si="52"/>
        <v>152217520</v>
      </c>
      <c r="X443" s="54" t="s">
        <v>3201</v>
      </c>
      <c r="AC443">
        <v>4528101426</v>
      </c>
    </row>
    <row r="444" spans="2:29">
      <c r="B444" t="s">
        <v>1518</v>
      </c>
      <c r="C444" s="51">
        <v>44363</v>
      </c>
      <c r="D444" s="52">
        <v>44363</v>
      </c>
      <c r="E444" t="s">
        <v>3204</v>
      </c>
      <c r="F444" t="s">
        <v>3890</v>
      </c>
      <c r="G444" t="s">
        <v>2156</v>
      </c>
      <c r="H444" t="s">
        <v>2760</v>
      </c>
      <c r="I444">
        <v>134415000</v>
      </c>
      <c r="J444">
        <v>10</v>
      </c>
      <c r="K444">
        <f t="shared" si="48"/>
        <v>13441500</v>
      </c>
      <c r="L444">
        <f t="shared" si="49"/>
        <v>147856500</v>
      </c>
      <c r="N444" s="53">
        <v>44272</v>
      </c>
      <c r="Q444">
        <v>30</v>
      </c>
      <c r="R444" s="53">
        <f t="shared" si="53"/>
        <v>44302</v>
      </c>
      <c r="S444" s="53">
        <v>44307</v>
      </c>
      <c r="T444">
        <v>2</v>
      </c>
      <c r="U444">
        <f t="shared" si="50"/>
        <v>2688300</v>
      </c>
      <c r="V444">
        <f t="shared" si="51"/>
        <v>145168200</v>
      </c>
      <c r="W444">
        <f t="shared" si="52"/>
        <v>131726700</v>
      </c>
      <c r="X444" s="54" t="s">
        <v>3201</v>
      </c>
      <c r="AC444">
        <v>4528101332</v>
      </c>
    </row>
    <row r="445" spans="2:29">
      <c r="B445" t="s">
        <v>1519</v>
      </c>
      <c r="C445" s="51">
        <v>44364</v>
      </c>
      <c r="D445" s="52">
        <v>44364</v>
      </c>
      <c r="E445" t="s">
        <v>3204</v>
      </c>
      <c r="F445" t="s">
        <v>3892</v>
      </c>
      <c r="G445" t="s">
        <v>2157</v>
      </c>
      <c r="H445" t="s">
        <v>2761</v>
      </c>
      <c r="I445">
        <v>104545000</v>
      </c>
      <c r="J445">
        <v>10</v>
      </c>
      <c r="K445">
        <f t="shared" si="48"/>
        <v>10454500</v>
      </c>
      <c r="L445">
        <f t="shared" si="49"/>
        <v>114999500</v>
      </c>
      <c r="N445" s="53">
        <v>44272</v>
      </c>
      <c r="Q445">
        <v>30</v>
      </c>
      <c r="R445" s="53">
        <f t="shared" si="53"/>
        <v>44302</v>
      </c>
      <c r="S445" s="53">
        <v>44307</v>
      </c>
      <c r="T445">
        <v>2</v>
      </c>
      <c r="U445">
        <f t="shared" si="50"/>
        <v>2090900</v>
      </c>
      <c r="V445">
        <f t="shared" si="51"/>
        <v>112908600</v>
      </c>
      <c r="W445">
        <f t="shared" si="52"/>
        <v>102454100</v>
      </c>
      <c r="X445" s="54" t="s">
        <v>3201</v>
      </c>
      <c r="AC445">
        <v>4528101494</v>
      </c>
    </row>
    <row r="446" spans="2:29">
      <c r="B446" t="s">
        <v>1520</v>
      </c>
      <c r="C446" s="51">
        <v>44365</v>
      </c>
      <c r="D446" s="52">
        <v>44365</v>
      </c>
      <c r="E446" t="s">
        <v>3204</v>
      </c>
      <c r="F446" t="s">
        <v>3895</v>
      </c>
      <c r="G446" t="s">
        <v>2158</v>
      </c>
      <c r="H446" t="s">
        <v>2762</v>
      </c>
      <c r="I446">
        <v>149350000</v>
      </c>
      <c r="J446">
        <v>10</v>
      </c>
      <c r="K446">
        <f t="shared" si="48"/>
        <v>14935000</v>
      </c>
      <c r="L446">
        <f t="shared" si="49"/>
        <v>164285000</v>
      </c>
      <c r="N446" s="53">
        <v>44272</v>
      </c>
      <c r="Q446">
        <v>30</v>
      </c>
      <c r="R446" s="53">
        <f t="shared" si="53"/>
        <v>44302</v>
      </c>
      <c r="S446" s="53">
        <v>44307</v>
      </c>
      <c r="T446">
        <v>2</v>
      </c>
      <c r="U446">
        <f t="shared" si="50"/>
        <v>2987000</v>
      </c>
      <c r="V446">
        <f t="shared" si="51"/>
        <v>161298000</v>
      </c>
      <c r="W446">
        <f t="shared" si="52"/>
        <v>146363000</v>
      </c>
      <c r="X446" s="54" t="s">
        <v>3201</v>
      </c>
      <c r="AC446">
        <v>4527822284</v>
      </c>
    </row>
    <row r="447" spans="2:29">
      <c r="B447" t="s">
        <v>1522</v>
      </c>
      <c r="C447" s="51">
        <v>44367</v>
      </c>
      <c r="D447" s="52">
        <v>44367</v>
      </c>
      <c r="E447" t="s">
        <v>3204</v>
      </c>
      <c r="F447" t="s">
        <v>3771</v>
      </c>
      <c r="G447" t="s">
        <v>2160</v>
      </c>
      <c r="H447" t="s">
        <v>2764</v>
      </c>
      <c r="I447">
        <v>56880000</v>
      </c>
      <c r="J447">
        <v>10</v>
      </c>
      <c r="K447">
        <f t="shared" si="48"/>
        <v>5688000</v>
      </c>
      <c r="L447">
        <f t="shared" si="49"/>
        <v>62568000</v>
      </c>
      <c r="N447" s="53">
        <v>44272</v>
      </c>
      <c r="Q447">
        <v>30</v>
      </c>
      <c r="R447" s="53">
        <f t="shared" si="53"/>
        <v>44302</v>
      </c>
      <c r="S447" s="53">
        <v>44307</v>
      </c>
      <c r="T447">
        <v>2</v>
      </c>
      <c r="U447">
        <f t="shared" si="50"/>
        <v>1137600</v>
      </c>
      <c r="V447">
        <f t="shared" si="51"/>
        <v>61430400</v>
      </c>
      <c r="W447">
        <f t="shared" si="52"/>
        <v>55742400</v>
      </c>
      <c r="X447" s="54" t="s">
        <v>3201</v>
      </c>
      <c r="AC447">
        <v>4534280634</v>
      </c>
    </row>
    <row r="448" spans="2:29">
      <c r="B448" t="s">
        <v>1523</v>
      </c>
      <c r="C448" s="51">
        <v>44368</v>
      </c>
      <c r="D448" s="52">
        <v>44368</v>
      </c>
      <c r="E448" t="s">
        <v>3204</v>
      </c>
      <c r="F448" t="s">
        <v>3834</v>
      </c>
      <c r="G448" t="s">
        <v>2161</v>
      </c>
      <c r="H448" t="s">
        <v>2765</v>
      </c>
      <c r="I448">
        <v>4600000</v>
      </c>
      <c r="J448">
        <v>10</v>
      </c>
      <c r="K448">
        <f t="shared" si="48"/>
        <v>460000</v>
      </c>
      <c r="L448">
        <f t="shared" si="49"/>
        <v>5060000</v>
      </c>
      <c r="N448" s="53">
        <v>44272</v>
      </c>
      <c r="Q448">
        <v>30</v>
      </c>
      <c r="R448" s="53">
        <f t="shared" si="53"/>
        <v>44302</v>
      </c>
      <c r="S448" s="53">
        <v>44307</v>
      </c>
      <c r="T448">
        <v>2</v>
      </c>
      <c r="U448">
        <f t="shared" si="50"/>
        <v>92000</v>
      </c>
      <c r="V448">
        <f t="shared" si="51"/>
        <v>4968000</v>
      </c>
      <c r="W448">
        <f t="shared" si="52"/>
        <v>4508000</v>
      </c>
      <c r="X448" s="54" t="s">
        <v>3201</v>
      </c>
      <c r="AC448">
        <v>4532204509</v>
      </c>
    </row>
    <row r="449" spans="2:29">
      <c r="B449" t="s">
        <v>1530</v>
      </c>
      <c r="C449" s="51">
        <v>44375</v>
      </c>
      <c r="D449" s="52">
        <v>44375</v>
      </c>
      <c r="E449" t="s">
        <v>3204</v>
      </c>
      <c r="F449" t="s">
        <v>3770</v>
      </c>
      <c r="G449" t="s">
        <v>2168</v>
      </c>
      <c r="H449" t="s">
        <v>3960</v>
      </c>
      <c r="I449">
        <v>6375000</v>
      </c>
      <c r="J449">
        <v>10</v>
      </c>
      <c r="K449">
        <f t="shared" si="48"/>
        <v>637500</v>
      </c>
      <c r="L449">
        <f t="shared" si="49"/>
        <v>7012500</v>
      </c>
      <c r="N449" s="53">
        <v>44272</v>
      </c>
      <c r="Q449">
        <v>30</v>
      </c>
      <c r="R449" s="53">
        <f t="shared" si="53"/>
        <v>44302</v>
      </c>
      <c r="S449" s="53">
        <v>44307</v>
      </c>
      <c r="T449">
        <v>2</v>
      </c>
      <c r="U449">
        <f t="shared" si="50"/>
        <v>127500</v>
      </c>
      <c r="V449">
        <f t="shared" si="51"/>
        <v>6885000</v>
      </c>
      <c r="W449">
        <f t="shared" si="52"/>
        <v>6247500</v>
      </c>
      <c r="X449" s="54" t="s">
        <v>3201</v>
      </c>
      <c r="AC449">
        <v>4534293125</v>
      </c>
    </row>
    <row r="450" spans="2:29">
      <c r="B450" t="s">
        <v>1538</v>
      </c>
      <c r="C450" s="51">
        <v>44383</v>
      </c>
      <c r="D450" s="52">
        <v>44383</v>
      </c>
      <c r="E450" t="s">
        <v>3204</v>
      </c>
      <c r="F450" t="s">
        <v>3685</v>
      </c>
      <c r="G450" t="s">
        <v>2176</v>
      </c>
      <c r="H450" t="s">
        <v>2779</v>
      </c>
      <c r="I450">
        <v>6750000</v>
      </c>
      <c r="J450">
        <v>10</v>
      </c>
      <c r="K450">
        <f t="shared" si="48"/>
        <v>675000</v>
      </c>
      <c r="L450">
        <f t="shared" si="49"/>
        <v>7425000</v>
      </c>
      <c r="N450" s="53">
        <v>44272</v>
      </c>
      <c r="Q450">
        <v>30</v>
      </c>
      <c r="R450" s="53">
        <f t="shared" si="53"/>
        <v>44302</v>
      </c>
      <c r="S450" s="53">
        <v>44307</v>
      </c>
      <c r="T450">
        <v>2</v>
      </c>
      <c r="U450">
        <f t="shared" si="50"/>
        <v>135000</v>
      </c>
      <c r="V450">
        <f t="shared" si="51"/>
        <v>7290000</v>
      </c>
      <c r="W450">
        <f t="shared" si="52"/>
        <v>6615000</v>
      </c>
      <c r="X450" s="54" t="s">
        <v>3201</v>
      </c>
      <c r="AC450">
        <v>4535649552</v>
      </c>
    </row>
    <row r="451" spans="2:29">
      <c r="B451" t="s">
        <v>1539</v>
      </c>
      <c r="C451" s="51">
        <v>44384</v>
      </c>
      <c r="D451" s="52">
        <v>44384</v>
      </c>
      <c r="E451" t="s">
        <v>3204</v>
      </c>
      <c r="F451" t="s">
        <v>3882</v>
      </c>
      <c r="G451" t="s">
        <v>2177</v>
      </c>
      <c r="H451" t="s">
        <v>2780</v>
      </c>
      <c r="I451">
        <v>131806716</v>
      </c>
      <c r="J451">
        <v>10</v>
      </c>
      <c r="K451">
        <f t="shared" si="48"/>
        <v>13180671.6</v>
      </c>
      <c r="L451">
        <f t="shared" si="49"/>
        <v>144987387.59999999</v>
      </c>
      <c r="N451" s="53">
        <v>44280</v>
      </c>
      <c r="Q451">
        <v>30</v>
      </c>
      <c r="R451" s="53">
        <f t="shared" si="53"/>
        <v>44310</v>
      </c>
      <c r="S451" s="53">
        <v>44307</v>
      </c>
      <c r="T451">
        <v>2</v>
      </c>
      <c r="U451">
        <f t="shared" si="50"/>
        <v>2636134.3199999998</v>
      </c>
      <c r="V451">
        <f t="shared" si="51"/>
        <v>142351253.28</v>
      </c>
      <c r="W451">
        <f t="shared" si="52"/>
        <v>129170581.68000001</v>
      </c>
      <c r="X451" s="54" t="s">
        <v>3201</v>
      </c>
      <c r="AC451">
        <v>4529576682</v>
      </c>
    </row>
    <row r="452" spans="2:29">
      <c r="B452" t="s">
        <v>1540</v>
      </c>
      <c r="C452" s="51">
        <v>44385</v>
      </c>
      <c r="D452" s="52">
        <v>44385</v>
      </c>
      <c r="E452" t="s">
        <v>3204</v>
      </c>
      <c r="F452" t="s">
        <v>3739</v>
      </c>
      <c r="G452" t="s">
        <v>2178</v>
      </c>
      <c r="H452" t="s">
        <v>2781</v>
      </c>
      <c r="I452">
        <v>12900000</v>
      </c>
      <c r="J452">
        <v>10</v>
      </c>
      <c r="K452">
        <f t="shared" si="48"/>
        <v>1290000</v>
      </c>
      <c r="L452">
        <f t="shared" si="49"/>
        <v>14190000</v>
      </c>
      <c r="N452" s="53">
        <v>44280</v>
      </c>
      <c r="Q452">
        <v>30</v>
      </c>
      <c r="R452" s="53">
        <f t="shared" si="53"/>
        <v>44310</v>
      </c>
      <c r="S452" s="53">
        <v>44307</v>
      </c>
      <c r="T452">
        <v>2</v>
      </c>
      <c r="U452">
        <f t="shared" si="50"/>
        <v>258000</v>
      </c>
      <c r="V452">
        <f t="shared" si="51"/>
        <v>13932000</v>
      </c>
      <c r="W452">
        <f t="shared" si="52"/>
        <v>12642000</v>
      </c>
      <c r="X452" s="54" t="s">
        <v>3201</v>
      </c>
      <c r="AC452">
        <v>4535090515</v>
      </c>
    </row>
    <row r="453" spans="2:29">
      <c r="B453" t="s">
        <v>1542</v>
      </c>
      <c r="C453" s="51">
        <v>44387</v>
      </c>
      <c r="D453" s="52">
        <v>44387</v>
      </c>
      <c r="E453" t="s">
        <v>3204</v>
      </c>
      <c r="F453" t="s">
        <v>3670</v>
      </c>
      <c r="G453" t="s">
        <v>2180</v>
      </c>
      <c r="H453" t="s">
        <v>2783</v>
      </c>
      <c r="I453">
        <v>18800000</v>
      </c>
      <c r="J453">
        <v>10</v>
      </c>
      <c r="K453">
        <f t="shared" si="48"/>
        <v>1880000</v>
      </c>
      <c r="L453">
        <f t="shared" si="49"/>
        <v>20680000</v>
      </c>
      <c r="N453" s="53">
        <v>44280</v>
      </c>
      <c r="Q453">
        <v>30</v>
      </c>
      <c r="R453" s="53">
        <f t="shared" si="53"/>
        <v>44310</v>
      </c>
      <c r="S453" s="53">
        <v>44307</v>
      </c>
      <c r="T453">
        <v>2</v>
      </c>
      <c r="U453">
        <f t="shared" si="50"/>
        <v>376000</v>
      </c>
      <c r="V453">
        <f t="shared" si="51"/>
        <v>20304000</v>
      </c>
      <c r="W453">
        <f t="shared" si="52"/>
        <v>18424000</v>
      </c>
      <c r="X453" s="54" t="s">
        <v>3201</v>
      </c>
      <c r="AC453">
        <v>4535755143</v>
      </c>
    </row>
    <row r="454" spans="2:29">
      <c r="B454" t="s">
        <v>1543</v>
      </c>
      <c r="C454" s="51">
        <v>44388</v>
      </c>
      <c r="D454" s="52">
        <v>44388</v>
      </c>
      <c r="E454" t="s">
        <v>3204</v>
      </c>
      <c r="F454" t="s">
        <v>3668</v>
      </c>
      <c r="G454" t="s">
        <v>2181</v>
      </c>
      <c r="H454" t="s">
        <v>2784</v>
      </c>
      <c r="I454">
        <v>2400000</v>
      </c>
      <c r="J454">
        <v>10</v>
      </c>
      <c r="K454">
        <f t="shared" si="48"/>
        <v>240000</v>
      </c>
      <c r="L454">
        <f t="shared" si="49"/>
        <v>2640000</v>
      </c>
      <c r="N454" s="53">
        <v>44280</v>
      </c>
      <c r="Q454">
        <v>30</v>
      </c>
      <c r="R454" s="53">
        <f t="shared" si="53"/>
        <v>44310</v>
      </c>
      <c r="S454" s="53">
        <v>44307</v>
      </c>
      <c r="T454">
        <v>2</v>
      </c>
      <c r="U454">
        <f t="shared" si="50"/>
        <v>48000</v>
      </c>
      <c r="V454">
        <f t="shared" si="51"/>
        <v>2592000</v>
      </c>
      <c r="W454">
        <f t="shared" si="52"/>
        <v>2352000</v>
      </c>
      <c r="X454" s="54" t="s">
        <v>3201</v>
      </c>
      <c r="AC454">
        <v>4535807397</v>
      </c>
    </row>
    <row r="455" spans="2:29">
      <c r="B455" t="s">
        <v>1544</v>
      </c>
      <c r="C455" s="51">
        <v>44389</v>
      </c>
      <c r="D455" s="52">
        <v>44389</v>
      </c>
      <c r="E455" t="s">
        <v>3204</v>
      </c>
      <c r="F455" t="s">
        <v>3681</v>
      </c>
      <c r="G455" t="s">
        <v>2182</v>
      </c>
      <c r="H455" t="s">
        <v>2785</v>
      </c>
      <c r="I455">
        <v>12000000</v>
      </c>
      <c r="J455">
        <v>10</v>
      </c>
      <c r="K455">
        <f t="shared" si="48"/>
        <v>1200000</v>
      </c>
      <c r="L455">
        <f t="shared" si="49"/>
        <v>13200000</v>
      </c>
      <c r="N455" s="53">
        <v>44280</v>
      </c>
      <c r="Q455">
        <v>30</v>
      </c>
      <c r="R455" s="53">
        <f t="shared" si="53"/>
        <v>44310</v>
      </c>
      <c r="S455" s="53">
        <v>44307</v>
      </c>
      <c r="T455">
        <v>2</v>
      </c>
      <c r="U455">
        <f t="shared" si="50"/>
        <v>240000</v>
      </c>
      <c r="V455">
        <f t="shared" si="51"/>
        <v>12960000</v>
      </c>
      <c r="W455">
        <f t="shared" si="52"/>
        <v>11760000</v>
      </c>
      <c r="X455" s="54" t="s">
        <v>3201</v>
      </c>
      <c r="AC455">
        <v>4535658871</v>
      </c>
    </row>
    <row r="456" spans="2:29">
      <c r="B456" t="s">
        <v>1545</v>
      </c>
      <c r="C456" s="51">
        <v>44390</v>
      </c>
      <c r="D456" s="52">
        <v>44390</v>
      </c>
      <c r="E456" t="s">
        <v>3204</v>
      </c>
      <c r="F456" t="s">
        <v>3662</v>
      </c>
      <c r="G456" t="s">
        <v>2183</v>
      </c>
      <c r="H456" t="s">
        <v>2786</v>
      </c>
      <c r="I456">
        <v>7700000</v>
      </c>
      <c r="J456">
        <v>10</v>
      </c>
      <c r="K456">
        <f t="shared" si="48"/>
        <v>770000</v>
      </c>
      <c r="L456">
        <f t="shared" si="49"/>
        <v>8470000</v>
      </c>
      <c r="N456" s="53">
        <v>44280</v>
      </c>
      <c r="Q456">
        <v>30</v>
      </c>
      <c r="R456" s="53">
        <f t="shared" si="53"/>
        <v>44310</v>
      </c>
      <c r="S456" s="53">
        <v>44307</v>
      </c>
      <c r="T456">
        <v>2</v>
      </c>
      <c r="U456">
        <f t="shared" si="50"/>
        <v>154000</v>
      </c>
      <c r="V456">
        <f t="shared" si="51"/>
        <v>8316000</v>
      </c>
      <c r="W456">
        <f t="shared" si="52"/>
        <v>7546000</v>
      </c>
      <c r="X456" s="54" t="s">
        <v>3201</v>
      </c>
      <c r="AC456">
        <v>4535833365</v>
      </c>
    </row>
    <row r="457" spans="2:29">
      <c r="B457" t="s">
        <v>1546</v>
      </c>
      <c r="C457" s="51">
        <v>44391</v>
      </c>
      <c r="D457" s="52">
        <v>44391</v>
      </c>
      <c r="E457" t="s">
        <v>3204</v>
      </c>
      <c r="F457" t="s">
        <v>3719</v>
      </c>
      <c r="G457" t="s">
        <v>2184</v>
      </c>
      <c r="H457" t="s">
        <v>2787</v>
      </c>
      <c r="I457">
        <v>56875000</v>
      </c>
      <c r="J457">
        <v>10</v>
      </c>
      <c r="K457">
        <f t="shared" si="48"/>
        <v>5687500</v>
      </c>
      <c r="L457">
        <f t="shared" si="49"/>
        <v>62562500</v>
      </c>
      <c r="N457" s="53">
        <v>44280</v>
      </c>
      <c r="Q457">
        <v>30</v>
      </c>
      <c r="R457" s="53">
        <f t="shared" si="53"/>
        <v>44310</v>
      </c>
      <c r="S457" s="53">
        <v>44307</v>
      </c>
      <c r="T457">
        <v>2</v>
      </c>
      <c r="U457">
        <f t="shared" si="50"/>
        <v>1137500</v>
      </c>
      <c r="V457">
        <f t="shared" si="51"/>
        <v>61425000</v>
      </c>
      <c r="W457">
        <f t="shared" si="52"/>
        <v>55737500</v>
      </c>
      <c r="X457" s="54" t="s">
        <v>3201</v>
      </c>
      <c r="AC457">
        <v>4535198722</v>
      </c>
    </row>
    <row r="458" spans="2:29">
      <c r="B458" t="s">
        <v>1547</v>
      </c>
      <c r="C458" s="51">
        <v>44392</v>
      </c>
      <c r="D458" s="52">
        <v>44392</v>
      </c>
      <c r="E458" t="s">
        <v>3204</v>
      </c>
      <c r="F458" t="s">
        <v>3740</v>
      </c>
      <c r="G458" t="s">
        <v>2185</v>
      </c>
      <c r="H458" t="s">
        <v>2788</v>
      </c>
      <c r="I458">
        <v>151125016</v>
      </c>
      <c r="J458">
        <v>10</v>
      </c>
      <c r="K458">
        <f t="shared" si="48"/>
        <v>15112501.6</v>
      </c>
      <c r="L458">
        <f t="shared" si="49"/>
        <v>166237517.59999999</v>
      </c>
      <c r="N458" s="53">
        <v>44280</v>
      </c>
      <c r="Q458">
        <v>30</v>
      </c>
      <c r="R458" s="53">
        <f t="shared" si="53"/>
        <v>44310</v>
      </c>
      <c r="S458" s="53">
        <v>44307</v>
      </c>
      <c r="T458">
        <v>2</v>
      </c>
      <c r="U458">
        <f t="shared" si="50"/>
        <v>3022500.32</v>
      </c>
      <c r="V458">
        <f t="shared" si="51"/>
        <v>163215017.28</v>
      </c>
      <c r="W458">
        <f t="shared" si="52"/>
        <v>148102515.68000001</v>
      </c>
      <c r="X458" s="54" t="s">
        <v>3201</v>
      </c>
      <c r="AC458">
        <v>4535083835</v>
      </c>
    </row>
    <row r="459" spans="2:29">
      <c r="B459" t="s">
        <v>1548</v>
      </c>
      <c r="C459" s="51">
        <v>44393</v>
      </c>
      <c r="D459" s="52">
        <v>44393</v>
      </c>
      <c r="E459" t="s">
        <v>3204</v>
      </c>
      <c r="F459" t="s">
        <v>3717</v>
      </c>
      <c r="G459" t="s">
        <v>2186</v>
      </c>
      <c r="H459" t="s">
        <v>2789</v>
      </c>
      <c r="I459">
        <v>22700000</v>
      </c>
      <c r="J459">
        <v>10</v>
      </c>
      <c r="K459">
        <f t="shared" si="48"/>
        <v>2270000</v>
      </c>
      <c r="L459">
        <f t="shared" si="49"/>
        <v>24970000</v>
      </c>
      <c r="N459" s="53">
        <v>44280</v>
      </c>
      <c r="Q459">
        <v>30</v>
      </c>
      <c r="R459" s="53">
        <f t="shared" si="53"/>
        <v>44310</v>
      </c>
      <c r="S459" s="53">
        <v>44307</v>
      </c>
      <c r="T459">
        <v>2</v>
      </c>
      <c r="U459">
        <f t="shared" si="50"/>
        <v>454000</v>
      </c>
      <c r="V459">
        <f t="shared" si="51"/>
        <v>24516000</v>
      </c>
      <c r="W459">
        <f t="shared" si="52"/>
        <v>22246000</v>
      </c>
      <c r="X459" s="54" t="s">
        <v>3201</v>
      </c>
      <c r="AC459">
        <v>4535198423</v>
      </c>
    </row>
    <row r="460" spans="2:29">
      <c r="B460" t="s">
        <v>1550</v>
      </c>
      <c r="C460" s="51">
        <v>44395</v>
      </c>
      <c r="D460" s="52">
        <v>44395</v>
      </c>
      <c r="E460" t="s">
        <v>3204</v>
      </c>
      <c r="F460" t="s">
        <v>3808</v>
      </c>
      <c r="G460" t="s">
        <v>2188</v>
      </c>
      <c r="H460" t="s">
        <v>2791</v>
      </c>
      <c r="I460">
        <v>102370800</v>
      </c>
      <c r="J460">
        <v>10</v>
      </c>
      <c r="K460">
        <f t="shared" si="48"/>
        <v>10237080</v>
      </c>
      <c r="L460">
        <f t="shared" si="49"/>
        <v>112607880</v>
      </c>
      <c r="N460" s="53">
        <v>44272</v>
      </c>
      <c r="Q460">
        <v>30</v>
      </c>
      <c r="R460" s="53">
        <f t="shared" si="53"/>
        <v>44302</v>
      </c>
      <c r="S460" s="53">
        <v>44313</v>
      </c>
      <c r="T460">
        <v>2</v>
      </c>
      <c r="U460">
        <f t="shared" si="50"/>
        <v>2047416</v>
      </c>
      <c r="V460">
        <f t="shared" si="51"/>
        <v>110560464</v>
      </c>
      <c r="W460">
        <f t="shared" si="52"/>
        <v>100323384</v>
      </c>
      <c r="X460" s="54" t="s">
        <v>3201</v>
      </c>
      <c r="AC460">
        <v>4532568484</v>
      </c>
    </row>
    <row r="461" spans="2:29">
      <c r="B461" t="s">
        <v>1551</v>
      </c>
      <c r="C461" s="51">
        <v>44396</v>
      </c>
      <c r="D461" s="52">
        <v>44396</v>
      </c>
      <c r="E461" t="s">
        <v>3204</v>
      </c>
      <c r="F461" t="s">
        <v>3718</v>
      </c>
      <c r="G461" t="s">
        <v>2189</v>
      </c>
      <c r="H461" t="s">
        <v>3961</v>
      </c>
      <c r="I461">
        <v>67940880</v>
      </c>
      <c r="J461">
        <v>10</v>
      </c>
      <c r="K461">
        <f t="shared" si="48"/>
        <v>6794088</v>
      </c>
      <c r="L461">
        <f t="shared" si="49"/>
        <v>74734968</v>
      </c>
      <c r="N461" s="53">
        <v>44293</v>
      </c>
      <c r="Q461">
        <v>30</v>
      </c>
      <c r="R461" s="53">
        <f t="shared" si="53"/>
        <v>44323</v>
      </c>
      <c r="S461" s="53">
        <v>44313</v>
      </c>
      <c r="T461">
        <v>2</v>
      </c>
      <c r="U461">
        <f t="shared" si="50"/>
        <v>1358817.6</v>
      </c>
      <c r="V461">
        <f t="shared" si="51"/>
        <v>73376150.400000006</v>
      </c>
      <c r="W461">
        <f t="shared" si="52"/>
        <v>66582062.399999999</v>
      </c>
      <c r="X461" s="54" t="s">
        <v>3201</v>
      </c>
      <c r="AC461">
        <v>4535198694</v>
      </c>
    </row>
    <row r="462" spans="2:29">
      <c r="B462" t="s">
        <v>1553</v>
      </c>
      <c r="C462" s="51">
        <v>44398</v>
      </c>
      <c r="D462" s="52">
        <v>44398</v>
      </c>
      <c r="E462" t="s">
        <v>3204</v>
      </c>
      <c r="F462" t="s">
        <v>3731</v>
      </c>
      <c r="G462" t="s">
        <v>2191</v>
      </c>
      <c r="H462" t="s">
        <v>2793</v>
      </c>
      <c r="I462">
        <v>25133600</v>
      </c>
      <c r="J462">
        <v>10</v>
      </c>
      <c r="K462">
        <f t="shared" si="48"/>
        <v>2513360</v>
      </c>
      <c r="L462">
        <f t="shared" si="49"/>
        <v>27646960</v>
      </c>
      <c r="N462" s="53">
        <v>44293</v>
      </c>
      <c r="Q462">
        <v>30</v>
      </c>
      <c r="R462" s="53">
        <f t="shared" si="53"/>
        <v>44323</v>
      </c>
      <c r="S462" s="53">
        <v>44313</v>
      </c>
      <c r="T462">
        <v>2</v>
      </c>
      <c r="U462">
        <f t="shared" si="50"/>
        <v>502672</v>
      </c>
      <c r="V462">
        <f t="shared" si="51"/>
        <v>27144288</v>
      </c>
      <c r="W462">
        <f t="shared" si="52"/>
        <v>24630928</v>
      </c>
      <c r="X462" s="54" t="s">
        <v>3201</v>
      </c>
      <c r="AC462">
        <v>4535128675</v>
      </c>
    </row>
    <row r="463" spans="2:29">
      <c r="B463" t="s">
        <v>1554</v>
      </c>
      <c r="C463" s="51">
        <v>44399</v>
      </c>
      <c r="D463" s="52">
        <v>44399</v>
      </c>
      <c r="E463" t="s">
        <v>3204</v>
      </c>
      <c r="F463" t="s">
        <v>3753</v>
      </c>
      <c r="G463" t="s">
        <v>2192</v>
      </c>
      <c r="H463" t="s">
        <v>2794</v>
      </c>
      <c r="I463">
        <v>49600000</v>
      </c>
      <c r="J463">
        <v>10</v>
      </c>
      <c r="K463">
        <f t="shared" si="48"/>
        <v>4960000</v>
      </c>
      <c r="L463">
        <f t="shared" si="49"/>
        <v>54560000</v>
      </c>
      <c r="N463" s="53">
        <v>44294</v>
      </c>
      <c r="Q463">
        <v>30</v>
      </c>
      <c r="R463" s="53">
        <f t="shared" si="53"/>
        <v>44324</v>
      </c>
      <c r="S463" s="53">
        <v>44322</v>
      </c>
      <c r="T463">
        <v>2</v>
      </c>
      <c r="U463">
        <f t="shared" si="50"/>
        <v>992000</v>
      </c>
      <c r="V463">
        <f t="shared" si="51"/>
        <v>53568000</v>
      </c>
      <c r="W463">
        <f t="shared" si="52"/>
        <v>48608000</v>
      </c>
      <c r="X463" s="54" t="s">
        <v>3201</v>
      </c>
      <c r="AC463">
        <v>4534966752</v>
      </c>
    </row>
    <row r="464" spans="2:29">
      <c r="B464" t="s">
        <v>1555</v>
      </c>
      <c r="C464" s="51">
        <v>44400</v>
      </c>
      <c r="D464" s="52">
        <v>44400</v>
      </c>
      <c r="E464" t="s">
        <v>3204</v>
      </c>
      <c r="F464" t="s">
        <v>3711</v>
      </c>
      <c r="G464" t="s">
        <v>2193</v>
      </c>
      <c r="H464" t="s">
        <v>2795</v>
      </c>
      <c r="I464">
        <v>24800000</v>
      </c>
      <c r="J464">
        <v>10</v>
      </c>
      <c r="K464">
        <f t="shared" ref="K464:K527" si="54">SUM(($I464*$J464)/100)</f>
        <v>2480000</v>
      </c>
      <c r="L464">
        <f t="shared" ref="L464:L527" si="55">SUM($I464+$K464)</f>
        <v>27280000</v>
      </c>
      <c r="N464" s="53">
        <v>44294</v>
      </c>
      <c r="Q464">
        <v>30</v>
      </c>
      <c r="R464" s="53">
        <f t="shared" si="53"/>
        <v>44324</v>
      </c>
      <c r="S464" s="53">
        <v>44322</v>
      </c>
      <c r="T464">
        <v>2</v>
      </c>
      <c r="U464">
        <f t="shared" ref="U464:U527" si="56">$I464*$T464%</f>
        <v>496000</v>
      </c>
      <c r="V464">
        <f t="shared" ref="V464:V527" si="57">$L464-$U464</f>
        <v>26784000</v>
      </c>
      <c r="W464">
        <f t="shared" ref="W464:W527" si="58">$I464-$U464</f>
        <v>24304000</v>
      </c>
      <c r="X464" s="54" t="s">
        <v>3201</v>
      </c>
      <c r="AC464">
        <v>4535247152</v>
      </c>
    </row>
    <row r="465" spans="2:29">
      <c r="B465" t="s">
        <v>1556</v>
      </c>
      <c r="C465" s="51">
        <v>44401</v>
      </c>
      <c r="D465" s="52">
        <v>44401</v>
      </c>
      <c r="E465" t="s">
        <v>3204</v>
      </c>
      <c r="F465" t="s">
        <v>3687</v>
      </c>
      <c r="G465" t="s">
        <v>2194</v>
      </c>
      <c r="H465" t="s">
        <v>2796</v>
      </c>
      <c r="I465">
        <v>12400000</v>
      </c>
      <c r="J465">
        <v>10</v>
      </c>
      <c r="K465">
        <f t="shared" si="54"/>
        <v>1240000</v>
      </c>
      <c r="L465">
        <f t="shared" si="55"/>
        <v>13640000</v>
      </c>
      <c r="N465" s="53">
        <v>44294</v>
      </c>
      <c r="Q465">
        <v>30</v>
      </c>
      <c r="R465" s="53">
        <f t="shared" si="53"/>
        <v>44324</v>
      </c>
      <c r="S465" s="53">
        <v>44322</v>
      </c>
      <c r="T465">
        <v>2</v>
      </c>
      <c r="U465">
        <f t="shared" si="56"/>
        <v>248000</v>
      </c>
      <c r="V465">
        <f t="shared" si="57"/>
        <v>13392000</v>
      </c>
      <c r="W465">
        <f t="shared" si="58"/>
        <v>12152000</v>
      </c>
      <c r="X465" s="54" t="s">
        <v>3201</v>
      </c>
      <c r="AC465">
        <v>4535605689</v>
      </c>
    </row>
    <row r="466" spans="2:29">
      <c r="B466" t="s">
        <v>1557</v>
      </c>
      <c r="C466" s="51">
        <v>44402</v>
      </c>
      <c r="D466" s="52">
        <v>44402</v>
      </c>
      <c r="E466" t="s">
        <v>3204</v>
      </c>
      <c r="F466" t="s">
        <v>3688</v>
      </c>
      <c r="G466" t="s">
        <v>2195</v>
      </c>
      <c r="H466" t="s">
        <v>2797</v>
      </c>
      <c r="I466">
        <v>12400000</v>
      </c>
      <c r="J466">
        <v>10</v>
      </c>
      <c r="K466">
        <f t="shared" si="54"/>
        <v>1240000</v>
      </c>
      <c r="L466">
        <f t="shared" si="55"/>
        <v>13640000</v>
      </c>
      <c r="N466" s="53">
        <v>44294</v>
      </c>
      <c r="Q466">
        <v>30</v>
      </c>
      <c r="R466" s="53">
        <f t="shared" si="53"/>
        <v>44324</v>
      </c>
      <c r="S466" s="53">
        <v>44322</v>
      </c>
      <c r="T466">
        <v>2</v>
      </c>
      <c r="U466">
        <f t="shared" si="56"/>
        <v>248000</v>
      </c>
      <c r="V466">
        <f t="shared" si="57"/>
        <v>13392000</v>
      </c>
      <c r="W466">
        <f t="shared" si="58"/>
        <v>12152000</v>
      </c>
      <c r="X466" s="54" t="s">
        <v>3201</v>
      </c>
      <c r="AC466">
        <v>4535605741</v>
      </c>
    </row>
    <row r="467" spans="2:29">
      <c r="B467" t="s">
        <v>1558</v>
      </c>
      <c r="C467" s="51">
        <v>44403</v>
      </c>
      <c r="D467" s="52">
        <v>44403</v>
      </c>
      <c r="E467" t="s">
        <v>3204</v>
      </c>
      <c r="F467" t="s">
        <v>3738</v>
      </c>
      <c r="G467" t="s">
        <v>2196</v>
      </c>
      <c r="H467" t="s">
        <v>2798</v>
      </c>
      <c r="I467">
        <v>12400000</v>
      </c>
      <c r="J467">
        <v>10</v>
      </c>
      <c r="K467">
        <f t="shared" si="54"/>
        <v>1240000</v>
      </c>
      <c r="L467">
        <f t="shared" si="55"/>
        <v>13640000</v>
      </c>
      <c r="N467" s="53">
        <v>44294</v>
      </c>
      <c r="Q467">
        <v>30</v>
      </c>
      <c r="R467" s="53">
        <f t="shared" si="53"/>
        <v>44324</v>
      </c>
      <c r="S467" s="53">
        <v>44322</v>
      </c>
      <c r="T467">
        <v>2</v>
      </c>
      <c r="U467">
        <f t="shared" si="56"/>
        <v>248000</v>
      </c>
      <c r="V467">
        <f t="shared" si="57"/>
        <v>13392000</v>
      </c>
      <c r="W467">
        <f t="shared" si="58"/>
        <v>12152000</v>
      </c>
      <c r="X467" s="54" t="s">
        <v>3201</v>
      </c>
      <c r="AC467">
        <v>4535102726</v>
      </c>
    </row>
    <row r="468" spans="2:29">
      <c r="B468" t="s">
        <v>1559</v>
      </c>
      <c r="C468" s="51">
        <v>44404</v>
      </c>
      <c r="D468" s="52">
        <v>44404</v>
      </c>
      <c r="E468" t="s">
        <v>3204</v>
      </c>
      <c r="F468" t="s">
        <v>3693</v>
      </c>
      <c r="G468" t="s">
        <v>2197</v>
      </c>
      <c r="H468" t="s">
        <v>2799</v>
      </c>
      <c r="I468">
        <v>111600000</v>
      </c>
      <c r="J468">
        <v>10</v>
      </c>
      <c r="K468">
        <f t="shared" si="54"/>
        <v>11160000</v>
      </c>
      <c r="L468">
        <f t="shared" si="55"/>
        <v>122760000</v>
      </c>
      <c r="N468" s="53">
        <v>44294</v>
      </c>
      <c r="Q468">
        <v>30</v>
      </c>
      <c r="R468" s="53">
        <f t="shared" si="53"/>
        <v>44324</v>
      </c>
      <c r="S468" s="53">
        <v>44322</v>
      </c>
      <c r="T468">
        <v>2</v>
      </c>
      <c r="U468">
        <f t="shared" si="56"/>
        <v>2232000</v>
      </c>
      <c r="V468">
        <f t="shared" si="57"/>
        <v>120528000</v>
      </c>
      <c r="W468">
        <f t="shared" si="58"/>
        <v>109368000</v>
      </c>
      <c r="X468" s="54" t="s">
        <v>3201</v>
      </c>
      <c r="AC468">
        <v>4535510862</v>
      </c>
    </row>
    <row r="469" spans="2:29">
      <c r="B469" t="s">
        <v>1560</v>
      </c>
      <c r="C469" s="51">
        <v>44405</v>
      </c>
      <c r="D469" s="52">
        <v>44405</v>
      </c>
      <c r="E469" t="s">
        <v>3204</v>
      </c>
      <c r="F469" t="s">
        <v>3783</v>
      </c>
      <c r="G469" t="s">
        <v>2198</v>
      </c>
      <c r="H469" t="s">
        <v>2800</v>
      </c>
      <c r="I469">
        <v>24800000</v>
      </c>
      <c r="J469">
        <v>10</v>
      </c>
      <c r="K469">
        <f t="shared" si="54"/>
        <v>2480000</v>
      </c>
      <c r="L469">
        <f t="shared" si="55"/>
        <v>27280000</v>
      </c>
      <c r="N469" s="53">
        <v>44294</v>
      </c>
      <c r="Q469">
        <v>30</v>
      </c>
      <c r="R469" s="53">
        <f t="shared" si="53"/>
        <v>44324</v>
      </c>
      <c r="S469" s="53">
        <v>44322</v>
      </c>
      <c r="T469">
        <v>2</v>
      </c>
      <c r="U469">
        <f t="shared" si="56"/>
        <v>496000</v>
      </c>
      <c r="V469">
        <f t="shared" si="57"/>
        <v>26784000</v>
      </c>
      <c r="W469">
        <f t="shared" si="58"/>
        <v>24304000</v>
      </c>
      <c r="X469" s="54" t="s">
        <v>3201</v>
      </c>
      <c r="AC469">
        <v>4533707794</v>
      </c>
    </row>
    <row r="470" spans="2:29">
      <c r="B470" t="s">
        <v>1561</v>
      </c>
      <c r="C470" s="51">
        <v>44406</v>
      </c>
      <c r="D470" s="52">
        <v>44406</v>
      </c>
      <c r="E470" t="s">
        <v>3204</v>
      </c>
      <c r="F470" t="s">
        <v>3758</v>
      </c>
      <c r="G470" t="s">
        <v>2199</v>
      </c>
      <c r="H470" t="s">
        <v>2801</v>
      </c>
      <c r="I470">
        <v>6200000</v>
      </c>
      <c r="J470">
        <v>10</v>
      </c>
      <c r="K470">
        <f t="shared" si="54"/>
        <v>620000</v>
      </c>
      <c r="L470">
        <f t="shared" si="55"/>
        <v>6820000</v>
      </c>
      <c r="N470" s="53">
        <v>44294</v>
      </c>
      <c r="Q470">
        <v>30</v>
      </c>
      <c r="R470" s="53">
        <f t="shared" si="53"/>
        <v>44324</v>
      </c>
      <c r="S470" s="53">
        <v>44322</v>
      </c>
      <c r="T470">
        <v>2</v>
      </c>
      <c r="U470">
        <f t="shared" si="56"/>
        <v>124000</v>
      </c>
      <c r="V470">
        <f t="shared" si="57"/>
        <v>6696000</v>
      </c>
      <c r="W470">
        <f t="shared" si="58"/>
        <v>6076000</v>
      </c>
      <c r="X470" s="54" t="s">
        <v>3201</v>
      </c>
      <c r="AC470">
        <v>4534741628</v>
      </c>
    </row>
    <row r="471" spans="2:29">
      <c r="B471" t="s">
        <v>1562</v>
      </c>
      <c r="C471" s="51">
        <v>44407</v>
      </c>
      <c r="D471" s="52">
        <v>44407</v>
      </c>
      <c r="E471" t="s">
        <v>3204</v>
      </c>
      <c r="F471" t="s">
        <v>3760</v>
      </c>
      <c r="G471" t="s">
        <v>2200</v>
      </c>
      <c r="H471" t="s">
        <v>2802</v>
      </c>
      <c r="I471">
        <v>49600000</v>
      </c>
      <c r="J471">
        <v>10</v>
      </c>
      <c r="K471">
        <f t="shared" si="54"/>
        <v>4960000</v>
      </c>
      <c r="L471">
        <f t="shared" si="55"/>
        <v>54560000</v>
      </c>
      <c r="N471" s="53">
        <v>44294</v>
      </c>
      <c r="Q471">
        <v>30</v>
      </c>
      <c r="R471" s="53">
        <f t="shared" si="53"/>
        <v>44324</v>
      </c>
      <c r="S471" s="53">
        <v>44322</v>
      </c>
      <c r="T471">
        <v>2</v>
      </c>
      <c r="U471">
        <f t="shared" si="56"/>
        <v>992000</v>
      </c>
      <c r="V471">
        <f t="shared" si="57"/>
        <v>53568000</v>
      </c>
      <c r="W471">
        <f t="shared" si="58"/>
        <v>48608000</v>
      </c>
      <c r="X471" s="54" t="s">
        <v>3201</v>
      </c>
      <c r="AC471">
        <v>4534640706</v>
      </c>
    </row>
    <row r="472" spans="2:29">
      <c r="B472" t="s">
        <v>1563</v>
      </c>
      <c r="C472" s="51">
        <v>44408</v>
      </c>
      <c r="D472" s="52">
        <v>44408</v>
      </c>
      <c r="E472" t="s">
        <v>3204</v>
      </c>
      <c r="F472" t="s">
        <v>3752</v>
      </c>
      <c r="G472" t="s">
        <v>2201</v>
      </c>
      <c r="H472" t="s">
        <v>2803</v>
      </c>
      <c r="I472">
        <v>49600000</v>
      </c>
      <c r="J472">
        <v>10</v>
      </c>
      <c r="K472">
        <f t="shared" si="54"/>
        <v>4960000</v>
      </c>
      <c r="L472">
        <f t="shared" si="55"/>
        <v>54560000</v>
      </c>
      <c r="N472" s="53">
        <v>44294</v>
      </c>
      <c r="Q472">
        <v>30</v>
      </c>
      <c r="R472" s="53">
        <f t="shared" si="53"/>
        <v>44324</v>
      </c>
      <c r="S472" s="53">
        <v>44322</v>
      </c>
      <c r="T472">
        <v>2</v>
      </c>
      <c r="U472">
        <f t="shared" si="56"/>
        <v>992000</v>
      </c>
      <c r="V472">
        <f t="shared" si="57"/>
        <v>53568000</v>
      </c>
      <c r="W472">
        <f t="shared" si="58"/>
        <v>48608000</v>
      </c>
      <c r="X472" s="54" t="s">
        <v>3201</v>
      </c>
      <c r="AC472">
        <v>4534964785</v>
      </c>
    </row>
    <row r="473" spans="2:29">
      <c r="B473" t="s">
        <v>1564</v>
      </c>
      <c r="C473" s="51">
        <v>44409</v>
      </c>
      <c r="D473" s="52">
        <v>44409</v>
      </c>
      <c r="E473" t="s">
        <v>3204</v>
      </c>
      <c r="F473" t="s">
        <v>3759</v>
      </c>
      <c r="G473" t="s">
        <v>2202</v>
      </c>
      <c r="H473" t="s">
        <v>2804</v>
      </c>
      <c r="I473">
        <v>24800000</v>
      </c>
      <c r="J473">
        <v>10</v>
      </c>
      <c r="K473">
        <f t="shared" si="54"/>
        <v>2480000</v>
      </c>
      <c r="L473">
        <f t="shared" si="55"/>
        <v>27280000</v>
      </c>
      <c r="N473" s="53">
        <v>44294</v>
      </c>
      <c r="Q473">
        <v>30</v>
      </c>
      <c r="R473" s="53">
        <f t="shared" si="53"/>
        <v>44324</v>
      </c>
      <c r="S473" s="53">
        <v>44322</v>
      </c>
      <c r="T473">
        <v>2</v>
      </c>
      <c r="U473">
        <f t="shared" si="56"/>
        <v>496000</v>
      </c>
      <c r="V473">
        <f t="shared" si="57"/>
        <v>26784000</v>
      </c>
      <c r="W473">
        <f t="shared" si="58"/>
        <v>24304000</v>
      </c>
      <c r="X473" s="54" t="s">
        <v>3201</v>
      </c>
      <c r="AC473">
        <v>4534744371</v>
      </c>
    </row>
    <row r="474" spans="2:29">
      <c r="B474" t="s">
        <v>1565</v>
      </c>
      <c r="C474" s="51">
        <v>44410</v>
      </c>
      <c r="D474" s="52">
        <v>44410</v>
      </c>
      <c r="E474" t="s">
        <v>3204</v>
      </c>
      <c r="F474" t="s">
        <v>3761</v>
      </c>
      <c r="G474" t="s">
        <v>2203</v>
      </c>
      <c r="H474" t="s">
        <v>2805</v>
      </c>
      <c r="I474">
        <v>6200000</v>
      </c>
      <c r="J474">
        <v>10</v>
      </c>
      <c r="K474">
        <f t="shared" si="54"/>
        <v>620000</v>
      </c>
      <c r="L474">
        <f t="shared" si="55"/>
        <v>6820000</v>
      </c>
      <c r="N474" s="53">
        <v>44294</v>
      </c>
      <c r="Q474">
        <v>30</v>
      </c>
      <c r="R474" s="53">
        <f t="shared" si="53"/>
        <v>44324</v>
      </c>
      <c r="S474" s="53">
        <v>44322</v>
      </c>
      <c r="T474">
        <v>2</v>
      </c>
      <c r="U474">
        <f t="shared" si="56"/>
        <v>124000</v>
      </c>
      <c r="V474">
        <f t="shared" si="57"/>
        <v>6696000</v>
      </c>
      <c r="W474">
        <f t="shared" si="58"/>
        <v>6076000</v>
      </c>
      <c r="X474" s="54" t="s">
        <v>3201</v>
      </c>
      <c r="AC474">
        <v>4534641166</v>
      </c>
    </row>
    <row r="475" spans="2:29">
      <c r="B475" t="s">
        <v>1566</v>
      </c>
      <c r="C475" s="51">
        <v>44411</v>
      </c>
      <c r="D475" s="52">
        <v>44411</v>
      </c>
      <c r="E475" t="s">
        <v>3204</v>
      </c>
      <c r="F475" t="s">
        <v>3755</v>
      </c>
      <c r="G475" t="s">
        <v>2204</v>
      </c>
      <c r="H475" t="s">
        <v>2806</v>
      </c>
      <c r="I475">
        <v>6200000</v>
      </c>
      <c r="J475">
        <v>10</v>
      </c>
      <c r="K475">
        <f t="shared" si="54"/>
        <v>620000</v>
      </c>
      <c r="L475">
        <f t="shared" si="55"/>
        <v>6820000</v>
      </c>
      <c r="N475" s="53">
        <v>44294</v>
      </c>
      <c r="Q475">
        <v>30</v>
      </c>
      <c r="R475" s="53">
        <f t="shared" si="53"/>
        <v>44324</v>
      </c>
      <c r="S475" s="53">
        <v>44322</v>
      </c>
      <c r="T475">
        <v>2</v>
      </c>
      <c r="U475">
        <f t="shared" si="56"/>
        <v>124000</v>
      </c>
      <c r="V475">
        <f t="shared" si="57"/>
        <v>6696000</v>
      </c>
      <c r="W475">
        <f t="shared" si="58"/>
        <v>6076000</v>
      </c>
      <c r="X475" s="54" t="s">
        <v>3201</v>
      </c>
      <c r="AC475">
        <v>4534951679</v>
      </c>
    </row>
    <row r="476" spans="2:29">
      <c r="B476" t="s">
        <v>1567</v>
      </c>
      <c r="C476" s="51">
        <v>44412</v>
      </c>
      <c r="D476" s="52">
        <v>44412</v>
      </c>
      <c r="E476" t="s">
        <v>3204</v>
      </c>
      <c r="F476" t="s">
        <v>3660</v>
      </c>
      <c r="G476" t="s">
        <v>2205</v>
      </c>
      <c r="H476" t="s">
        <v>3962</v>
      </c>
      <c r="I476">
        <v>10900000</v>
      </c>
      <c r="J476">
        <v>10</v>
      </c>
      <c r="K476">
        <f t="shared" si="54"/>
        <v>1090000</v>
      </c>
      <c r="L476">
        <f t="shared" si="55"/>
        <v>11990000</v>
      </c>
      <c r="N476" s="53">
        <v>44294</v>
      </c>
      <c r="Q476">
        <v>30</v>
      </c>
      <c r="R476" s="53">
        <f t="shared" si="53"/>
        <v>44324</v>
      </c>
      <c r="S476" s="53">
        <v>44322</v>
      </c>
      <c r="T476">
        <v>2</v>
      </c>
      <c r="U476">
        <f t="shared" si="56"/>
        <v>218000</v>
      </c>
      <c r="V476">
        <f t="shared" si="57"/>
        <v>11772000</v>
      </c>
      <c r="W476">
        <f t="shared" si="58"/>
        <v>10682000</v>
      </c>
      <c r="X476" s="54" t="s">
        <v>3201</v>
      </c>
      <c r="AC476">
        <v>4535960271</v>
      </c>
    </row>
    <row r="477" spans="2:29">
      <c r="B477" t="s">
        <v>1568</v>
      </c>
      <c r="C477" s="51">
        <v>44413</v>
      </c>
      <c r="D477" s="52">
        <v>44413</v>
      </c>
      <c r="E477" t="s">
        <v>3204</v>
      </c>
      <c r="F477" t="s">
        <v>3648</v>
      </c>
      <c r="G477" t="s">
        <v>2206</v>
      </c>
      <c r="H477" t="s">
        <v>2807</v>
      </c>
      <c r="I477">
        <v>2400000</v>
      </c>
      <c r="J477">
        <v>10</v>
      </c>
      <c r="K477">
        <f t="shared" si="54"/>
        <v>240000</v>
      </c>
      <c r="L477">
        <f t="shared" si="55"/>
        <v>2640000</v>
      </c>
      <c r="N477" s="53">
        <v>44294</v>
      </c>
      <c r="Q477">
        <v>30</v>
      </c>
      <c r="R477" s="53">
        <f t="shared" si="53"/>
        <v>44324</v>
      </c>
      <c r="S477" s="53">
        <v>44322</v>
      </c>
      <c r="T477">
        <v>2</v>
      </c>
      <c r="U477">
        <f t="shared" si="56"/>
        <v>48000</v>
      </c>
      <c r="V477">
        <f t="shared" si="57"/>
        <v>2592000</v>
      </c>
      <c r="W477">
        <f t="shared" si="58"/>
        <v>2352000</v>
      </c>
      <c r="X477" s="54" t="s">
        <v>3201</v>
      </c>
      <c r="AC477">
        <v>4536328329</v>
      </c>
    </row>
    <row r="478" spans="2:29">
      <c r="B478" t="s">
        <v>1569</v>
      </c>
      <c r="C478" s="51">
        <v>44414</v>
      </c>
      <c r="D478" s="52">
        <v>44414</v>
      </c>
      <c r="E478" t="s">
        <v>3204</v>
      </c>
      <c r="F478" t="s">
        <v>3671</v>
      </c>
      <c r="G478" t="s">
        <v>2207</v>
      </c>
      <c r="H478" t="s">
        <v>2808</v>
      </c>
      <c r="I478">
        <v>3075000</v>
      </c>
      <c r="J478">
        <v>10</v>
      </c>
      <c r="K478">
        <f t="shared" si="54"/>
        <v>307500</v>
      </c>
      <c r="L478">
        <f t="shared" si="55"/>
        <v>3382500</v>
      </c>
      <c r="N478" s="53">
        <v>44301</v>
      </c>
      <c r="Q478">
        <v>30</v>
      </c>
      <c r="R478" s="53">
        <f t="shared" si="53"/>
        <v>44331</v>
      </c>
      <c r="S478" s="53">
        <v>44327</v>
      </c>
      <c r="T478">
        <v>2</v>
      </c>
      <c r="U478">
        <f t="shared" si="56"/>
        <v>61500</v>
      </c>
      <c r="V478">
        <f t="shared" si="57"/>
        <v>3321000</v>
      </c>
      <c r="W478">
        <f t="shared" si="58"/>
        <v>3013500</v>
      </c>
      <c r="X478" s="54" t="s">
        <v>3201</v>
      </c>
      <c r="AC478">
        <v>4535755205</v>
      </c>
    </row>
    <row r="479" spans="2:29">
      <c r="B479" t="s">
        <v>1570</v>
      </c>
      <c r="C479" s="51">
        <v>44415</v>
      </c>
      <c r="D479" s="52">
        <v>44415</v>
      </c>
      <c r="E479" t="s">
        <v>3204</v>
      </c>
      <c r="F479" t="s">
        <v>3762</v>
      </c>
      <c r="G479" t="s">
        <v>2208</v>
      </c>
      <c r="H479" t="s">
        <v>2809</v>
      </c>
      <c r="I479">
        <v>23095000</v>
      </c>
      <c r="J479">
        <v>10</v>
      </c>
      <c r="K479">
        <f t="shared" si="54"/>
        <v>2309500</v>
      </c>
      <c r="L479">
        <f t="shared" si="55"/>
        <v>25404500</v>
      </c>
      <c r="N479" s="53">
        <v>44301</v>
      </c>
      <c r="Q479">
        <v>30</v>
      </c>
      <c r="R479" s="53">
        <f t="shared" si="53"/>
        <v>44331</v>
      </c>
      <c r="S479" s="53">
        <v>44327</v>
      </c>
      <c r="T479">
        <v>2</v>
      </c>
      <c r="U479">
        <f t="shared" si="56"/>
        <v>461900</v>
      </c>
      <c r="V479">
        <f t="shared" si="57"/>
        <v>24942600</v>
      </c>
      <c r="W479">
        <f t="shared" si="58"/>
        <v>22633100</v>
      </c>
      <c r="X479" s="54" t="s">
        <v>3201</v>
      </c>
      <c r="AC479">
        <v>4534586314</v>
      </c>
    </row>
    <row r="480" spans="2:29">
      <c r="B480" t="s">
        <v>1571</v>
      </c>
      <c r="C480" s="51">
        <v>44416</v>
      </c>
      <c r="D480" s="52">
        <v>44416</v>
      </c>
      <c r="E480" t="s">
        <v>3204</v>
      </c>
      <c r="F480" t="s">
        <v>3641</v>
      </c>
      <c r="G480" t="s">
        <v>2209</v>
      </c>
      <c r="H480" t="s">
        <v>2810</v>
      </c>
      <c r="I480">
        <v>50592000</v>
      </c>
      <c r="J480">
        <v>10</v>
      </c>
      <c r="K480">
        <f t="shared" si="54"/>
        <v>5059200</v>
      </c>
      <c r="L480">
        <f t="shared" si="55"/>
        <v>55651200</v>
      </c>
      <c r="N480" s="53">
        <v>44301</v>
      </c>
      <c r="Q480">
        <v>30</v>
      </c>
      <c r="R480" s="53">
        <f t="shared" si="53"/>
        <v>44331</v>
      </c>
      <c r="S480" s="53">
        <v>44327</v>
      </c>
      <c r="T480">
        <v>2</v>
      </c>
      <c r="U480">
        <f t="shared" si="56"/>
        <v>1011840</v>
      </c>
      <c r="V480">
        <f t="shared" si="57"/>
        <v>54639360</v>
      </c>
      <c r="W480">
        <f t="shared" si="58"/>
        <v>49580160</v>
      </c>
      <c r="X480" s="54" t="s">
        <v>3201</v>
      </c>
      <c r="AC480">
        <v>4536446060</v>
      </c>
    </row>
    <row r="481" spans="2:29">
      <c r="B481" t="s">
        <v>1572</v>
      </c>
      <c r="C481" s="51">
        <v>44417</v>
      </c>
      <c r="D481" s="52">
        <v>44417</v>
      </c>
      <c r="E481" t="s">
        <v>3204</v>
      </c>
      <c r="F481" t="s">
        <v>3661</v>
      </c>
      <c r="G481" t="s">
        <v>2210</v>
      </c>
      <c r="H481" t="s">
        <v>2811</v>
      </c>
      <c r="I481">
        <v>12500000</v>
      </c>
      <c r="J481">
        <v>10</v>
      </c>
      <c r="K481">
        <f t="shared" si="54"/>
        <v>1250000</v>
      </c>
      <c r="L481">
        <f t="shared" si="55"/>
        <v>13750000</v>
      </c>
      <c r="N481" s="53">
        <v>44301</v>
      </c>
      <c r="Q481">
        <v>30</v>
      </c>
      <c r="R481" s="53">
        <f t="shared" si="53"/>
        <v>44331</v>
      </c>
      <c r="S481" s="53">
        <v>44327</v>
      </c>
      <c r="T481">
        <v>2</v>
      </c>
      <c r="U481">
        <f t="shared" si="56"/>
        <v>250000</v>
      </c>
      <c r="V481">
        <f t="shared" si="57"/>
        <v>13500000</v>
      </c>
      <c r="W481">
        <f t="shared" si="58"/>
        <v>12250000</v>
      </c>
      <c r="X481" s="54" t="s">
        <v>3201</v>
      </c>
      <c r="AC481">
        <v>4535828520</v>
      </c>
    </row>
    <row r="482" spans="2:29">
      <c r="B482" t="s">
        <v>1573</v>
      </c>
      <c r="C482" s="51">
        <v>44418</v>
      </c>
      <c r="D482" s="52">
        <v>44418</v>
      </c>
      <c r="E482" t="s">
        <v>3204</v>
      </c>
      <c r="F482" t="s">
        <v>3675</v>
      </c>
      <c r="G482" t="s">
        <v>2211</v>
      </c>
      <c r="H482" t="s">
        <v>3963</v>
      </c>
      <c r="I482">
        <v>20860000</v>
      </c>
      <c r="J482">
        <v>10</v>
      </c>
      <c r="K482">
        <f t="shared" si="54"/>
        <v>2086000</v>
      </c>
      <c r="L482">
        <f t="shared" si="55"/>
        <v>22946000</v>
      </c>
      <c r="N482" s="53">
        <v>44301</v>
      </c>
      <c r="Q482">
        <v>30</v>
      </c>
      <c r="R482" s="53">
        <f t="shared" si="53"/>
        <v>44331</v>
      </c>
      <c r="S482" s="53">
        <v>44327</v>
      </c>
      <c r="T482">
        <v>2</v>
      </c>
      <c r="U482">
        <f t="shared" si="56"/>
        <v>417200</v>
      </c>
      <c r="V482">
        <f t="shared" si="57"/>
        <v>22528800</v>
      </c>
      <c r="W482">
        <f t="shared" si="58"/>
        <v>20442800</v>
      </c>
      <c r="X482" s="54" t="s">
        <v>3201</v>
      </c>
      <c r="AC482">
        <v>4535752493</v>
      </c>
    </row>
    <row r="483" spans="2:29">
      <c r="B483" t="s">
        <v>1574</v>
      </c>
      <c r="C483" s="51">
        <v>44419</v>
      </c>
      <c r="D483" s="52">
        <v>44419</v>
      </c>
      <c r="E483" t="s">
        <v>3204</v>
      </c>
      <c r="F483" t="s">
        <v>3674</v>
      </c>
      <c r="G483" t="s">
        <v>2212</v>
      </c>
      <c r="H483" t="s">
        <v>2812</v>
      </c>
      <c r="I483">
        <v>32300000</v>
      </c>
      <c r="J483">
        <v>10</v>
      </c>
      <c r="K483">
        <f t="shared" si="54"/>
        <v>3230000</v>
      </c>
      <c r="L483">
        <f t="shared" si="55"/>
        <v>35530000</v>
      </c>
      <c r="N483" s="53">
        <v>44301</v>
      </c>
      <c r="Q483">
        <v>30</v>
      </c>
      <c r="R483" s="53">
        <f t="shared" si="53"/>
        <v>44331</v>
      </c>
      <c r="S483" s="53">
        <v>44327</v>
      </c>
      <c r="T483">
        <v>2</v>
      </c>
      <c r="U483">
        <f t="shared" si="56"/>
        <v>646000</v>
      </c>
      <c r="V483">
        <f t="shared" si="57"/>
        <v>34884000</v>
      </c>
      <c r="W483">
        <f t="shared" si="58"/>
        <v>31654000</v>
      </c>
      <c r="X483" s="54" t="s">
        <v>3201</v>
      </c>
      <c r="AC483">
        <v>4535755790</v>
      </c>
    </row>
    <row r="484" spans="2:29">
      <c r="B484" t="s">
        <v>1575</v>
      </c>
      <c r="C484" s="51">
        <v>44420</v>
      </c>
      <c r="D484" s="52">
        <v>44420</v>
      </c>
      <c r="E484" t="s">
        <v>3204</v>
      </c>
      <c r="F484" t="s">
        <v>3673</v>
      </c>
      <c r="G484" t="s">
        <v>2213</v>
      </c>
      <c r="H484" t="s">
        <v>2813</v>
      </c>
      <c r="I484">
        <v>17710000</v>
      </c>
      <c r="J484">
        <v>10</v>
      </c>
      <c r="K484">
        <f t="shared" si="54"/>
        <v>1771000</v>
      </c>
      <c r="L484">
        <f t="shared" si="55"/>
        <v>19481000</v>
      </c>
      <c r="N484" s="53">
        <v>44301</v>
      </c>
      <c r="Q484">
        <v>30</v>
      </c>
      <c r="R484" s="53">
        <f t="shared" si="53"/>
        <v>44331</v>
      </c>
      <c r="S484" s="53">
        <v>44327</v>
      </c>
      <c r="T484">
        <v>2</v>
      </c>
      <c r="U484">
        <f t="shared" si="56"/>
        <v>354200</v>
      </c>
      <c r="V484">
        <f t="shared" si="57"/>
        <v>19126800</v>
      </c>
      <c r="W484">
        <f t="shared" si="58"/>
        <v>17355800</v>
      </c>
      <c r="X484" s="54" t="s">
        <v>3201</v>
      </c>
      <c r="AC484">
        <v>4535756051</v>
      </c>
    </row>
    <row r="485" spans="2:29">
      <c r="B485" t="s">
        <v>1576</v>
      </c>
      <c r="C485" s="51">
        <v>44421</v>
      </c>
      <c r="D485" s="52">
        <v>44421</v>
      </c>
      <c r="E485" t="s">
        <v>3204</v>
      </c>
      <c r="F485" t="s">
        <v>3806</v>
      </c>
      <c r="G485" t="s">
        <v>2214</v>
      </c>
      <c r="H485" t="s">
        <v>2814</v>
      </c>
      <c r="I485">
        <v>194940000</v>
      </c>
      <c r="J485">
        <v>10</v>
      </c>
      <c r="K485">
        <f t="shared" si="54"/>
        <v>19494000</v>
      </c>
      <c r="L485">
        <f t="shared" si="55"/>
        <v>214434000</v>
      </c>
      <c r="N485" s="53">
        <v>44301</v>
      </c>
      <c r="Q485">
        <v>30</v>
      </c>
      <c r="R485" s="53">
        <f t="shared" si="53"/>
        <v>44331</v>
      </c>
      <c r="S485" s="53">
        <v>44327</v>
      </c>
      <c r="T485">
        <v>2</v>
      </c>
      <c r="U485">
        <f t="shared" si="56"/>
        <v>3898800</v>
      </c>
      <c r="V485">
        <f t="shared" si="57"/>
        <v>210535200</v>
      </c>
      <c r="W485">
        <f t="shared" si="58"/>
        <v>191041200</v>
      </c>
      <c r="X485" s="54" t="s">
        <v>3201</v>
      </c>
      <c r="AC485">
        <v>4532910909</v>
      </c>
    </row>
    <row r="486" spans="2:29">
      <c r="B486" t="s">
        <v>1577</v>
      </c>
      <c r="C486" s="51">
        <v>44422</v>
      </c>
      <c r="D486" s="52">
        <v>44422</v>
      </c>
      <c r="E486" t="s">
        <v>3204</v>
      </c>
      <c r="F486" t="s">
        <v>3785</v>
      </c>
      <c r="G486" t="s">
        <v>2215</v>
      </c>
      <c r="H486" t="s">
        <v>2815</v>
      </c>
      <c r="I486">
        <v>85440000</v>
      </c>
      <c r="J486">
        <v>10</v>
      </c>
      <c r="K486">
        <f t="shared" si="54"/>
        <v>8544000</v>
      </c>
      <c r="L486">
        <f t="shared" si="55"/>
        <v>93984000</v>
      </c>
      <c r="N486" s="53">
        <v>44301</v>
      </c>
      <c r="Q486">
        <v>30</v>
      </c>
      <c r="R486" s="53">
        <f t="shared" si="53"/>
        <v>44331</v>
      </c>
      <c r="S486" s="53">
        <v>44327</v>
      </c>
      <c r="T486">
        <v>2</v>
      </c>
      <c r="U486">
        <f t="shared" si="56"/>
        <v>1708800</v>
      </c>
      <c r="V486">
        <f t="shared" si="57"/>
        <v>92275200</v>
      </c>
      <c r="W486">
        <f t="shared" si="58"/>
        <v>83731200</v>
      </c>
      <c r="X486" s="54" t="s">
        <v>3201</v>
      </c>
      <c r="AC486">
        <v>4533611837</v>
      </c>
    </row>
    <row r="487" spans="2:29">
      <c r="B487" t="s">
        <v>1578</v>
      </c>
      <c r="C487" s="51">
        <v>44423</v>
      </c>
      <c r="D487" s="52">
        <v>44423</v>
      </c>
      <c r="E487" t="s">
        <v>3204</v>
      </c>
      <c r="F487" t="s">
        <v>3666</v>
      </c>
      <c r="G487" t="s">
        <v>2216</v>
      </c>
      <c r="H487" t="s">
        <v>2816</v>
      </c>
      <c r="I487">
        <v>6200000</v>
      </c>
      <c r="J487">
        <v>10</v>
      </c>
      <c r="K487">
        <f t="shared" si="54"/>
        <v>620000</v>
      </c>
      <c r="L487">
        <f t="shared" si="55"/>
        <v>6820000</v>
      </c>
      <c r="N487" s="53">
        <v>44308</v>
      </c>
      <c r="Q487">
        <v>30</v>
      </c>
      <c r="R487" s="53">
        <f t="shared" si="53"/>
        <v>44338</v>
      </c>
      <c r="S487" s="53">
        <v>44327</v>
      </c>
      <c r="T487">
        <v>2</v>
      </c>
      <c r="U487">
        <f t="shared" si="56"/>
        <v>124000</v>
      </c>
      <c r="V487">
        <f t="shared" si="57"/>
        <v>6696000</v>
      </c>
      <c r="W487">
        <f t="shared" si="58"/>
        <v>6076000</v>
      </c>
      <c r="X487" s="54" t="s">
        <v>3201</v>
      </c>
      <c r="AC487">
        <v>4535835547</v>
      </c>
    </row>
    <row r="488" spans="2:29">
      <c r="B488" t="s">
        <v>1579</v>
      </c>
      <c r="C488" s="51">
        <v>44424</v>
      </c>
      <c r="D488" s="52">
        <v>44424</v>
      </c>
      <c r="E488" t="s">
        <v>3204</v>
      </c>
      <c r="F488" t="s">
        <v>3666</v>
      </c>
      <c r="G488" t="s">
        <v>2217</v>
      </c>
      <c r="H488" t="s">
        <v>2817</v>
      </c>
      <c r="I488">
        <v>12400000</v>
      </c>
      <c r="J488">
        <v>10</v>
      </c>
      <c r="K488">
        <f t="shared" si="54"/>
        <v>1240000</v>
      </c>
      <c r="L488">
        <f t="shared" si="55"/>
        <v>13640000</v>
      </c>
      <c r="N488" s="53">
        <v>44308</v>
      </c>
      <c r="Q488">
        <v>30</v>
      </c>
      <c r="R488" s="53">
        <f t="shared" si="53"/>
        <v>44338</v>
      </c>
      <c r="S488" s="53">
        <v>44327</v>
      </c>
      <c r="T488">
        <v>2</v>
      </c>
      <c r="U488">
        <f t="shared" si="56"/>
        <v>248000</v>
      </c>
      <c r="V488">
        <f t="shared" si="57"/>
        <v>13392000</v>
      </c>
      <c r="W488">
        <f t="shared" si="58"/>
        <v>12152000</v>
      </c>
      <c r="X488" s="54" t="s">
        <v>3201</v>
      </c>
      <c r="AC488">
        <v>4535835547</v>
      </c>
    </row>
    <row r="489" spans="2:29">
      <c r="B489" t="s">
        <v>1580</v>
      </c>
      <c r="C489" s="51">
        <v>44425</v>
      </c>
      <c r="D489" s="52">
        <v>44425</v>
      </c>
      <c r="E489" t="s">
        <v>3204</v>
      </c>
      <c r="F489" t="s">
        <v>3644</v>
      </c>
      <c r="G489" t="s">
        <v>2218</v>
      </c>
      <c r="H489" t="s">
        <v>2818</v>
      </c>
      <c r="I489">
        <v>24800000</v>
      </c>
      <c r="J489">
        <v>10</v>
      </c>
      <c r="K489">
        <f t="shared" si="54"/>
        <v>2480000</v>
      </c>
      <c r="L489">
        <f t="shared" si="55"/>
        <v>27280000</v>
      </c>
      <c r="N489" s="53">
        <v>44308</v>
      </c>
      <c r="Q489">
        <v>30</v>
      </c>
      <c r="R489" s="53">
        <f t="shared" si="53"/>
        <v>44338</v>
      </c>
      <c r="S489" s="53">
        <v>44327</v>
      </c>
      <c r="T489">
        <v>2</v>
      </c>
      <c r="U489">
        <f t="shared" si="56"/>
        <v>496000</v>
      </c>
      <c r="V489">
        <f t="shared" si="57"/>
        <v>26784000</v>
      </c>
      <c r="W489">
        <f t="shared" si="58"/>
        <v>24304000</v>
      </c>
      <c r="X489" s="54" t="s">
        <v>3201</v>
      </c>
      <c r="AC489">
        <v>4536424879</v>
      </c>
    </row>
    <row r="490" spans="2:29">
      <c r="B490" t="s">
        <v>1581</v>
      </c>
      <c r="C490" s="51">
        <v>44426</v>
      </c>
      <c r="D490" s="52">
        <v>44426</v>
      </c>
      <c r="E490" t="s">
        <v>3204</v>
      </c>
      <c r="F490" t="s">
        <v>3677</v>
      </c>
      <c r="G490" t="s">
        <v>2219</v>
      </c>
      <c r="H490" t="s">
        <v>2819</v>
      </c>
      <c r="I490">
        <v>12400000</v>
      </c>
      <c r="J490">
        <v>10</v>
      </c>
      <c r="K490">
        <f t="shared" si="54"/>
        <v>1240000</v>
      </c>
      <c r="L490">
        <f t="shared" si="55"/>
        <v>13640000</v>
      </c>
      <c r="N490" s="53">
        <v>44308</v>
      </c>
      <c r="Q490">
        <v>30</v>
      </c>
      <c r="R490" s="53">
        <f t="shared" si="53"/>
        <v>44338</v>
      </c>
      <c r="S490" s="53">
        <v>44327</v>
      </c>
      <c r="T490">
        <v>2</v>
      </c>
      <c r="U490">
        <f t="shared" si="56"/>
        <v>248000</v>
      </c>
      <c r="V490">
        <f t="shared" si="57"/>
        <v>13392000</v>
      </c>
      <c r="W490">
        <f t="shared" si="58"/>
        <v>12152000</v>
      </c>
      <c r="X490" s="54" t="s">
        <v>3201</v>
      </c>
      <c r="AC490">
        <v>4535742582</v>
      </c>
    </row>
    <row r="491" spans="2:29">
      <c r="B491" t="s">
        <v>1582</v>
      </c>
      <c r="C491" s="51">
        <v>44427</v>
      </c>
      <c r="D491" s="52">
        <v>44427</v>
      </c>
      <c r="E491" t="s">
        <v>3204</v>
      </c>
      <c r="F491" t="s">
        <v>3645</v>
      </c>
      <c r="G491" t="s">
        <v>2220</v>
      </c>
      <c r="H491" t="s">
        <v>2820</v>
      </c>
      <c r="I491">
        <v>24800000</v>
      </c>
      <c r="J491">
        <v>10</v>
      </c>
      <c r="K491">
        <f t="shared" si="54"/>
        <v>2480000</v>
      </c>
      <c r="L491">
        <f t="shared" si="55"/>
        <v>27280000</v>
      </c>
      <c r="N491" s="53">
        <v>44308</v>
      </c>
      <c r="Q491">
        <v>30</v>
      </c>
      <c r="R491" s="53">
        <f t="shared" si="53"/>
        <v>44338</v>
      </c>
      <c r="S491" s="53">
        <v>44327</v>
      </c>
      <c r="T491">
        <v>2</v>
      </c>
      <c r="U491">
        <f t="shared" si="56"/>
        <v>496000</v>
      </c>
      <c r="V491">
        <f t="shared" si="57"/>
        <v>26784000</v>
      </c>
      <c r="W491">
        <f t="shared" si="58"/>
        <v>24304000</v>
      </c>
      <c r="X491" s="54" t="s">
        <v>3201</v>
      </c>
      <c r="AC491">
        <v>4536332093</v>
      </c>
    </row>
    <row r="492" spans="2:29">
      <c r="B492" t="s">
        <v>1583</v>
      </c>
      <c r="C492" s="51">
        <v>44428</v>
      </c>
      <c r="D492" s="52">
        <v>44428</v>
      </c>
      <c r="E492" t="s">
        <v>3204</v>
      </c>
      <c r="F492" t="s">
        <v>3706</v>
      </c>
      <c r="G492" t="s">
        <v>2221</v>
      </c>
      <c r="H492" t="s">
        <v>2821</v>
      </c>
      <c r="I492">
        <v>12400000</v>
      </c>
      <c r="J492">
        <v>10</v>
      </c>
      <c r="K492">
        <f t="shared" si="54"/>
        <v>1240000</v>
      </c>
      <c r="L492">
        <f t="shared" si="55"/>
        <v>13640000</v>
      </c>
      <c r="N492" s="53">
        <v>44308</v>
      </c>
      <c r="Q492">
        <v>30</v>
      </c>
      <c r="R492" s="53">
        <f t="shared" si="53"/>
        <v>44338</v>
      </c>
      <c r="S492" s="53">
        <v>44327</v>
      </c>
      <c r="T492">
        <v>2</v>
      </c>
      <c r="U492">
        <f t="shared" si="56"/>
        <v>248000</v>
      </c>
      <c r="V492">
        <f t="shared" si="57"/>
        <v>13392000</v>
      </c>
      <c r="W492">
        <f t="shared" si="58"/>
        <v>12152000</v>
      </c>
      <c r="X492" s="54" t="s">
        <v>3201</v>
      </c>
      <c r="AC492">
        <v>4535323035</v>
      </c>
    </row>
    <row r="493" spans="2:29">
      <c r="B493" t="s">
        <v>1584</v>
      </c>
      <c r="C493" s="51">
        <v>44429</v>
      </c>
      <c r="D493" s="52">
        <v>44429</v>
      </c>
      <c r="E493" t="s">
        <v>3204</v>
      </c>
      <c r="F493" t="s">
        <v>3702</v>
      </c>
      <c r="G493" t="s">
        <v>2222</v>
      </c>
      <c r="H493" t="s">
        <v>2822</v>
      </c>
      <c r="I493">
        <v>86800000</v>
      </c>
      <c r="J493">
        <v>10</v>
      </c>
      <c r="K493">
        <f t="shared" si="54"/>
        <v>8680000</v>
      </c>
      <c r="L493">
        <f t="shared" si="55"/>
        <v>95480000</v>
      </c>
      <c r="N493" s="53">
        <v>44308</v>
      </c>
      <c r="Q493">
        <v>30</v>
      </c>
      <c r="R493" s="53">
        <f t="shared" si="53"/>
        <v>44338</v>
      </c>
      <c r="S493" s="53">
        <v>44327</v>
      </c>
      <c r="T493">
        <v>2</v>
      </c>
      <c r="U493">
        <f t="shared" si="56"/>
        <v>1736000</v>
      </c>
      <c r="V493">
        <f t="shared" si="57"/>
        <v>93744000</v>
      </c>
      <c r="W493">
        <f t="shared" si="58"/>
        <v>85064000</v>
      </c>
      <c r="X493" s="54" t="s">
        <v>3201</v>
      </c>
      <c r="AC493">
        <v>4535366854</v>
      </c>
    </row>
    <row r="494" spans="2:29">
      <c r="B494" t="s">
        <v>1585</v>
      </c>
      <c r="C494" s="51">
        <v>44430</v>
      </c>
      <c r="D494" s="52">
        <v>44430</v>
      </c>
      <c r="E494" t="s">
        <v>3204</v>
      </c>
      <c r="F494" t="s">
        <v>3705</v>
      </c>
      <c r="G494" t="s">
        <v>2223</v>
      </c>
      <c r="H494" t="s">
        <v>2823</v>
      </c>
      <c r="I494">
        <v>12400000</v>
      </c>
      <c r="J494">
        <v>10</v>
      </c>
      <c r="K494">
        <f t="shared" si="54"/>
        <v>1240000</v>
      </c>
      <c r="L494">
        <f t="shared" si="55"/>
        <v>13640000</v>
      </c>
      <c r="N494" s="53">
        <v>44308</v>
      </c>
      <c r="Q494">
        <v>30</v>
      </c>
      <c r="R494" s="53">
        <f t="shared" si="53"/>
        <v>44338</v>
      </c>
      <c r="S494" s="53">
        <v>44327</v>
      </c>
      <c r="T494">
        <v>2</v>
      </c>
      <c r="U494">
        <f t="shared" si="56"/>
        <v>248000</v>
      </c>
      <c r="V494">
        <f t="shared" si="57"/>
        <v>13392000</v>
      </c>
      <c r="W494">
        <f t="shared" si="58"/>
        <v>12152000</v>
      </c>
      <c r="X494" s="54" t="s">
        <v>3201</v>
      </c>
      <c r="AC494">
        <v>4535323349</v>
      </c>
    </row>
    <row r="495" spans="2:29">
      <c r="B495" t="s">
        <v>1586</v>
      </c>
      <c r="C495" s="51">
        <v>44431</v>
      </c>
      <c r="D495" s="52">
        <v>44431</v>
      </c>
      <c r="E495" t="s">
        <v>3204</v>
      </c>
      <c r="F495" t="s">
        <v>3651</v>
      </c>
      <c r="G495" t="s">
        <v>2224</v>
      </c>
      <c r="H495" t="s">
        <v>3964</v>
      </c>
      <c r="I495">
        <v>18600000</v>
      </c>
      <c r="J495">
        <v>10</v>
      </c>
      <c r="K495">
        <f t="shared" si="54"/>
        <v>1860000</v>
      </c>
      <c r="L495">
        <f t="shared" si="55"/>
        <v>20460000</v>
      </c>
      <c r="N495" s="53">
        <v>44308</v>
      </c>
      <c r="Q495">
        <v>30</v>
      </c>
      <c r="R495" s="53">
        <f t="shared" si="53"/>
        <v>44338</v>
      </c>
      <c r="S495" s="53">
        <v>44327</v>
      </c>
      <c r="T495">
        <v>2</v>
      </c>
      <c r="U495">
        <f t="shared" si="56"/>
        <v>372000</v>
      </c>
      <c r="V495">
        <f t="shared" si="57"/>
        <v>20088000</v>
      </c>
      <c r="W495">
        <f t="shared" si="58"/>
        <v>18228000</v>
      </c>
      <c r="X495" s="54" t="s">
        <v>3201</v>
      </c>
      <c r="AC495">
        <v>4536227958</v>
      </c>
    </row>
    <row r="496" spans="2:29">
      <c r="B496" t="s">
        <v>1587</v>
      </c>
      <c r="C496" s="51">
        <v>44432</v>
      </c>
      <c r="D496" s="52">
        <v>44432</v>
      </c>
      <c r="E496" t="s">
        <v>3204</v>
      </c>
      <c r="F496" t="s">
        <v>3651</v>
      </c>
      <c r="G496" t="s">
        <v>2225</v>
      </c>
      <c r="H496" t="s">
        <v>3965</v>
      </c>
      <c r="I496">
        <v>12400000</v>
      </c>
      <c r="J496">
        <v>10</v>
      </c>
      <c r="K496">
        <f t="shared" si="54"/>
        <v>1240000</v>
      </c>
      <c r="L496">
        <f t="shared" si="55"/>
        <v>13640000</v>
      </c>
      <c r="N496" s="53">
        <v>44308</v>
      </c>
      <c r="Q496">
        <v>30</v>
      </c>
      <c r="R496" s="53">
        <f t="shared" si="53"/>
        <v>44338</v>
      </c>
      <c r="S496" s="53">
        <v>44327</v>
      </c>
      <c r="T496">
        <v>2</v>
      </c>
      <c r="U496">
        <f t="shared" si="56"/>
        <v>248000</v>
      </c>
      <c r="V496">
        <f t="shared" si="57"/>
        <v>13392000</v>
      </c>
      <c r="W496">
        <f t="shared" si="58"/>
        <v>12152000</v>
      </c>
      <c r="X496" s="54" t="s">
        <v>3201</v>
      </c>
      <c r="AC496">
        <v>4536227958</v>
      </c>
    </row>
    <row r="497" spans="2:29">
      <c r="B497" t="s">
        <v>1588</v>
      </c>
      <c r="C497" s="51">
        <v>44433</v>
      </c>
      <c r="D497" s="52">
        <v>44433</v>
      </c>
      <c r="E497" t="s">
        <v>3204</v>
      </c>
      <c r="F497" t="s">
        <v>3714</v>
      </c>
      <c r="G497" t="s">
        <v>2226</v>
      </c>
      <c r="H497" t="s">
        <v>3966</v>
      </c>
      <c r="I497">
        <v>12400000</v>
      </c>
      <c r="J497">
        <v>10</v>
      </c>
      <c r="K497">
        <f t="shared" si="54"/>
        <v>1240000</v>
      </c>
      <c r="L497">
        <f t="shared" si="55"/>
        <v>13640000</v>
      </c>
      <c r="N497" s="53">
        <v>44308</v>
      </c>
      <c r="Q497">
        <v>30</v>
      </c>
      <c r="R497" s="53">
        <f t="shared" si="53"/>
        <v>44338</v>
      </c>
      <c r="S497" s="53">
        <v>44344</v>
      </c>
      <c r="T497">
        <v>2</v>
      </c>
      <c r="U497">
        <f t="shared" si="56"/>
        <v>248000</v>
      </c>
      <c r="V497">
        <f t="shared" si="57"/>
        <v>13392000</v>
      </c>
      <c r="W497">
        <f t="shared" si="58"/>
        <v>12152000</v>
      </c>
      <c r="X497" s="54" t="s">
        <v>3201</v>
      </c>
      <c r="AC497">
        <v>4535228370</v>
      </c>
    </row>
    <row r="498" spans="2:29">
      <c r="B498" t="s">
        <v>1589</v>
      </c>
      <c r="C498" s="51">
        <v>44434</v>
      </c>
      <c r="D498" s="52">
        <v>44434</v>
      </c>
      <c r="E498" t="s">
        <v>3204</v>
      </c>
      <c r="F498" t="s">
        <v>3637</v>
      </c>
      <c r="G498" t="s">
        <v>2227</v>
      </c>
      <c r="H498" t="s">
        <v>2824</v>
      </c>
      <c r="I498">
        <v>3000000</v>
      </c>
      <c r="J498">
        <v>10</v>
      </c>
      <c r="K498">
        <f t="shared" si="54"/>
        <v>300000</v>
      </c>
      <c r="L498">
        <f t="shared" si="55"/>
        <v>3300000</v>
      </c>
      <c r="N498" s="53">
        <v>44315</v>
      </c>
      <c r="Q498">
        <v>30</v>
      </c>
      <c r="R498" s="53">
        <f t="shared" si="53"/>
        <v>44345</v>
      </c>
      <c r="S498" s="53">
        <v>44344</v>
      </c>
      <c r="T498">
        <v>2</v>
      </c>
      <c r="U498">
        <f t="shared" si="56"/>
        <v>60000</v>
      </c>
      <c r="V498">
        <f t="shared" si="57"/>
        <v>3240000</v>
      </c>
      <c r="W498">
        <f t="shared" si="58"/>
        <v>2940000</v>
      </c>
      <c r="X498" s="54" t="s">
        <v>3201</v>
      </c>
      <c r="AC498">
        <v>4536473519</v>
      </c>
    </row>
    <row r="499" spans="2:29">
      <c r="B499" t="s">
        <v>1590</v>
      </c>
      <c r="C499" s="51">
        <v>44435</v>
      </c>
      <c r="D499" s="52">
        <v>44435</v>
      </c>
      <c r="E499" t="s">
        <v>3204</v>
      </c>
      <c r="F499" t="s">
        <v>3652</v>
      </c>
      <c r="G499" t="s">
        <v>2228</v>
      </c>
      <c r="H499" t="s">
        <v>2825</v>
      </c>
      <c r="I499">
        <v>14999998</v>
      </c>
      <c r="J499">
        <v>10</v>
      </c>
      <c r="K499">
        <f t="shared" si="54"/>
        <v>1499999.8</v>
      </c>
      <c r="L499">
        <f t="shared" si="55"/>
        <v>16499997.800000001</v>
      </c>
      <c r="N499" s="53">
        <v>44321</v>
      </c>
      <c r="Q499">
        <v>30</v>
      </c>
      <c r="R499" s="53">
        <f t="shared" si="53"/>
        <v>44351</v>
      </c>
      <c r="S499" s="53">
        <v>44344</v>
      </c>
      <c r="T499">
        <v>2</v>
      </c>
      <c r="U499">
        <f t="shared" si="56"/>
        <v>299999.96000000002</v>
      </c>
      <c r="V499">
        <f t="shared" si="57"/>
        <v>16199997.84</v>
      </c>
      <c r="W499">
        <f t="shared" si="58"/>
        <v>14699998.039999999</v>
      </c>
      <c r="X499" s="54" t="s">
        <v>3201</v>
      </c>
      <c r="AC499" s="56">
        <v>4536104596</v>
      </c>
    </row>
    <row r="500" spans="2:29">
      <c r="B500" t="s">
        <v>1591</v>
      </c>
      <c r="C500" s="51">
        <v>44436</v>
      </c>
      <c r="D500" s="52">
        <v>44436</v>
      </c>
      <c r="E500" t="s">
        <v>3204</v>
      </c>
      <c r="F500" t="s">
        <v>3650</v>
      </c>
      <c r="G500" t="s">
        <v>2229</v>
      </c>
      <c r="H500" t="s">
        <v>2826</v>
      </c>
      <c r="I500">
        <v>6500000</v>
      </c>
      <c r="J500">
        <v>10</v>
      </c>
      <c r="K500">
        <f t="shared" si="54"/>
        <v>650000</v>
      </c>
      <c r="L500">
        <f t="shared" si="55"/>
        <v>7150000</v>
      </c>
      <c r="N500" s="53">
        <v>44321</v>
      </c>
      <c r="Q500">
        <v>30</v>
      </c>
      <c r="R500" s="53">
        <f t="shared" si="53"/>
        <v>44351</v>
      </c>
      <c r="S500" s="53">
        <v>44344</v>
      </c>
      <c r="T500">
        <v>2</v>
      </c>
      <c r="U500">
        <f t="shared" si="56"/>
        <v>130000</v>
      </c>
      <c r="V500">
        <f t="shared" si="57"/>
        <v>7020000</v>
      </c>
      <c r="W500">
        <f t="shared" si="58"/>
        <v>6370000</v>
      </c>
      <c r="X500" s="54" t="s">
        <v>3201</v>
      </c>
      <c r="AC500" s="56">
        <v>4536227478</v>
      </c>
    </row>
    <row r="501" spans="2:29">
      <c r="B501" t="s">
        <v>1592</v>
      </c>
      <c r="C501" s="51">
        <v>44437</v>
      </c>
      <c r="D501" s="52">
        <v>44437</v>
      </c>
      <c r="E501" t="s">
        <v>3204</v>
      </c>
      <c r="F501" t="s">
        <v>3649</v>
      </c>
      <c r="G501" t="s">
        <v>2230</v>
      </c>
      <c r="H501" t="s">
        <v>2827</v>
      </c>
      <c r="I501">
        <v>29100000</v>
      </c>
      <c r="J501">
        <v>10</v>
      </c>
      <c r="K501">
        <f t="shared" si="54"/>
        <v>2910000</v>
      </c>
      <c r="L501">
        <f t="shared" si="55"/>
        <v>32010000</v>
      </c>
      <c r="N501" s="53">
        <v>44321</v>
      </c>
      <c r="Q501">
        <v>30</v>
      </c>
      <c r="R501" s="53">
        <f t="shared" si="53"/>
        <v>44351</v>
      </c>
      <c r="S501" s="53">
        <v>44344</v>
      </c>
      <c r="T501">
        <v>2</v>
      </c>
      <c r="U501">
        <f t="shared" si="56"/>
        <v>582000</v>
      </c>
      <c r="V501">
        <f t="shared" si="57"/>
        <v>31428000</v>
      </c>
      <c r="W501">
        <f t="shared" si="58"/>
        <v>28518000</v>
      </c>
      <c r="X501" s="54" t="s">
        <v>3201</v>
      </c>
      <c r="AC501" s="56">
        <v>4536223156</v>
      </c>
    </row>
    <row r="502" spans="2:29">
      <c r="B502" t="s">
        <v>1593</v>
      </c>
      <c r="C502" s="51">
        <v>44438</v>
      </c>
      <c r="D502" s="52">
        <v>44438</v>
      </c>
      <c r="E502" t="s">
        <v>3204</v>
      </c>
      <c r="F502" t="s">
        <v>3647</v>
      </c>
      <c r="G502" t="s">
        <v>2231</v>
      </c>
      <c r="H502" t="s">
        <v>2828</v>
      </c>
      <c r="I502">
        <v>7200000</v>
      </c>
      <c r="J502">
        <v>10</v>
      </c>
      <c r="K502">
        <f t="shared" si="54"/>
        <v>720000</v>
      </c>
      <c r="L502">
        <f t="shared" si="55"/>
        <v>7920000</v>
      </c>
      <c r="N502" s="53">
        <v>44321</v>
      </c>
      <c r="Q502">
        <v>30</v>
      </c>
      <c r="R502" s="53">
        <f t="shared" si="53"/>
        <v>44351</v>
      </c>
      <c r="S502" s="53">
        <v>44344</v>
      </c>
      <c r="T502">
        <v>2</v>
      </c>
      <c r="U502">
        <f t="shared" si="56"/>
        <v>144000</v>
      </c>
      <c r="V502">
        <f t="shared" si="57"/>
        <v>7776000</v>
      </c>
      <c r="W502">
        <f t="shared" si="58"/>
        <v>7056000</v>
      </c>
      <c r="X502" s="54" t="s">
        <v>3201</v>
      </c>
      <c r="AC502" s="56">
        <v>4536329591</v>
      </c>
    </row>
    <row r="503" spans="2:29">
      <c r="B503" t="s">
        <v>1594</v>
      </c>
      <c r="C503" s="51">
        <v>44439</v>
      </c>
      <c r="D503" s="52">
        <v>44439</v>
      </c>
      <c r="E503" t="s">
        <v>3204</v>
      </c>
      <c r="F503" t="s">
        <v>3639</v>
      </c>
      <c r="G503" t="s">
        <v>2232</v>
      </c>
      <c r="H503" t="s">
        <v>2829</v>
      </c>
      <c r="I503">
        <v>3000000</v>
      </c>
      <c r="J503">
        <v>10</v>
      </c>
      <c r="K503">
        <f t="shared" si="54"/>
        <v>300000</v>
      </c>
      <c r="L503">
        <f t="shared" si="55"/>
        <v>3300000</v>
      </c>
      <c r="N503" s="53">
        <v>44321</v>
      </c>
      <c r="Q503">
        <v>30</v>
      </c>
      <c r="R503" s="53">
        <f t="shared" si="53"/>
        <v>44351</v>
      </c>
      <c r="S503" s="53">
        <v>44344</v>
      </c>
      <c r="T503">
        <v>2</v>
      </c>
      <c r="U503">
        <f t="shared" si="56"/>
        <v>60000</v>
      </c>
      <c r="V503">
        <f t="shared" si="57"/>
        <v>3240000</v>
      </c>
      <c r="W503">
        <f t="shared" si="58"/>
        <v>2940000</v>
      </c>
      <c r="X503" s="54" t="s">
        <v>3201</v>
      </c>
      <c r="AC503" s="56">
        <v>4536464445</v>
      </c>
    </row>
    <row r="504" spans="2:29">
      <c r="B504" t="s">
        <v>1595</v>
      </c>
      <c r="C504" s="51">
        <v>44440</v>
      </c>
      <c r="D504" s="52">
        <v>44440</v>
      </c>
      <c r="E504" t="s">
        <v>3204</v>
      </c>
      <c r="F504" t="s">
        <v>3631</v>
      </c>
      <c r="G504" t="s">
        <v>2233</v>
      </c>
      <c r="H504" t="s">
        <v>2830</v>
      </c>
      <c r="I504">
        <v>9000000</v>
      </c>
      <c r="J504">
        <v>10</v>
      </c>
      <c r="K504">
        <f t="shared" si="54"/>
        <v>900000</v>
      </c>
      <c r="L504">
        <f t="shared" si="55"/>
        <v>9900000</v>
      </c>
      <c r="N504" s="53">
        <v>44321</v>
      </c>
      <c r="Q504">
        <v>30</v>
      </c>
      <c r="R504" s="53">
        <f t="shared" si="53"/>
        <v>44351</v>
      </c>
      <c r="S504" s="53">
        <v>44344</v>
      </c>
      <c r="T504">
        <v>2</v>
      </c>
      <c r="U504">
        <f t="shared" si="56"/>
        <v>180000</v>
      </c>
      <c r="V504">
        <f t="shared" si="57"/>
        <v>9720000</v>
      </c>
      <c r="W504">
        <f t="shared" si="58"/>
        <v>8820000</v>
      </c>
      <c r="X504" s="54" t="s">
        <v>3201</v>
      </c>
      <c r="AC504" s="56">
        <v>4536695204</v>
      </c>
    </row>
    <row r="505" spans="2:29">
      <c r="B505" t="s">
        <v>1596</v>
      </c>
      <c r="C505" s="51">
        <v>44441</v>
      </c>
      <c r="D505" s="52">
        <v>44441</v>
      </c>
      <c r="E505" t="s">
        <v>3204</v>
      </c>
      <c r="F505" t="s">
        <v>3646</v>
      </c>
      <c r="G505" t="s">
        <v>2234</v>
      </c>
      <c r="H505" t="s">
        <v>2831</v>
      </c>
      <c r="I505">
        <v>3100000</v>
      </c>
      <c r="J505">
        <v>10</v>
      </c>
      <c r="K505">
        <f t="shared" si="54"/>
        <v>310000</v>
      </c>
      <c r="L505">
        <f t="shared" si="55"/>
        <v>3410000</v>
      </c>
      <c r="N505" s="53">
        <v>44321</v>
      </c>
      <c r="Q505">
        <v>30</v>
      </c>
      <c r="R505" s="53">
        <f t="shared" si="53"/>
        <v>44351</v>
      </c>
      <c r="S505" s="53">
        <v>44344</v>
      </c>
      <c r="T505">
        <v>2</v>
      </c>
      <c r="U505">
        <f t="shared" si="56"/>
        <v>62000</v>
      </c>
      <c r="V505">
        <f t="shared" si="57"/>
        <v>3348000</v>
      </c>
      <c r="W505">
        <f t="shared" si="58"/>
        <v>3038000</v>
      </c>
      <c r="X505" s="54" t="s">
        <v>3201</v>
      </c>
      <c r="AC505" s="56">
        <v>4536333398</v>
      </c>
    </row>
    <row r="506" spans="2:29">
      <c r="B506" t="s">
        <v>1597</v>
      </c>
      <c r="C506" s="51">
        <v>44442</v>
      </c>
      <c r="D506" s="52">
        <v>44442</v>
      </c>
      <c r="E506" t="s">
        <v>3204</v>
      </c>
      <c r="F506" t="s">
        <v>3628</v>
      </c>
      <c r="G506" t="s">
        <v>2235</v>
      </c>
      <c r="H506" t="s">
        <v>2832</v>
      </c>
      <c r="I506">
        <v>37200000</v>
      </c>
      <c r="J506">
        <v>10</v>
      </c>
      <c r="K506">
        <f t="shared" si="54"/>
        <v>3720000</v>
      </c>
      <c r="L506">
        <f t="shared" si="55"/>
        <v>40920000</v>
      </c>
      <c r="N506" s="53">
        <v>44321</v>
      </c>
      <c r="Q506">
        <v>30</v>
      </c>
      <c r="R506" s="53">
        <f t="shared" si="53"/>
        <v>44351</v>
      </c>
      <c r="S506" s="53">
        <v>44344</v>
      </c>
      <c r="T506">
        <v>2</v>
      </c>
      <c r="U506">
        <f t="shared" si="56"/>
        <v>744000</v>
      </c>
      <c r="V506">
        <f t="shared" si="57"/>
        <v>40176000</v>
      </c>
      <c r="W506">
        <f t="shared" si="58"/>
        <v>36456000</v>
      </c>
      <c r="X506" s="54" t="s">
        <v>3201</v>
      </c>
      <c r="AC506" s="56">
        <v>4536720134</v>
      </c>
    </row>
    <row r="507" spans="2:29">
      <c r="B507" t="s">
        <v>1598</v>
      </c>
      <c r="C507" s="51">
        <v>44443</v>
      </c>
      <c r="D507" s="52">
        <v>44443</v>
      </c>
      <c r="E507" t="s">
        <v>3204</v>
      </c>
      <c r="F507" t="s">
        <v>3804</v>
      </c>
      <c r="G507" t="s">
        <v>2236</v>
      </c>
      <c r="H507" t="s">
        <v>2833</v>
      </c>
      <c r="I507">
        <v>101700000</v>
      </c>
      <c r="J507">
        <v>10</v>
      </c>
      <c r="K507">
        <f t="shared" si="54"/>
        <v>10170000</v>
      </c>
      <c r="L507">
        <f t="shared" si="55"/>
        <v>111870000</v>
      </c>
      <c r="N507" s="53">
        <v>44308</v>
      </c>
      <c r="Q507">
        <v>30</v>
      </c>
      <c r="R507" s="53">
        <f t="shared" ref="R507:R570" si="59">SUM($N507+$Q507)</f>
        <v>44338</v>
      </c>
      <c r="S507" s="53">
        <v>44347</v>
      </c>
      <c r="T507">
        <v>2</v>
      </c>
      <c r="U507">
        <f t="shared" si="56"/>
        <v>2034000</v>
      </c>
      <c r="V507">
        <f t="shared" si="57"/>
        <v>109836000</v>
      </c>
      <c r="W507">
        <f t="shared" si="58"/>
        <v>99666000</v>
      </c>
      <c r="X507" s="54" t="s">
        <v>3201</v>
      </c>
      <c r="AC507">
        <v>4533005446</v>
      </c>
    </row>
    <row r="508" spans="2:29">
      <c r="B508" t="s">
        <v>1599</v>
      </c>
      <c r="C508" s="51">
        <v>44444</v>
      </c>
      <c r="D508" s="52">
        <v>44444</v>
      </c>
      <c r="E508" t="s">
        <v>3204</v>
      </c>
      <c r="F508" t="s">
        <v>3839</v>
      </c>
      <c r="G508" t="s">
        <v>2237</v>
      </c>
      <c r="H508" t="s">
        <v>2834</v>
      </c>
      <c r="I508">
        <v>18400000</v>
      </c>
      <c r="J508">
        <v>10</v>
      </c>
      <c r="K508">
        <f t="shared" si="54"/>
        <v>1840000</v>
      </c>
      <c r="L508">
        <f t="shared" si="55"/>
        <v>20240000</v>
      </c>
      <c r="N508" s="53">
        <v>44308</v>
      </c>
      <c r="Q508">
        <v>30</v>
      </c>
      <c r="R508" s="53">
        <f t="shared" si="59"/>
        <v>44338</v>
      </c>
      <c r="S508" s="53">
        <v>44347</v>
      </c>
      <c r="T508">
        <v>2</v>
      </c>
      <c r="U508">
        <f t="shared" si="56"/>
        <v>368000</v>
      </c>
      <c r="V508">
        <f t="shared" si="57"/>
        <v>19872000</v>
      </c>
      <c r="W508">
        <f t="shared" si="58"/>
        <v>18032000</v>
      </c>
      <c r="X508" s="54" t="s">
        <v>3201</v>
      </c>
      <c r="AC508">
        <v>4532089308</v>
      </c>
    </row>
    <row r="509" spans="2:29">
      <c r="B509" t="s">
        <v>1600</v>
      </c>
      <c r="C509" s="51">
        <v>44445</v>
      </c>
      <c r="D509" s="52">
        <v>44445</v>
      </c>
      <c r="E509" t="s">
        <v>3204</v>
      </c>
      <c r="F509" t="s">
        <v>3840</v>
      </c>
      <c r="G509" t="s">
        <v>2238</v>
      </c>
      <c r="H509" t="s">
        <v>2835</v>
      </c>
      <c r="I509">
        <v>55050000</v>
      </c>
      <c r="J509">
        <v>10</v>
      </c>
      <c r="K509">
        <f t="shared" si="54"/>
        <v>5505000</v>
      </c>
      <c r="L509">
        <f t="shared" si="55"/>
        <v>60555000</v>
      </c>
      <c r="N509" s="53">
        <v>44308</v>
      </c>
      <c r="Q509">
        <v>30</v>
      </c>
      <c r="R509" s="53">
        <f t="shared" si="59"/>
        <v>44338</v>
      </c>
      <c r="S509" s="53">
        <v>44347</v>
      </c>
      <c r="T509">
        <v>2</v>
      </c>
      <c r="U509">
        <f t="shared" si="56"/>
        <v>1101000</v>
      </c>
      <c r="V509">
        <f t="shared" si="57"/>
        <v>59454000</v>
      </c>
      <c r="W509">
        <f t="shared" si="58"/>
        <v>53949000</v>
      </c>
      <c r="X509" s="54" t="s">
        <v>3201</v>
      </c>
      <c r="AC509">
        <v>4532079500</v>
      </c>
    </row>
    <row r="510" spans="2:29">
      <c r="B510" t="s">
        <v>1601</v>
      </c>
      <c r="C510" s="51">
        <v>44446</v>
      </c>
      <c r="D510" s="52">
        <v>44446</v>
      </c>
      <c r="E510" t="s">
        <v>3204</v>
      </c>
      <c r="F510" t="s">
        <v>3654</v>
      </c>
      <c r="G510" t="s">
        <v>2239</v>
      </c>
      <c r="H510" t="s">
        <v>2836</v>
      </c>
      <c r="I510">
        <v>52500000</v>
      </c>
      <c r="J510">
        <v>10</v>
      </c>
      <c r="K510">
        <f t="shared" si="54"/>
        <v>5250000</v>
      </c>
      <c r="L510">
        <f t="shared" si="55"/>
        <v>57750000</v>
      </c>
      <c r="N510" s="53">
        <v>44308</v>
      </c>
      <c r="Q510">
        <v>30</v>
      </c>
      <c r="R510" s="53">
        <f t="shared" si="59"/>
        <v>44338</v>
      </c>
      <c r="S510" s="53">
        <v>44347</v>
      </c>
      <c r="T510">
        <v>2</v>
      </c>
      <c r="U510">
        <f t="shared" si="56"/>
        <v>1050000</v>
      </c>
      <c r="V510">
        <f t="shared" si="57"/>
        <v>56700000</v>
      </c>
      <c r="W510">
        <f t="shared" si="58"/>
        <v>51450000</v>
      </c>
      <c r="X510" s="54" t="s">
        <v>3201</v>
      </c>
      <c r="AC510">
        <v>4536040696</v>
      </c>
    </row>
    <row r="511" spans="2:29">
      <c r="B511" t="s">
        <v>1602</v>
      </c>
      <c r="C511" s="51">
        <v>44447</v>
      </c>
      <c r="D511" s="52">
        <v>44447</v>
      </c>
      <c r="E511" t="s">
        <v>3204</v>
      </c>
      <c r="F511" t="s">
        <v>3653</v>
      </c>
      <c r="G511" t="s">
        <v>2240</v>
      </c>
      <c r="H511" t="s">
        <v>2837</v>
      </c>
      <c r="I511">
        <v>1500000</v>
      </c>
      <c r="J511">
        <v>10</v>
      </c>
      <c r="K511">
        <f t="shared" si="54"/>
        <v>150000</v>
      </c>
      <c r="L511">
        <f t="shared" si="55"/>
        <v>1650000</v>
      </c>
      <c r="N511" s="53">
        <v>44308</v>
      </c>
      <c r="Q511">
        <v>30</v>
      </c>
      <c r="R511" s="53">
        <f t="shared" si="59"/>
        <v>44338</v>
      </c>
      <c r="S511" s="53">
        <v>44347</v>
      </c>
      <c r="T511">
        <v>2</v>
      </c>
      <c r="U511">
        <f t="shared" si="56"/>
        <v>30000</v>
      </c>
      <c r="V511">
        <f t="shared" si="57"/>
        <v>1620000</v>
      </c>
      <c r="W511">
        <f t="shared" si="58"/>
        <v>1470000</v>
      </c>
      <c r="X511" s="54" t="s">
        <v>3201</v>
      </c>
      <c r="AC511">
        <v>4536059637</v>
      </c>
    </row>
    <row r="512" spans="2:29">
      <c r="B512" t="s">
        <v>1603</v>
      </c>
      <c r="C512" s="51">
        <v>44448</v>
      </c>
      <c r="D512" s="52">
        <v>44448</v>
      </c>
      <c r="E512" t="s">
        <v>3204</v>
      </c>
      <c r="F512" t="s">
        <v>3803</v>
      </c>
      <c r="G512" t="s">
        <v>2241</v>
      </c>
      <c r="H512" t="s">
        <v>2838</v>
      </c>
      <c r="I512">
        <v>28560000</v>
      </c>
      <c r="J512">
        <v>10</v>
      </c>
      <c r="K512">
        <f t="shared" si="54"/>
        <v>2856000</v>
      </c>
      <c r="L512">
        <f t="shared" si="55"/>
        <v>31416000</v>
      </c>
      <c r="N512" s="53">
        <v>44308</v>
      </c>
      <c r="Q512">
        <v>30</v>
      </c>
      <c r="R512" s="53">
        <f t="shared" si="59"/>
        <v>44338</v>
      </c>
      <c r="S512" s="53">
        <v>44347</v>
      </c>
      <c r="T512">
        <v>2</v>
      </c>
      <c r="U512">
        <f t="shared" si="56"/>
        <v>571200</v>
      </c>
      <c r="V512">
        <f t="shared" si="57"/>
        <v>30844800</v>
      </c>
      <c r="W512">
        <f t="shared" si="58"/>
        <v>27988800</v>
      </c>
      <c r="X512" s="54" t="s">
        <v>3201</v>
      </c>
      <c r="AC512">
        <v>4533004971</v>
      </c>
    </row>
    <row r="513" spans="2:29">
      <c r="B513" t="s">
        <v>1604</v>
      </c>
      <c r="C513" s="51">
        <v>44449</v>
      </c>
      <c r="D513" s="52">
        <v>44449</v>
      </c>
      <c r="E513" t="s">
        <v>3204</v>
      </c>
      <c r="F513" t="s">
        <v>3872</v>
      </c>
      <c r="G513" t="s">
        <v>2242</v>
      </c>
      <c r="H513" t="s">
        <v>3967</v>
      </c>
      <c r="I513">
        <v>13320000</v>
      </c>
      <c r="J513">
        <v>10</v>
      </c>
      <c r="K513">
        <f t="shared" si="54"/>
        <v>1332000</v>
      </c>
      <c r="L513">
        <f t="shared" si="55"/>
        <v>14652000</v>
      </c>
      <c r="N513" s="53">
        <v>44308</v>
      </c>
      <c r="Q513">
        <v>30</v>
      </c>
      <c r="R513" s="53">
        <f t="shared" si="59"/>
        <v>44338</v>
      </c>
      <c r="S513" s="53">
        <v>44347</v>
      </c>
      <c r="T513">
        <v>2</v>
      </c>
      <c r="U513">
        <f t="shared" si="56"/>
        <v>266400</v>
      </c>
      <c r="V513">
        <f t="shared" si="57"/>
        <v>14385600</v>
      </c>
      <c r="W513">
        <f t="shared" si="58"/>
        <v>13053600</v>
      </c>
      <c r="X513" s="54" t="s">
        <v>3201</v>
      </c>
      <c r="AC513">
        <v>4530293070</v>
      </c>
    </row>
    <row r="514" spans="2:29">
      <c r="B514" t="s">
        <v>1605</v>
      </c>
      <c r="C514" s="51">
        <v>44450</v>
      </c>
      <c r="D514" s="52">
        <v>44450</v>
      </c>
      <c r="E514" t="s">
        <v>3204</v>
      </c>
      <c r="F514" t="s">
        <v>3664</v>
      </c>
      <c r="G514" t="s">
        <v>2243</v>
      </c>
      <c r="H514" t="s">
        <v>2839</v>
      </c>
      <c r="I514">
        <v>18000000</v>
      </c>
      <c r="J514">
        <v>10</v>
      </c>
      <c r="K514">
        <f t="shared" si="54"/>
        <v>1800000</v>
      </c>
      <c r="L514">
        <f t="shared" si="55"/>
        <v>19800000</v>
      </c>
      <c r="N514" s="53">
        <v>44308</v>
      </c>
      <c r="Q514">
        <v>30</v>
      </c>
      <c r="R514" s="53">
        <f t="shared" si="59"/>
        <v>44338</v>
      </c>
      <c r="S514" s="53">
        <v>44347</v>
      </c>
      <c r="T514">
        <v>2</v>
      </c>
      <c r="U514">
        <f t="shared" si="56"/>
        <v>360000</v>
      </c>
      <c r="V514">
        <f t="shared" si="57"/>
        <v>19440000</v>
      </c>
      <c r="W514">
        <f t="shared" si="58"/>
        <v>17640000</v>
      </c>
      <c r="X514" s="54" t="s">
        <v>3201</v>
      </c>
      <c r="AC514">
        <v>4535830539</v>
      </c>
    </row>
    <row r="515" spans="2:29">
      <c r="B515" t="s">
        <v>1606</v>
      </c>
      <c r="C515" s="51">
        <v>44451</v>
      </c>
      <c r="D515" s="52">
        <v>44451</v>
      </c>
      <c r="E515" t="s">
        <v>3204</v>
      </c>
      <c r="F515" t="s">
        <v>3663</v>
      </c>
      <c r="G515" t="s">
        <v>2244</v>
      </c>
      <c r="H515" t="s">
        <v>2840</v>
      </c>
      <c r="I515">
        <v>60000000</v>
      </c>
      <c r="J515">
        <v>10</v>
      </c>
      <c r="K515">
        <f t="shared" si="54"/>
        <v>6000000</v>
      </c>
      <c r="L515">
        <f t="shared" si="55"/>
        <v>66000000</v>
      </c>
      <c r="N515" s="53">
        <v>44308</v>
      </c>
      <c r="Q515">
        <v>30</v>
      </c>
      <c r="R515" s="53">
        <f t="shared" si="59"/>
        <v>44338</v>
      </c>
      <c r="S515" s="53">
        <v>44347</v>
      </c>
      <c r="T515">
        <v>2</v>
      </c>
      <c r="U515">
        <f t="shared" si="56"/>
        <v>1200000</v>
      </c>
      <c r="V515">
        <f t="shared" si="57"/>
        <v>64800000</v>
      </c>
      <c r="W515">
        <f t="shared" si="58"/>
        <v>58800000</v>
      </c>
      <c r="X515" s="54" t="s">
        <v>3201</v>
      </c>
      <c r="AC515">
        <v>4535831049</v>
      </c>
    </row>
    <row r="516" spans="2:29">
      <c r="B516" t="s">
        <v>1607</v>
      </c>
      <c r="C516" s="51">
        <v>44452</v>
      </c>
      <c r="D516" s="52">
        <v>44452</v>
      </c>
      <c r="E516" t="s">
        <v>3204</v>
      </c>
      <c r="F516" t="s">
        <v>3768</v>
      </c>
      <c r="G516" t="s">
        <v>2245</v>
      </c>
      <c r="H516" t="s">
        <v>2841</v>
      </c>
      <c r="I516">
        <v>10625000</v>
      </c>
      <c r="J516">
        <v>10</v>
      </c>
      <c r="K516">
        <f t="shared" si="54"/>
        <v>1062500</v>
      </c>
      <c r="L516">
        <f t="shared" si="55"/>
        <v>11687500</v>
      </c>
      <c r="N516" s="53">
        <v>44315</v>
      </c>
      <c r="Q516">
        <v>30</v>
      </c>
      <c r="R516" s="53">
        <f t="shared" si="59"/>
        <v>44345</v>
      </c>
      <c r="S516" s="53">
        <v>44347</v>
      </c>
      <c r="T516">
        <v>2</v>
      </c>
      <c r="U516">
        <f t="shared" si="56"/>
        <v>212500</v>
      </c>
      <c r="V516">
        <f t="shared" si="57"/>
        <v>11475000</v>
      </c>
      <c r="W516">
        <f t="shared" si="58"/>
        <v>10412500</v>
      </c>
      <c r="X516" s="54" t="s">
        <v>3201</v>
      </c>
      <c r="AC516">
        <v>4534292960</v>
      </c>
    </row>
    <row r="517" spans="2:29">
      <c r="B517" t="s">
        <v>1608</v>
      </c>
      <c r="C517" s="51">
        <v>44453</v>
      </c>
      <c r="D517" s="52">
        <v>44453</v>
      </c>
      <c r="E517" t="s">
        <v>3204</v>
      </c>
      <c r="F517" t="s">
        <v>3769</v>
      </c>
      <c r="G517" t="s">
        <v>2246</v>
      </c>
      <c r="H517" t="s">
        <v>2842</v>
      </c>
      <c r="I517">
        <v>11375000</v>
      </c>
      <c r="J517">
        <v>10</v>
      </c>
      <c r="K517">
        <f t="shared" si="54"/>
        <v>1137500</v>
      </c>
      <c r="L517">
        <f t="shared" si="55"/>
        <v>12512500</v>
      </c>
      <c r="N517" s="53">
        <v>44315</v>
      </c>
      <c r="Q517">
        <v>30</v>
      </c>
      <c r="R517" s="53">
        <f t="shared" si="59"/>
        <v>44345</v>
      </c>
      <c r="S517" s="53">
        <v>44347</v>
      </c>
      <c r="T517">
        <v>2</v>
      </c>
      <c r="U517">
        <f t="shared" si="56"/>
        <v>227500</v>
      </c>
      <c r="V517">
        <f t="shared" si="57"/>
        <v>12285000</v>
      </c>
      <c r="W517">
        <f t="shared" si="58"/>
        <v>11147500</v>
      </c>
      <c r="X517" s="54" t="s">
        <v>3201</v>
      </c>
      <c r="AC517">
        <v>4534291677</v>
      </c>
    </row>
    <row r="518" spans="2:29">
      <c r="B518" t="s">
        <v>1609</v>
      </c>
      <c r="C518" s="51">
        <v>44454</v>
      </c>
      <c r="D518" s="52">
        <v>44454</v>
      </c>
      <c r="E518" t="s">
        <v>3204</v>
      </c>
      <c r="F518" t="s">
        <v>3637</v>
      </c>
      <c r="G518" t="s">
        <v>2247</v>
      </c>
      <c r="H518" t="s">
        <v>2843</v>
      </c>
      <c r="I518">
        <v>4250000</v>
      </c>
      <c r="J518">
        <v>10</v>
      </c>
      <c r="K518">
        <f t="shared" si="54"/>
        <v>425000</v>
      </c>
      <c r="L518">
        <f t="shared" si="55"/>
        <v>4675000</v>
      </c>
      <c r="N518" s="53">
        <v>44315</v>
      </c>
      <c r="Q518">
        <v>30</v>
      </c>
      <c r="R518" s="53">
        <f t="shared" si="59"/>
        <v>44345</v>
      </c>
      <c r="S518" s="53">
        <v>44347</v>
      </c>
      <c r="T518">
        <v>2</v>
      </c>
      <c r="U518">
        <f t="shared" si="56"/>
        <v>85000</v>
      </c>
      <c r="V518">
        <f t="shared" si="57"/>
        <v>4590000</v>
      </c>
      <c r="W518">
        <f t="shared" si="58"/>
        <v>4165000</v>
      </c>
      <c r="X518" s="54" t="s">
        <v>3201</v>
      </c>
      <c r="AC518">
        <v>4536473519</v>
      </c>
    </row>
    <row r="519" spans="2:29">
      <c r="B519" t="s">
        <v>1610</v>
      </c>
      <c r="C519" s="51">
        <v>44455</v>
      </c>
      <c r="D519" s="52">
        <v>44455</v>
      </c>
      <c r="E519" t="s">
        <v>3204</v>
      </c>
      <c r="F519" t="s">
        <v>3771</v>
      </c>
      <c r="G519" t="s">
        <v>2248</v>
      </c>
      <c r="H519" t="s">
        <v>2844</v>
      </c>
      <c r="I519">
        <v>9480000</v>
      </c>
      <c r="J519">
        <v>10</v>
      </c>
      <c r="K519">
        <f t="shared" si="54"/>
        <v>948000</v>
      </c>
      <c r="L519">
        <f t="shared" si="55"/>
        <v>10428000</v>
      </c>
      <c r="N519" s="53">
        <v>44315</v>
      </c>
      <c r="Q519">
        <v>30</v>
      </c>
      <c r="R519" s="53">
        <f t="shared" si="59"/>
        <v>44345</v>
      </c>
      <c r="S519" s="53">
        <v>44347</v>
      </c>
      <c r="T519">
        <v>2</v>
      </c>
      <c r="U519">
        <f t="shared" si="56"/>
        <v>189600</v>
      </c>
      <c r="V519">
        <f t="shared" si="57"/>
        <v>10238400</v>
      </c>
      <c r="W519">
        <f t="shared" si="58"/>
        <v>9290400</v>
      </c>
      <c r="X519" s="54" t="s">
        <v>3201</v>
      </c>
      <c r="AC519">
        <v>4534280634</v>
      </c>
    </row>
    <row r="520" spans="2:29">
      <c r="B520" t="s">
        <v>1611</v>
      </c>
      <c r="C520" s="51">
        <v>44456</v>
      </c>
      <c r="D520" s="52">
        <v>44456</v>
      </c>
      <c r="E520" t="s">
        <v>3204</v>
      </c>
      <c r="F520" t="s">
        <v>3772</v>
      </c>
      <c r="G520" t="s">
        <v>2249</v>
      </c>
      <c r="H520" t="s">
        <v>2845</v>
      </c>
      <c r="I520">
        <v>10625000</v>
      </c>
      <c r="J520">
        <v>10</v>
      </c>
      <c r="K520">
        <f t="shared" si="54"/>
        <v>1062500</v>
      </c>
      <c r="L520">
        <f t="shared" si="55"/>
        <v>11687500</v>
      </c>
      <c r="N520" s="53">
        <v>44315</v>
      </c>
      <c r="Q520">
        <v>30</v>
      </c>
      <c r="R520" s="53">
        <f t="shared" si="59"/>
        <v>44345</v>
      </c>
      <c r="S520" s="53">
        <v>44347</v>
      </c>
      <c r="T520">
        <v>2</v>
      </c>
      <c r="U520">
        <f t="shared" si="56"/>
        <v>212500</v>
      </c>
      <c r="V520">
        <f t="shared" si="57"/>
        <v>11475000</v>
      </c>
      <c r="W520">
        <f t="shared" si="58"/>
        <v>10412500</v>
      </c>
      <c r="X520" s="54" t="s">
        <v>3201</v>
      </c>
      <c r="AC520">
        <v>4534288884</v>
      </c>
    </row>
    <row r="521" spans="2:29">
      <c r="B521" t="s">
        <v>1612</v>
      </c>
      <c r="C521" s="51">
        <v>44457</v>
      </c>
      <c r="D521" s="52">
        <v>44457</v>
      </c>
      <c r="E521" t="s">
        <v>3204</v>
      </c>
      <c r="F521" t="s">
        <v>3767</v>
      </c>
      <c r="G521" t="s">
        <v>2250</v>
      </c>
      <c r="H521" t="s">
        <v>3968</v>
      </c>
      <c r="I521">
        <v>10625000</v>
      </c>
      <c r="J521">
        <v>10</v>
      </c>
      <c r="K521">
        <f t="shared" si="54"/>
        <v>1062500</v>
      </c>
      <c r="L521">
        <f t="shared" si="55"/>
        <v>11687500</v>
      </c>
      <c r="N521" s="53">
        <v>44315</v>
      </c>
      <c r="Q521">
        <v>30</v>
      </c>
      <c r="R521" s="53">
        <f t="shared" si="59"/>
        <v>44345</v>
      </c>
      <c r="S521" s="53">
        <v>44347</v>
      </c>
      <c r="T521">
        <v>2</v>
      </c>
      <c r="U521">
        <f t="shared" si="56"/>
        <v>212500</v>
      </c>
      <c r="V521">
        <f t="shared" si="57"/>
        <v>11475000</v>
      </c>
      <c r="W521">
        <f t="shared" si="58"/>
        <v>10412500</v>
      </c>
      <c r="X521" s="54" t="s">
        <v>3201</v>
      </c>
      <c r="AC521">
        <v>4534289007</v>
      </c>
    </row>
    <row r="522" spans="2:29">
      <c r="B522" t="s">
        <v>1613</v>
      </c>
      <c r="C522" s="51">
        <v>44458</v>
      </c>
      <c r="D522" s="52">
        <v>44458</v>
      </c>
      <c r="E522" t="s">
        <v>3204</v>
      </c>
      <c r="F522" t="s">
        <v>3706</v>
      </c>
      <c r="G522" t="s">
        <v>2251</v>
      </c>
      <c r="H522" t="s">
        <v>2846</v>
      </c>
      <c r="I522">
        <v>6200000</v>
      </c>
      <c r="J522">
        <v>10</v>
      </c>
      <c r="K522">
        <f t="shared" si="54"/>
        <v>620000</v>
      </c>
      <c r="L522">
        <f t="shared" si="55"/>
        <v>6820000</v>
      </c>
      <c r="N522" s="53">
        <v>44321</v>
      </c>
      <c r="Q522">
        <v>30</v>
      </c>
      <c r="R522" s="53">
        <f t="shared" si="59"/>
        <v>44351</v>
      </c>
      <c r="S522" s="53">
        <v>44347</v>
      </c>
      <c r="T522">
        <v>2</v>
      </c>
      <c r="U522">
        <f t="shared" si="56"/>
        <v>124000</v>
      </c>
      <c r="V522">
        <f t="shared" si="57"/>
        <v>6696000</v>
      </c>
      <c r="W522">
        <f t="shared" si="58"/>
        <v>6076000</v>
      </c>
      <c r="X522" s="54" t="s">
        <v>3201</v>
      </c>
      <c r="AC522">
        <v>4535323035</v>
      </c>
    </row>
    <row r="523" spans="2:29">
      <c r="B523" t="s">
        <v>1614</v>
      </c>
      <c r="C523" s="51">
        <v>44459</v>
      </c>
      <c r="D523" s="52">
        <v>44459</v>
      </c>
      <c r="E523" t="s">
        <v>3204</v>
      </c>
      <c r="F523" t="s">
        <v>3651</v>
      </c>
      <c r="G523" t="s">
        <v>2252</v>
      </c>
      <c r="H523" t="s">
        <v>2847</v>
      </c>
      <c r="I523">
        <v>6200000</v>
      </c>
      <c r="J523">
        <v>10</v>
      </c>
      <c r="K523">
        <f t="shared" si="54"/>
        <v>620000</v>
      </c>
      <c r="L523">
        <f t="shared" si="55"/>
        <v>6820000</v>
      </c>
      <c r="N523" s="53">
        <v>44321</v>
      </c>
      <c r="Q523">
        <v>30</v>
      </c>
      <c r="R523" s="53">
        <f t="shared" si="59"/>
        <v>44351</v>
      </c>
      <c r="S523" s="53">
        <v>44347</v>
      </c>
      <c r="T523">
        <v>2</v>
      </c>
      <c r="U523">
        <f t="shared" si="56"/>
        <v>124000</v>
      </c>
      <c r="V523">
        <f t="shared" si="57"/>
        <v>6696000</v>
      </c>
      <c r="W523">
        <f t="shared" si="58"/>
        <v>6076000</v>
      </c>
      <c r="X523" s="54" t="s">
        <v>3201</v>
      </c>
      <c r="AC523">
        <v>4536227958</v>
      </c>
    </row>
    <row r="524" spans="2:29">
      <c r="B524" t="s">
        <v>1615</v>
      </c>
      <c r="C524" s="51">
        <v>44460</v>
      </c>
      <c r="D524" s="52">
        <v>44460</v>
      </c>
      <c r="E524" t="s">
        <v>3204</v>
      </c>
      <c r="F524" t="s">
        <v>3705</v>
      </c>
      <c r="G524" t="s">
        <v>2253</v>
      </c>
      <c r="H524" t="s">
        <v>2848</v>
      </c>
      <c r="I524">
        <v>6200000</v>
      </c>
      <c r="J524">
        <v>10</v>
      </c>
      <c r="K524">
        <f t="shared" si="54"/>
        <v>620000</v>
      </c>
      <c r="L524">
        <f t="shared" si="55"/>
        <v>6820000</v>
      </c>
      <c r="N524" s="53">
        <v>44321</v>
      </c>
      <c r="Q524">
        <v>30</v>
      </c>
      <c r="R524" s="53">
        <f t="shared" si="59"/>
        <v>44351</v>
      </c>
      <c r="S524" s="53">
        <v>44347</v>
      </c>
      <c r="T524">
        <v>2</v>
      </c>
      <c r="U524">
        <f t="shared" si="56"/>
        <v>124000</v>
      </c>
      <c r="V524">
        <f t="shared" si="57"/>
        <v>6696000</v>
      </c>
      <c r="W524">
        <f t="shared" si="58"/>
        <v>6076000</v>
      </c>
      <c r="X524" s="54" t="s">
        <v>3201</v>
      </c>
      <c r="AC524">
        <v>4535323349</v>
      </c>
    </row>
    <row r="525" spans="2:29">
      <c r="B525" t="s">
        <v>1616</v>
      </c>
      <c r="C525" s="51">
        <v>44461</v>
      </c>
      <c r="D525" s="52">
        <v>44461</v>
      </c>
      <c r="E525" t="s">
        <v>3204</v>
      </c>
      <c r="F525" t="s">
        <v>3634</v>
      </c>
      <c r="G525" t="s">
        <v>2254</v>
      </c>
      <c r="H525" t="s">
        <v>2849</v>
      </c>
      <c r="I525">
        <v>297600000</v>
      </c>
      <c r="J525">
        <v>10</v>
      </c>
      <c r="K525">
        <f t="shared" si="54"/>
        <v>29760000</v>
      </c>
      <c r="L525">
        <f t="shared" si="55"/>
        <v>327360000</v>
      </c>
      <c r="N525" s="53">
        <v>44321</v>
      </c>
      <c r="Q525">
        <v>30</v>
      </c>
      <c r="R525" s="53">
        <f t="shared" si="59"/>
        <v>44351</v>
      </c>
      <c r="S525" s="53">
        <v>44347</v>
      </c>
      <c r="T525">
        <v>2</v>
      </c>
      <c r="U525">
        <f t="shared" si="56"/>
        <v>5952000</v>
      </c>
      <c r="V525">
        <f t="shared" si="57"/>
        <v>321408000</v>
      </c>
      <c r="W525">
        <f t="shared" si="58"/>
        <v>291648000</v>
      </c>
      <c r="X525" s="54" t="s">
        <v>3201</v>
      </c>
      <c r="AC525">
        <v>4536673174</v>
      </c>
    </row>
    <row r="526" spans="2:29">
      <c r="B526" t="s">
        <v>1617</v>
      </c>
      <c r="C526" s="51">
        <v>44462</v>
      </c>
      <c r="D526" s="52">
        <v>44462</v>
      </c>
      <c r="E526" t="s">
        <v>3204</v>
      </c>
      <c r="F526" t="s">
        <v>3753</v>
      </c>
      <c r="G526" t="s">
        <v>3969</v>
      </c>
      <c r="H526" t="s">
        <v>2850</v>
      </c>
      <c r="I526">
        <v>24800000</v>
      </c>
      <c r="J526">
        <v>10</v>
      </c>
      <c r="K526">
        <f t="shared" si="54"/>
        <v>2480000</v>
      </c>
      <c r="L526">
        <f t="shared" si="55"/>
        <v>27280000</v>
      </c>
      <c r="N526" s="53">
        <v>44321</v>
      </c>
      <c r="Q526">
        <v>30</v>
      </c>
      <c r="R526" s="53">
        <f t="shared" si="59"/>
        <v>44351</v>
      </c>
      <c r="S526" s="53">
        <v>44347</v>
      </c>
      <c r="T526">
        <v>2</v>
      </c>
      <c r="U526">
        <f t="shared" si="56"/>
        <v>496000</v>
      </c>
      <c r="V526">
        <f t="shared" si="57"/>
        <v>26784000</v>
      </c>
      <c r="W526">
        <f t="shared" si="58"/>
        <v>24304000</v>
      </c>
      <c r="X526" s="54" t="s">
        <v>3201</v>
      </c>
      <c r="AC526">
        <v>4534966752</v>
      </c>
    </row>
    <row r="527" spans="2:29">
      <c r="B527" t="s">
        <v>1618</v>
      </c>
      <c r="C527" s="51">
        <v>44463</v>
      </c>
      <c r="D527" s="52">
        <v>44463</v>
      </c>
      <c r="E527" t="s">
        <v>3204</v>
      </c>
      <c r="F527" t="s">
        <v>3702</v>
      </c>
      <c r="G527" t="s">
        <v>2255</v>
      </c>
      <c r="H527" t="s">
        <v>3970</v>
      </c>
      <c r="I527">
        <v>43400000</v>
      </c>
      <c r="J527">
        <v>10</v>
      </c>
      <c r="K527">
        <f t="shared" si="54"/>
        <v>4340000</v>
      </c>
      <c r="L527">
        <f t="shared" si="55"/>
        <v>47740000</v>
      </c>
      <c r="N527" s="53">
        <v>44321</v>
      </c>
      <c r="Q527">
        <v>30</v>
      </c>
      <c r="R527" s="53">
        <f t="shared" si="59"/>
        <v>44351</v>
      </c>
      <c r="S527" s="53">
        <v>44347</v>
      </c>
      <c r="T527">
        <v>2</v>
      </c>
      <c r="U527">
        <f t="shared" si="56"/>
        <v>868000</v>
      </c>
      <c r="V527">
        <f t="shared" si="57"/>
        <v>46872000</v>
      </c>
      <c r="W527">
        <f t="shared" si="58"/>
        <v>42532000</v>
      </c>
      <c r="X527" s="54" t="s">
        <v>3201</v>
      </c>
      <c r="AC527">
        <v>4535366854</v>
      </c>
    </row>
    <row r="528" spans="2:29">
      <c r="B528" t="s">
        <v>1619</v>
      </c>
      <c r="C528" s="51">
        <v>44464</v>
      </c>
      <c r="D528" s="52">
        <v>44464</v>
      </c>
      <c r="E528" t="s">
        <v>3204</v>
      </c>
      <c r="F528" t="s">
        <v>3761</v>
      </c>
      <c r="G528" t="s">
        <v>3971</v>
      </c>
      <c r="H528" t="s">
        <v>2851</v>
      </c>
      <c r="I528">
        <v>6200000</v>
      </c>
      <c r="J528">
        <v>10</v>
      </c>
      <c r="K528">
        <f t="shared" ref="K528:K591" si="60">SUM(($I528*$J528)/100)</f>
        <v>620000</v>
      </c>
      <c r="L528">
        <f t="shared" ref="L528:L591" si="61">SUM($I528+$K528)</f>
        <v>6820000</v>
      </c>
      <c r="N528" s="53">
        <v>44321</v>
      </c>
      <c r="Q528">
        <v>30</v>
      </c>
      <c r="R528" s="53">
        <f t="shared" si="59"/>
        <v>44351</v>
      </c>
      <c r="S528" s="53">
        <v>44347</v>
      </c>
      <c r="T528">
        <v>2</v>
      </c>
      <c r="U528">
        <f t="shared" ref="U528:U591" si="62">$I528*$T528%</f>
        <v>124000</v>
      </c>
      <c r="V528">
        <f t="shared" ref="V528:V591" si="63">$L528-$U528</f>
        <v>6696000</v>
      </c>
      <c r="W528">
        <f t="shared" ref="W528:W591" si="64">$I528-$U528</f>
        <v>6076000</v>
      </c>
      <c r="X528" s="54" t="s">
        <v>3201</v>
      </c>
      <c r="AC528">
        <v>4534641166</v>
      </c>
    </row>
    <row r="529" spans="2:29">
      <c r="B529" t="s">
        <v>1620</v>
      </c>
      <c r="C529" s="51">
        <v>44465</v>
      </c>
      <c r="D529" s="52">
        <v>44465</v>
      </c>
      <c r="E529" t="s">
        <v>3204</v>
      </c>
      <c r="F529" t="s">
        <v>3633</v>
      </c>
      <c r="G529" t="s">
        <v>2256</v>
      </c>
      <c r="H529" t="s">
        <v>2852</v>
      </c>
      <c r="I529">
        <v>62000000</v>
      </c>
      <c r="J529">
        <v>10</v>
      </c>
      <c r="K529">
        <f t="shared" si="60"/>
        <v>6200000</v>
      </c>
      <c r="L529">
        <f t="shared" si="61"/>
        <v>68200000</v>
      </c>
      <c r="N529" s="53">
        <v>44321</v>
      </c>
      <c r="Q529">
        <v>30</v>
      </c>
      <c r="R529" s="53">
        <f t="shared" si="59"/>
        <v>44351</v>
      </c>
      <c r="S529" s="53">
        <v>44347</v>
      </c>
      <c r="T529">
        <v>2</v>
      </c>
      <c r="U529">
        <f t="shared" si="62"/>
        <v>1240000</v>
      </c>
      <c r="V529">
        <f t="shared" si="63"/>
        <v>66960000</v>
      </c>
      <c r="W529">
        <f t="shared" si="64"/>
        <v>60760000</v>
      </c>
      <c r="X529" s="54" t="s">
        <v>3201</v>
      </c>
      <c r="AC529">
        <v>4536672515</v>
      </c>
    </row>
    <row r="530" spans="2:29">
      <c r="B530" t="s">
        <v>1621</v>
      </c>
      <c r="C530" s="51">
        <v>44466</v>
      </c>
      <c r="D530" s="52">
        <v>44466</v>
      </c>
      <c r="E530" t="s">
        <v>3204</v>
      </c>
      <c r="F530" t="s">
        <v>3760</v>
      </c>
      <c r="G530" t="s">
        <v>2257</v>
      </c>
      <c r="H530" t="s">
        <v>2853</v>
      </c>
      <c r="I530">
        <v>49600000</v>
      </c>
      <c r="J530">
        <v>10</v>
      </c>
      <c r="K530">
        <f t="shared" si="60"/>
        <v>4960000</v>
      </c>
      <c r="L530">
        <f t="shared" si="61"/>
        <v>54560000</v>
      </c>
      <c r="N530" s="53">
        <v>44321</v>
      </c>
      <c r="Q530">
        <v>30</v>
      </c>
      <c r="R530" s="53">
        <f t="shared" si="59"/>
        <v>44351</v>
      </c>
      <c r="S530" s="53">
        <v>44347</v>
      </c>
      <c r="T530">
        <v>2</v>
      </c>
      <c r="U530">
        <f t="shared" si="62"/>
        <v>992000</v>
      </c>
      <c r="V530">
        <f t="shared" si="63"/>
        <v>53568000</v>
      </c>
      <c r="W530">
        <f t="shared" si="64"/>
        <v>48608000</v>
      </c>
      <c r="X530" s="54" t="s">
        <v>3201</v>
      </c>
      <c r="AC530">
        <v>4534640706</v>
      </c>
    </row>
    <row r="531" spans="2:29">
      <c r="B531" t="s">
        <v>1622</v>
      </c>
      <c r="C531" s="51">
        <v>44467</v>
      </c>
      <c r="D531" s="52">
        <v>44467</v>
      </c>
      <c r="E531" t="s">
        <v>3204</v>
      </c>
      <c r="F531" t="s">
        <v>3677</v>
      </c>
      <c r="G531" t="s">
        <v>2258</v>
      </c>
      <c r="H531" t="s">
        <v>2854</v>
      </c>
      <c r="I531">
        <v>6200000</v>
      </c>
      <c r="J531">
        <v>10</v>
      </c>
      <c r="K531">
        <f t="shared" si="60"/>
        <v>620000</v>
      </c>
      <c r="L531">
        <f t="shared" si="61"/>
        <v>6820000</v>
      </c>
      <c r="N531" s="53">
        <v>44321</v>
      </c>
      <c r="Q531">
        <v>30</v>
      </c>
      <c r="R531" s="53">
        <f t="shared" si="59"/>
        <v>44351</v>
      </c>
      <c r="S531" s="53">
        <v>44347</v>
      </c>
      <c r="T531">
        <v>2</v>
      </c>
      <c r="U531">
        <f t="shared" si="62"/>
        <v>124000</v>
      </c>
      <c r="V531">
        <f t="shared" si="63"/>
        <v>6696000</v>
      </c>
      <c r="W531">
        <f t="shared" si="64"/>
        <v>6076000</v>
      </c>
      <c r="X531" s="54" t="s">
        <v>3201</v>
      </c>
      <c r="AC531">
        <v>4535742582</v>
      </c>
    </row>
    <row r="532" spans="2:29">
      <c r="B532" t="s">
        <v>1623</v>
      </c>
      <c r="C532" s="51">
        <v>44468</v>
      </c>
      <c r="D532" s="52">
        <v>44468</v>
      </c>
      <c r="E532" t="s">
        <v>3204</v>
      </c>
      <c r="F532" t="s">
        <v>3677</v>
      </c>
      <c r="G532" t="s">
        <v>2259</v>
      </c>
      <c r="H532" t="s">
        <v>2855</v>
      </c>
      <c r="I532">
        <v>6200000</v>
      </c>
      <c r="J532">
        <v>10</v>
      </c>
      <c r="K532">
        <f t="shared" si="60"/>
        <v>620000</v>
      </c>
      <c r="L532">
        <f t="shared" si="61"/>
        <v>6820000</v>
      </c>
      <c r="N532" s="53">
        <v>44321</v>
      </c>
      <c r="Q532">
        <v>30</v>
      </c>
      <c r="R532" s="53">
        <f t="shared" si="59"/>
        <v>44351</v>
      </c>
      <c r="S532" s="53">
        <v>44347</v>
      </c>
      <c r="T532">
        <v>2</v>
      </c>
      <c r="U532">
        <f t="shared" si="62"/>
        <v>124000</v>
      </c>
      <c r="V532">
        <f t="shared" si="63"/>
        <v>6696000</v>
      </c>
      <c r="W532">
        <f t="shared" si="64"/>
        <v>6076000</v>
      </c>
      <c r="X532" s="54" t="s">
        <v>3201</v>
      </c>
      <c r="AC532">
        <v>4535742582</v>
      </c>
    </row>
    <row r="533" spans="2:29">
      <c r="B533" t="s">
        <v>1624</v>
      </c>
      <c r="C533" s="51">
        <v>44469</v>
      </c>
      <c r="D533" s="52">
        <v>44469</v>
      </c>
      <c r="E533" t="s">
        <v>3204</v>
      </c>
      <c r="F533" t="s">
        <v>3644</v>
      </c>
      <c r="G533" t="s">
        <v>2260</v>
      </c>
      <c r="H533" t="s">
        <v>2856</v>
      </c>
      <c r="I533">
        <v>12400000</v>
      </c>
      <c r="J533">
        <v>10</v>
      </c>
      <c r="K533">
        <f t="shared" si="60"/>
        <v>1240000</v>
      </c>
      <c r="L533">
        <f t="shared" si="61"/>
        <v>13640000</v>
      </c>
      <c r="N533" s="53">
        <v>44321</v>
      </c>
      <c r="Q533">
        <v>30</v>
      </c>
      <c r="R533" s="53">
        <f t="shared" si="59"/>
        <v>44351</v>
      </c>
      <c r="S533" s="53">
        <v>44347</v>
      </c>
      <c r="T533">
        <v>2</v>
      </c>
      <c r="U533">
        <f t="shared" si="62"/>
        <v>248000</v>
      </c>
      <c r="V533">
        <f t="shared" si="63"/>
        <v>13392000</v>
      </c>
      <c r="W533">
        <f t="shared" si="64"/>
        <v>12152000</v>
      </c>
      <c r="X533" s="54" t="s">
        <v>3201</v>
      </c>
      <c r="AC533">
        <v>4536424879</v>
      </c>
    </row>
    <row r="534" spans="2:29">
      <c r="B534" t="s">
        <v>1625</v>
      </c>
      <c r="C534" s="51">
        <v>44470</v>
      </c>
      <c r="D534" s="52">
        <v>44470</v>
      </c>
      <c r="E534" t="s">
        <v>3204</v>
      </c>
      <c r="F534" t="s">
        <v>3783</v>
      </c>
      <c r="G534" t="s">
        <v>2261</v>
      </c>
      <c r="H534" t="s">
        <v>3972</v>
      </c>
      <c r="I534">
        <v>24800000</v>
      </c>
      <c r="J534">
        <v>10</v>
      </c>
      <c r="K534">
        <f t="shared" si="60"/>
        <v>2480000</v>
      </c>
      <c r="L534">
        <f t="shared" si="61"/>
        <v>27280000</v>
      </c>
      <c r="N534" s="53">
        <v>44321</v>
      </c>
      <c r="Q534">
        <v>30</v>
      </c>
      <c r="R534" s="53">
        <f t="shared" si="59"/>
        <v>44351</v>
      </c>
      <c r="S534" s="53">
        <v>44347</v>
      </c>
      <c r="T534">
        <v>2</v>
      </c>
      <c r="U534">
        <f t="shared" si="62"/>
        <v>496000</v>
      </c>
      <c r="V534">
        <f t="shared" si="63"/>
        <v>26784000</v>
      </c>
      <c r="W534">
        <f t="shared" si="64"/>
        <v>24304000</v>
      </c>
      <c r="X534" s="54" t="s">
        <v>3201</v>
      </c>
      <c r="AC534">
        <v>4533707794</v>
      </c>
    </row>
    <row r="535" spans="2:29">
      <c r="B535" t="s">
        <v>1626</v>
      </c>
      <c r="C535" s="51">
        <v>44471</v>
      </c>
      <c r="D535" s="52">
        <v>44471</v>
      </c>
      <c r="E535" t="s">
        <v>3204</v>
      </c>
      <c r="F535" t="s">
        <v>3693</v>
      </c>
      <c r="G535" t="s">
        <v>2262</v>
      </c>
      <c r="H535" t="s">
        <v>3973</v>
      </c>
      <c r="I535">
        <v>55800000</v>
      </c>
      <c r="J535">
        <v>10</v>
      </c>
      <c r="K535">
        <f t="shared" si="60"/>
        <v>5580000</v>
      </c>
      <c r="L535">
        <f t="shared" si="61"/>
        <v>61380000</v>
      </c>
      <c r="N535" s="53">
        <v>44321</v>
      </c>
      <c r="Q535">
        <v>30</v>
      </c>
      <c r="R535" s="53">
        <f t="shared" si="59"/>
        <v>44351</v>
      </c>
      <c r="S535" s="53">
        <v>44347</v>
      </c>
      <c r="T535">
        <v>2</v>
      </c>
      <c r="U535">
        <f t="shared" si="62"/>
        <v>1116000</v>
      </c>
      <c r="V535">
        <f t="shared" si="63"/>
        <v>60264000</v>
      </c>
      <c r="W535">
        <f t="shared" si="64"/>
        <v>54684000</v>
      </c>
      <c r="X535" s="54" t="s">
        <v>3201</v>
      </c>
      <c r="AC535">
        <v>4535510862</v>
      </c>
    </row>
    <row r="536" spans="2:29">
      <c r="B536" t="s">
        <v>1627</v>
      </c>
      <c r="C536" s="51">
        <v>44472</v>
      </c>
      <c r="D536" s="52">
        <v>44472</v>
      </c>
      <c r="E536" t="s">
        <v>3204</v>
      </c>
      <c r="F536" t="s">
        <v>3688</v>
      </c>
      <c r="G536" t="s">
        <v>2263</v>
      </c>
      <c r="H536" t="s">
        <v>2857</v>
      </c>
      <c r="I536">
        <v>6200000</v>
      </c>
      <c r="J536">
        <v>10</v>
      </c>
      <c r="K536">
        <f t="shared" si="60"/>
        <v>620000</v>
      </c>
      <c r="L536">
        <f t="shared" si="61"/>
        <v>6820000</v>
      </c>
      <c r="N536" s="53">
        <v>44321</v>
      </c>
      <c r="Q536">
        <v>30</v>
      </c>
      <c r="R536" s="53">
        <f t="shared" si="59"/>
        <v>44351</v>
      </c>
      <c r="S536" s="53">
        <v>44347</v>
      </c>
      <c r="T536">
        <v>2</v>
      </c>
      <c r="U536">
        <f t="shared" si="62"/>
        <v>124000</v>
      </c>
      <c r="V536">
        <f t="shared" si="63"/>
        <v>6696000</v>
      </c>
      <c r="W536">
        <f t="shared" si="64"/>
        <v>6076000</v>
      </c>
      <c r="X536" s="54" t="s">
        <v>3201</v>
      </c>
      <c r="AC536">
        <v>4535605741</v>
      </c>
    </row>
    <row r="537" spans="2:29">
      <c r="B537" t="s">
        <v>1628</v>
      </c>
      <c r="C537" s="51">
        <v>44473</v>
      </c>
      <c r="D537" s="52">
        <v>44473</v>
      </c>
      <c r="E537" t="s">
        <v>3204</v>
      </c>
      <c r="F537" t="s">
        <v>3687</v>
      </c>
      <c r="G537" t="s">
        <v>2264</v>
      </c>
      <c r="H537" t="s">
        <v>3974</v>
      </c>
      <c r="I537">
        <v>6200000</v>
      </c>
      <c r="J537">
        <v>10</v>
      </c>
      <c r="K537">
        <f t="shared" si="60"/>
        <v>620000</v>
      </c>
      <c r="L537">
        <f t="shared" si="61"/>
        <v>6820000</v>
      </c>
      <c r="N537" s="53">
        <v>44321</v>
      </c>
      <c r="Q537">
        <v>30</v>
      </c>
      <c r="R537" s="53">
        <f t="shared" si="59"/>
        <v>44351</v>
      </c>
      <c r="S537" s="53">
        <v>44347</v>
      </c>
      <c r="T537">
        <v>2</v>
      </c>
      <c r="U537">
        <f t="shared" si="62"/>
        <v>124000</v>
      </c>
      <c r="V537">
        <f t="shared" si="63"/>
        <v>6696000</v>
      </c>
      <c r="W537">
        <f t="shared" si="64"/>
        <v>6076000</v>
      </c>
      <c r="X537" s="54" t="s">
        <v>3201</v>
      </c>
      <c r="AC537">
        <v>4535605689</v>
      </c>
    </row>
    <row r="538" spans="2:29">
      <c r="B538" t="s">
        <v>1629</v>
      </c>
      <c r="C538" s="51">
        <v>44474</v>
      </c>
      <c r="D538" s="52">
        <v>44474</v>
      </c>
      <c r="E538" t="s">
        <v>3204</v>
      </c>
      <c r="F538" t="s">
        <v>3711</v>
      </c>
      <c r="G538" t="s">
        <v>2265</v>
      </c>
      <c r="H538" t="s">
        <v>2858</v>
      </c>
      <c r="I538">
        <v>12400000</v>
      </c>
      <c r="J538">
        <v>10</v>
      </c>
      <c r="K538">
        <f t="shared" si="60"/>
        <v>1240000</v>
      </c>
      <c r="L538">
        <f t="shared" si="61"/>
        <v>13640000</v>
      </c>
      <c r="N538" s="53">
        <v>44321</v>
      </c>
      <c r="Q538">
        <v>30</v>
      </c>
      <c r="R538" s="53">
        <f t="shared" si="59"/>
        <v>44351</v>
      </c>
      <c r="S538" s="53">
        <v>44347</v>
      </c>
      <c r="T538">
        <v>2</v>
      </c>
      <c r="U538">
        <f t="shared" si="62"/>
        <v>248000</v>
      </c>
      <c r="V538">
        <f t="shared" si="63"/>
        <v>13392000</v>
      </c>
      <c r="W538">
        <f t="shared" si="64"/>
        <v>12152000</v>
      </c>
      <c r="X538" s="54" t="s">
        <v>3201</v>
      </c>
      <c r="AC538">
        <v>4535247152</v>
      </c>
    </row>
    <row r="539" spans="2:29">
      <c r="B539" t="s">
        <v>1630</v>
      </c>
      <c r="C539" s="51">
        <v>44475</v>
      </c>
      <c r="D539" s="52">
        <v>44475</v>
      </c>
      <c r="E539" t="s">
        <v>3204</v>
      </c>
      <c r="F539" t="s">
        <v>3738</v>
      </c>
      <c r="G539" t="s">
        <v>2266</v>
      </c>
      <c r="H539" t="s">
        <v>2859</v>
      </c>
      <c r="I539">
        <v>6200000</v>
      </c>
      <c r="J539">
        <v>10</v>
      </c>
      <c r="K539">
        <f t="shared" si="60"/>
        <v>620000</v>
      </c>
      <c r="L539">
        <f t="shared" si="61"/>
        <v>6820000</v>
      </c>
      <c r="N539" s="53">
        <v>44321</v>
      </c>
      <c r="Q539">
        <v>30</v>
      </c>
      <c r="R539" s="53">
        <f t="shared" si="59"/>
        <v>44351</v>
      </c>
      <c r="S539" s="53">
        <v>44347</v>
      </c>
      <c r="T539">
        <v>2</v>
      </c>
      <c r="U539">
        <f t="shared" si="62"/>
        <v>124000</v>
      </c>
      <c r="V539">
        <f t="shared" si="63"/>
        <v>6696000</v>
      </c>
      <c r="W539">
        <f t="shared" si="64"/>
        <v>6076000</v>
      </c>
      <c r="X539" s="54" t="s">
        <v>3201</v>
      </c>
      <c r="AC539">
        <v>4535102726</v>
      </c>
    </row>
    <row r="540" spans="2:29">
      <c r="B540" t="s">
        <v>1631</v>
      </c>
      <c r="C540" s="51">
        <v>44476</v>
      </c>
      <c r="D540" s="52">
        <v>44476</v>
      </c>
      <c r="E540" t="s">
        <v>3204</v>
      </c>
      <c r="F540" t="s">
        <v>3614</v>
      </c>
      <c r="G540" t="s">
        <v>3975</v>
      </c>
      <c r="H540" t="s">
        <v>2860</v>
      </c>
      <c r="I540">
        <v>15000000</v>
      </c>
      <c r="J540">
        <v>10</v>
      </c>
      <c r="K540">
        <f t="shared" si="60"/>
        <v>1500000</v>
      </c>
      <c r="L540">
        <f t="shared" si="61"/>
        <v>16500000</v>
      </c>
      <c r="N540" s="53">
        <v>44322</v>
      </c>
      <c r="Q540">
        <v>30</v>
      </c>
      <c r="R540" s="53">
        <f t="shared" si="59"/>
        <v>44352</v>
      </c>
      <c r="S540" s="53">
        <v>44347</v>
      </c>
      <c r="T540">
        <v>2</v>
      </c>
      <c r="U540">
        <f t="shared" si="62"/>
        <v>300000</v>
      </c>
      <c r="V540">
        <f t="shared" si="63"/>
        <v>16200000</v>
      </c>
      <c r="W540">
        <f t="shared" si="64"/>
        <v>14700000</v>
      </c>
      <c r="X540" s="54" t="s">
        <v>3201</v>
      </c>
      <c r="AC540">
        <v>4536857753</v>
      </c>
    </row>
    <row r="541" spans="2:29">
      <c r="B541" t="s">
        <v>1632</v>
      </c>
      <c r="C541" s="51">
        <v>44477</v>
      </c>
      <c r="D541" s="52">
        <v>44477</v>
      </c>
      <c r="E541" t="s">
        <v>3204</v>
      </c>
      <c r="F541" t="s">
        <v>3621</v>
      </c>
      <c r="G541" t="s">
        <v>2267</v>
      </c>
      <c r="H541" t="s">
        <v>2861</v>
      </c>
      <c r="I541">
        <v>4800000</v>
      </c>
      <c r="J541">
        <v>10</v>
      </c>
      <c r="K541">
        <f t="shared" si="60"/>
        <v>480000</v>
      </c>
      <c r="L541">
        <f t="shared" si="61"/>
        <v>5280000</v>
      </c>
      <c r="N541" s="53">
        <v>44322</v>
      </c>
      <c r="Q541">
        <v>30</v>
      </c>
      <c r="R541" s="53">
        <f t="shared" si="59"/>
        <v>44352</v>
      </c>
      <c r="S541" s="53">
        <v>44347</v>
      </c>
      <c r="T541">
        <v>2</v>
      </c>
      <c r="U541">
        <f t="shared" si="62"/>
        <v>96000</v>
      </c>
      <c r="V541">
        <f t="shared" si="63"/>
        <v>5184000</v>
      </c>
      <c r="W541">
        <f t="shared" si="64"/>
        <v>4704000</v>
      </c>
      <c r="X541" s="54" t="s">
        <v>3201</v>
      </c>
      <c r="AC541">
        <v>4536834122</v>
      </c>
    </row>
    <row r="542" spans="2:29">
      <c r="B542" t="s">
        <v>1633</v>
      </c>
      <c r="C542" s="51">
        <v>44478</v>
      </c>
      <c r="D542" s="52">
        <v>44478</v>
      </c>
      <c r="E542" t="s">
        <v>3204</v>
      </c>
      <c r="F542" t="s">
        <v>3627</v>
      </c>
      <c r="G542" t="s">
        <v>2268</v>
      </c>
      <c r="H542" t="s">
        <v>2862</v>
      </c>
      <c r="I542">
        <v>36000000</v>
      </c>
      <c r="J542">
        <v>10</v>
      </c>
      <c r="K542">
        <f t="shared" si="60"/>
        <v>3600000</v>
      </c>
      <c r="L542">
        <f t="shared" si="61"/>
        <v>39600000</v>
      </c>
      <c r="N542" s="53">
        <v>44322</v>
      </c>
      <c r="Q542">
        <v>30</v>
      </c>
      <c r="R542" s="53">
        <f t="shared" si="59"/>
        <v>44352</v>
      </c>
      <c r="S542" s="53">
        <v>44347</v>
      </c>
      <c r="T542">
        <v>2</v>
      </c>
      <c r="U542">
        <f t="shared" si="62"/>
        <v>720000</v>
      </c>
      <c r="V542">
        <f t="shared" si="63"/>
        <v>38880000</v>
      </c>
      <c r="W542">
        <f t="shared" si="64"/>
        <v>35280000</v>
      </c>
      <c r="X542" s="54" t="s">
        <v>3201</v>
      </c>
      <c r="AC542">
        <v>4536702608</v>
      </c>
    </row>
    <row r="543" spans="2:29">
      <c r="B543" t="s">
        <v>1634</v>
      </c>
      <c r="C543" s="51">
        <v>44479</v>
      </c>
      <c r="D543" s="52">
        <v>44479</v>
      </c>
      <c r="E543" t="s">
        <v>3204</v>
      </c>
      <c r="F543" t="s">
        <v>3613</v>
      </c>
      <c r="G543" t="s">
        <v>2269</v>
      </c>
      <c r="H543" t="s">
        <v>2863</v>
      </c>
      <c r="I543">
        <v>39500000</v>
      </c>
      <c r="J543">
        <v>10</v>
      </c>
      <c r="K543">
        <f t="shared" si="60"/>
        <v>3950000</v>
      </c>
      <c r="L543">
        <f t="shared" si="61"/>
        <v>43450000</v>
      </c>
      <c r="N543" s="53">
        <v>44322</v>
      </c>
      <c r="Q543">
        <v>30</v>
      </c>
      <c r="R543" s="53">
        <f t="shared" si="59"/>
        <v>44352</v>
      </c>
      <c r="S543" s="53">
        <v>44347</v>
      </c>
      <c r="T543">
        <v>2</v>
      </c>
      <c r="U543">
        <f t="shared" si="62"/>
        <v>790000</v>
      </c>
      <c r="V543">
        <f t="shared" si="63"/>
        <v>42660000</v>
      </c>
      <c r="W543">
        <f t="shared" si="64"/>
        <v>38710000</v>
      </c>
      <c r="X543" s="54" t="s">
        <v>3201</v>
      </c>
      <c r="AC543">
        <v>4536857823</v>
      </c>
    </row>
    <row r="544" spans="2:29">
      <c r="B544" t="s">
        <v>1635</v>
      </c>
      <c r="C544" s="51">
        <v>44480</v>
      </c>
      <c r="D544" s="52">
        <v>44480</v>
      </c>
      <c r="E544" t="s">
        <v>3204</v>
      </c>
      <c r="F544" t="s">
        <v>3612</v>
      </c>
      <c r="G544" t="s">
        <v>2270</v>
      </c>
      <c r="H544" t="s">
        <v>3976</v>
      </c>
      <c r="I544">
        <v>4800000</v>
      </c>
      <c r="J544">
        <v>10</v>
      </c>
      <c r="K544">
        <f t="shared" si="60"/>
        <v>480000</v>
      </c>
      <c r="L544">
        <f t="shared" si="61"/>
        <v>5280000</v>
      </c>
      <c r="N544" s="53">
        <v>44322</v>
      </c>
      <c r="Q544">
        <v>30</v>
      </c>
      <c r="R544" s="53">
        <f t="shared" si="59"/>
        <v>44352</v>
      </c>
      <c r="S544" s="53">
        <v>44347</v>
      </c>
      <c r="T544">
        <v>2</v>
      </c>
      <c r="U544">
        <f t="shared" si="62"/>
        <v>96000</v>
      </c>
      <c r="V544">
        <f t="shared" si="63"/>
        <v>5184000</v>
      </c>
      <c r="W544">
        <f t="shared" si="64"/>
        <v>4704000</v>
      </c>
      <c r="X544" s="54" t="s">
        <v>3201</v>
      </c>
      <c r="AC544">
        <v>4536855024</v>
      </c>
    </row>
    <row r="545" spans="2:29">
      <c r="B545" t="s">
        <v>1636</v>
      </c>
      <c r="C545" s="51">
        <v>44481</v>
      </c>
      <c r="D545" s="52">
        <v>44481</v>
      </c>
      <c r="E545" t="s">
        <v>3204</v>
      </c>
      <c r="F545" t="s">
        <v>3611</v>
      </c>
      <c r="G545" t="s">
        <v>2271</v>
      </c>
      <c r="H545" t="s">
        <v>3977</v>
      </c>
      <c r="I545">
        <v>24800000</v>
      </c>
      <c r="J545">
        <v>10</v>
      </c>
      <c r="K545">
        <f t="shared" si="60"/>
        <v>2480000</v>
      </c>
      <c r="L545">
        <f t="shared" si="61"/>
        <v>27280000</v>
      </c>
      <c r="N545" s="53">
        <v>44322</v>
      </c>
      <c r="Q545">
        <v>30</v>
      </c>
      <c r="R545" s="53">
        <f t="shared" si="59"/>
        <v>44352</v>
      </c>
      <c r="S545" s="53">
        <v>44347</v>
      </c>
      <c r="T545">
        <v>2</v>
      </c>
      <c r="U545">
        <f t="shared" si="62"/>
        <v>496000</v>
      </c>
      <c r="V545">
        <f t="shared" si="63"/>
        <v>26784000</v>
      </c>
      <c r="W545">
        <f t="shared" si="64"/>
        <v>24304000</v>
      </c>
      <c r="X545" s="54" t="s">
        <v>3201</v>
      </c>
      <c r="AC545">
        <v>4536884732</v>
      </c>
    </row>
    <row r="546" spans="2:29">
      <c r="B546" t="s">
        <v>1638</v>
      </c>
      <c r="C546" s="51">
        <v>44483</v>
      </c>
      <c r="D546" s="52">
        <v>44483</v>
      </c>
      <c r="E546" t="s">
        <v>3204</v>
      </c>
      <c r="F546" t="s">
        <v>3818</v>
      </c>
      <c r="G546" t="s">
        <v>2273</v>
      </c>
      <c r="H546" t="s">
        <v>2865</v>
      </c>
      <c r="I546">
        <v>265067250</v>
      </c>
      <c r="J546">
        <v>10</v>
      </c>
      <c r="K546">
        <f t="shared" si="60"/>
        <v>26506725</v>
      </c>
      <c r="L546">
        <f t="shared" si="61"/>
        <v>291573975</v>
      </c>
      <c r="N546" s="53">
        <v>44322</v>
      </c>
      <c r="Q546">
        <v>30</v>
      </c>
      <c r="R546" s="53">
        <f t="shared" si="59"/>
        <v>44352</v>
      </c>
      <c r="S546" s="53">
        <v>44355</v>
      </c>
      <c r="T546">
        <v>2</v>
      </c>
      <c r="U546">
        <f t="shared" si="62"/>
        <v>5301345</v>
      </c>
      <c r="V546">
        <f t="shared" si="63"/>
        <v>286272630</v>
      </c>
      <c r="W546">
        <f t="shared" si="64"/>
        <v>259765905</v>
      </c>
      <c r="X546" s="54" t="s">
        <v>3201</v>
      </c>
      <c r="AC546">
        <v>4532550005</v>
      </c>
    </row>
    <row r="547" spans="2:29">
      <c r="B547" t="s">
        <v>1639</v>
      </c>
      <c r="C547" s="51">
        <v>44484</v>
      </c>
      <c r="D547" s="52">
        <v>44484</v>
      </c>
      <c r="E547" t="s">
        <v>3204</v>
      </c>
      <c r="F547" t="s">
        <v>3808</v>
      </c>
      <c r="G547" t="s">
        <v>2274</v>
      </c>
      <c r="H547" t="s">
        <v>2866</v>
      </c>
      <c r="I547">
        <v>228506250</v>
      </c>
      <c r="J547">
        <v>10</v>
      </c>
      <c r="K547">
        <f t="shared" si="60"/>
        <v>22850625</v>
      </c>
      <c r="L547">
        <f t="shared" si="61"/>
        <v>251356875</v>
      </c>
      <c r="N547" s="53">
        <v>44322</v>
      </c>
      <c r="Q547">
        <v>30</v>
      </c>
      <c r="R547" s="53">
        <f t="shared" si="59"/>
        <v>44352</v>
      </c>
      <c r="S547" s="53">
        <v>44355</v>
      </c>
      <c r="T547">
        <v>2</v>
      </c>
      <c r="U547">
        <f t="shared" si="62"/>
        <v>4570125</v>
      </c>
      <c r="V547">
        <f t="shared" si="63"/>
        <v>246786750</v>
      </c>
      <c r="W547">
        <f t="shared" si="64"/>
        <v>223936125</v>
      </c>
      <c r="X547" s="54" t="s">
        <v>3201</v>
      </c>
      <c r="AC547">
        <v>4532568484</v>
      </c>
    </row>
    <row r="548" spans="2:29">
      <c r="B548" t="s">
        <v>1640</v>
      </c>
      <c r="C548" s="51">
        <v>44485</v>
      </c>
      <c r="D548" s="52">
        <v>44485</v>
      </c>
      <c r="E548" t="s">
        <v>3204</v>
      </c>
      <c r="F548" t="s">
        <v>3807</v>
      </c>
      <c r="G548" t="s">
        <v>2275</v>
      </c>
      <c r="H548" t="s">
        <v>2867</v>
      </c>
      <c r="I548">
        <v>292488000</v>
      </c>
      <c r="J548">
        <v>10</v>
      </c>
      <c r="K548">
        <f t="shared" si="60"/>
        <v>29248800</v>
      </c>
      <c r="L548">
        <f t="shared" si="61"/>
        <v>321736800</v>
      </c>
      <c r="N548" s="53">
        <v>44322</v>
      </c>
      <c r="Q548">
        <v>30</v>
      </c>
      <c r="R548" s="53">
        <f t="shared" si="59"/>
        <v>44352</v>
      </c>
      <c r="S548" s="53">
        <v>44355</v>
      </c>
      <c r="T548">
        <v>2</v>
      </c>
      <c r="U548">
        <f t="shared" si="62"/>
        <v>5849760</v>
      </c>
      <c r="V548">
        <f t="shared" si="63"/>
        <v>315887040</v>
      </c>
      <c r="W548">
        <f t="shared" si="64"/>
        <v>286638240</v>
      </c>
      <c r="X548" s="54" t="s">
        <v>3201</v>
      </c>
      <c r="AC548">
        <v>4532565517</v>
      </c>
    </row>
    <row r="549" spans="2:29">
      <c r="B549" t="s">
        <v>1641</v>
      </c>
      <c r="C549" s="51">
        <v>44486</v>
      </c>
      <c r="D549" s="52">
        <v>44486</v>
      </c>
      <c r="E549" t="s">
        <v>3204</v>
      </c>
      <c r="F549" t="s">
        <v>3817</v>
      </c>
      <c r="G549" t="s">
        <v>2276</v>
      </c>
      <c r="H549" t="s">
        <v>3978</v>
      </c>
      <c r="I549">
        <v>319908750</v>
      </c>
      <c r="J549">
        <v>10</v>
      </c>
      <c r="K549">
        <f t="shared" si="60"/>
        <v>31990875</v>
      </c>
      <c r="L549">
        <f t="shared" si="61"/>
        <v>351899625</v>
      </c>
      <c r="N549" s="53">
        <v>44322</v>
      </c>
      <c r="Q549">
        <v>30</v>
      </c>
      <c r="R549" s="53">
        <f t="shared" si="59"/>
        <v>44352</v>
      </c>
      <c r="S549" s="53">
        <v>44355</v>
      </c>
      <c r="T549">
        <v>2</v>
      </c>
      <c r="U549">
        <f t="shared" si="62"/>
        <v>6398175</v>
      </c>
      <c r="V549">
        <f t="shared" si="63"/>
        <v>345501450</v>
      </c>
      <c r="W549">
        <f t="shared" si="64"/>
        <v>313510575</v>
      </c>
      <c r="X549" s="54" t="s">
        <v>3201</v>
      </c>
      <c r="AC549">
        <v>4532549846</v>
      </c>
    </row>
    <row r="550" spans="2:29">
      <c r="B550" t="s">
        <v>1642</v>
      </c>
      <c r="C550" s="51">
        <v>44487</v>
      </c>
      <c r="D550" s="52">
        <v>44487</v>
      </c>
      <c r="E550" t="s">
        <v>3204</v>
      </c>
      <c r="F550" t="s">
        <v>3810</v>
      </c>
      <c r="G550" t="s">
        <v>2277</v>
      </c>
      <c r="H550" t="s">
        <v>3979</v>
      </c>
      <c r="I550">
        <v>73122000</v>
      </c>
      <c r="J550">
        <v>10</v>
      </c>
      <c r="K550">
        <f t="shared" si="60"/>
        <v>7312200</v>
      </c>
      <c r="L550">
        <f t="shared" si="61"/>
        <v>80434200</v>
      </c>
      <c r="N550" s="53">
        <v>44322</v>
      </c>
      <c r="Q550">
        <v>30</v>
      </c>
      <c r="R550" s="53">
        <f t="shared" si="59"/>
        <v>44352</v>
      </c>
      <c r="S550" s="53">
        <v>44355</v>
      </c>
      <c r="T550">
        <v>2</v>
      </c>
      <c r="U550">
        <f t="shared" si="62"/>
        <v>1462440</v>
      </c>
      <c r="V550">
        <f t="shared" si="63"/>
        <v>78971760</v>
      </c>
      <c r="W550">
        <f t="shared" si="64"/>
        <v>71659560</v>
      </c>
      <c r="X550" s="54" t="s">
        <v>3201</v>
      </c>
      <c r="AC550">
        <v>4532572059</v>
      </c>
    </row>
    <row r="551" spans="2:29">
      <c r="B551" t="s">
        <v>1643</v>
      </c>
      <c r="C551" s="51">
        <v>44488</v>
      </c>
      <c r="D551" s="52">
        <v>44488</v>
      </c>
      <c r="E551" t="s">
        <v>3204</v>
      </c>
      <c r="F551" t="s">
        <v>3809</v>
      </c>
      <c r="G551" t="s">
        <v>2278</v>
      </c>
      <c r="H551" t="s">
        <v>3980</v>
      </c>
      <c r="I551">
        <v>73122000</v>
      </c>
      <c r="J551">
        <v>10</v>
      </c>
      <c r="K551">
        <f t="shared" si="60"/>
        <v>7312200</v>
      </c>
      <c r="L551">
        <f t="shared" si="61"/>
        <v>80434200</v>
      </c>
      <c r="N551" s="53">
        <v>44322</v>
      </c>
      <c r="Q551">
        <v>30</v>
      </c>
      <c r="R551" s="53">
        <f t="shared" si="59"/>
        <v>44352</v>
      </c>
      <c r="S551" s="53">
        <v>44355</v>
      </c>
      <c r="T551">
        <v>2</v>
      </c>
      <c r="U551">
        <f t="shared" si="62"/>
        <v>1462440</v>
      </c>
      <c r="V551">
        <f t="shared" si="63"/>
        <v>78971760</v>
      </c>
      <c r="W551">
        <f t="shared" si="64"/>
        <v>71659560</v>
      </c>
      <c r="X551" s="54" t="s">
        <v>3201</v>
      </c>
      <c r="AC551">
        <v>4532571409</v>
      </c>
    </row>
    <row r="552" spans="2:29">
      <c r="B552" t="s">
        <v>1644</v>
      </c>
      <c r="C552" s="51">
        <v>44489</v>
      </c>
      <c r="D552" s="52">
        <v>44489</v>
      </c>
      <c r="E552" t="s">
        <v>3204</v>
      </c>
      <c r="F552" t="s">
        <v>3762</v>
      </c>
      <c r="G552" t="s">
        <v>3981</v>
      </c>
      <c r="H552" t="s">
        <v>2868</v>
      </c>
      <c r="I552">
        <v>46190000</v>
      </c>
      <c r="J552">
        <v>10</v>
      </c>
      <c r="K552">
        <f t="shared" si="60"/>
        <v>4619000</v>
      </c>
      <c r="L552">
        <f t="shared" si="61"/>
        <v>50809000</v>
      </c>
      <c r="N552" s="53">
        <v>44322</v>
      </c>
      <c r="Q552">
        <v>30</v>
      </c>
      <c r="R552" s="53">
        <f t="shared" si="59"/>
        <v>44352</v>
      </c>
      <c r="S552" s="53">
        <v>44355</v>
      </c>
      <c r="T552">
        <v>2</v>
      </c>
      <c r="U552">
        <f t="shared" si="62"/>
        <v>923800</v>
      </c>
      <c r="V552">
        <f t="shared" si="63"/>
        <v>49885200</v>
      </c>
      <c r="W552">
        <f t="shared" si="64"/>
        <v>45266200</v>
      </c>
      <c r="X552" s="54" t="s">
        <v>3201</v>
      </c>
      <c r="AC552">
        <v>4534586314</v>
      </c>
    </row>
    <row r="553" spans="2:29">
      <c r="B553" t="s">
        <v>1645</v>
      </c>
      <c r="C553" s="51">
        <v>44490</v>
      </c>
      <c r="D553" s="52">
        <v>44490</v>
      </c>
      <c r="E553" t="s">
        <v>3204</v>
      </c>
      <c r="F553" t="s">
        <v>3672</v>
      </c>
      <c r="G553" t="s">
        <v>2279</v>
      </c>
      <c r="H553" t="s">
        <v>3982</v>
      </c>
      <c r="I553">
        <v>8200000</v>
      </c>
      <c r="J553">
        <v>10</v>
      </c>
      <c r="K553">
        <f t="shared" si="60"/>
        <v>820000</v>
      </c>
      <c r="L553">
        <f t="shared" si="61"/>
        <v>9020000</v>
      </c>
      <c r="N553" s="53">
        <v>44322</v>
      </c>
      <c r="Q553">
        <v>30</v>
      </c>
      <c r="R553" s="53">
        <f t="shared" si="59"/>
        <v>44352</v>
      </c>
      <c r="S553" s="53">
        <v>44355</v>
      </c>
      <c r="T553">
        <v>2</v>
      </c>
      <c r="U553">
        <f t="shared" si="62"/>
        <v>164000</v>
      </c>
      <c r="V553">
        <f t="shared" si="63"/>
        <v>8856000</v>
      </c>
      <c r="W553">
        <f t="shared" si="64"/>
        <v>8036000</v>
      </c>
      <c r="X553" s="54" t="s">
        <v>3201</v>
      </c>
      <c r="AC553">
        <v>4535749726</v>
      </c>
    </row>
    <row r="554" spans="2:29">
      <c r="B554" t="s">
        <v>1646</v>
      </c>
      <c r="C554" s="51">
        <v>44491</v>
      </c>
      <c r="D554" s="52">
        <v>44491</v>
      </c>
      <c r="E554" t="s">
        <v>3204</v>
      </c>
      <c r="F554" t="s">
        <v>3620</v>
      </c>
      <c r="G554" t="s">
        <v>2280</v>
      </c>
      <c r="H554" t="s">
        <v>2869</v>
      </c>
      <c r="I554">
        <v>8875000</v>
      </c>
      <c r="J554">
        <v>10</v>
      </c>
      <c r="K554">
        <f t="shared" si="60"/>
        <v>887500</v>
      </c>
      <c r="L554">
        <f t="shared" si="61"/>
        <v>9762500</v>
      </c>
      <c r="N554" s="53">
        <v>44322</v>
      </c>
      <c r="Q554">
        <v>30</v>
      </c>
      <c r="R554" s="53">
        <f t="shared" si="59"/>
        <v>44352</v>
      </c>
      <c r="S554" s="53">
        <v>44355</v>
      </c>
      <c r="T554">
        <v>2</v>
      </c>
      <c r="U554">
        <f t="shared" si="62"/>
        <v>177500</v>
      </c>
      <c r="V554">
        <f t="shared" si="63"/>
        <v>9585000</v>
      </c>
      <c r="W554">
        <f t="shared" si="64"/>
        <v>8697500</v>
      </c>
      <c r="X554" s="54" t="s">
        <v>3201</v>
      </c>
      <c r="AC554">
        <v>4536823134</v>
      </c>
    </row>
    <row r="555" spans="2:29">
      <c r="B555" t="s">
        <v>1647</v>
      </c>
      <c r="C555" s="51">
        <v>44492</v>
      </c>
      <c r="D555" s="52">
        <v>44492</v>
      </c>
      <c r="E555" t="s">
        <v>3204</v>
      </c>
      <c r="F555" t="s">
        <v>3707</v>
      </c>
      <c r="G555" t="s">
        <v>2281</v>
      </c>
      <c r="H555" t="s">
        <v>2870</v>
      </c>
      <c r="I555">
        <v>21930000</v>
      </c>
      <c r="J555">
        <v>10</v>
      </c>
      <c r="K555">
        <f t="shared" si="60"/>
        <v>2193000</v>
      </c>
      <c r="L555">
        <f t="shared" si="61"/>
        <v>24123000</v>
      </c>
      <c r="N555" s="53">
        <v>44322</v>
      </c>
      <c r="Q555">
        <v>30</v>
      </c>
      <c r="R555" s="53">
        <f t="shared" si="59"/>
        <v>44352</v>
      </c>
      <c r="S555" s="53">
        <v>44355</v>
      </c>
      <c r="T555">
        <v>2</v>
      </c>
      <c r="U555">
        <f t="shared" si="62"/>
        <v>438600</v>
      </c>
      <c r="V555">
        <f t="shared" si="63"/>
        <v>23684400</v>
      </c>
      <c r="W555">
        <f t="shared" si="64"/>
        <v>21491400</v>
      </c>
      <c r="X555" s="54" t="s">
        <v>3201</v>
      </c>
      <c r="AC555">
        <v>4535302048</v>
      </c>
    </row>
    <row r="556" spans="2:29">
      <c r="B556" t="s">
        <v>1648</v>
      </c>
      <c r="C556" s="51">
        <v>44493</v>
      </c>
      <c r="D556" s="52">
        <v>44493</v>
      </c>
      <c r="E556" t="s">
        <v>3204</v>
      </c>
      <c r="F556" t="s">
        <v>3616</v>
      </c>
      <c r="G556" t="s">
        <v>2282</v>
      </c>
      <c r="H556" t="s">
        <v>2871</v>
      </c>
      <c r="I556">
        <v>2250000</v>
      </c>
      <c r="J556">
        <v>10</v>
      </c>
      <c r="K556">
        <f t="shared" si="60"/>
        <v>225000</v>
      </c>
      <c r="L556">
        <f t="shared" si="61"/>
        <v>2475000</v>
      </c>
      <c r="N556" s="53">
        <v>44322</v>
      </c>
      <c r="Q556">
        <v>30</v>
      </c>
      <c r="R556" s="53">
        <f t="shared" si="59"/>
        <v>44352</v>
      </c>
      <c r="S556" s="53">
        <v>44355</v>
      </c>
      <c r="T556">
        <v>2</v>
      </c>
      <c r="U556">
        <f t="shared" si="62"/>
        <v>45000</v>
      </c>
      <c r="V556">
        <f t="shared" si="63"/>
        <v>2430000</v>
      </c>
      <c r="W556">
        <f t="shared" si="64"/>
        <v>2205000</v>
      </c>
      <c r="X556" s="54" t="s">
        <v>3201</v>
      </c>
      <c r="AC556">
        <v>4536823140</v>
      </c>
    </row>
    <row r="557" spans="2:29">
      <c r="B557" t="s">
        <v>1649</v>
      </c>
      <c r="C557" s="51">
        <v>44494</v>
      </c>
      <c r="D557" s="52">
        <v>44494</v>
      </c>
      <c r="E557" t="s">
        <v>3204</v>
      </c>
      <c r="F557" t="s">
        <v>3643</v>
      </c>
      <c r="G557" t="s">
        <v>2283</v>
      </c>
      <c r="H557" t="s">
        <v>3983</v>
      </c>
      <c r="I557">
        <v>22500000</v>
      </c>
      <c r="J557">
        <v>10</v>
      </c>
      <c r="K557">
        <f t="shared" si="60"/>
        <v>2250000</v>
      </c>
      <c r="L557">
        <f t="shared" si="61"/>
        <v>24750000</v>
      </c>
      <c r="N557" s="53">
        <v>44322</v>
      </c>
      <c r="Q557">
        <v>30</v>
      </c>
      <c r="R557" s="53">
        <f t="shared" si="59"/>
        <v>44352</v>
      </c>
      <c r="S557" s="53">
        <v>44369</v>
      </c>
      <c r="T557">
        <v>2</v>
      </c>
      <c r="U557">
        <f t="shared" si="62"/>
        <v>450000</v>
      </c>
      <c r="V557">
        <f t="shared" si="63"/>
        <v>24300000</v>
      </c>
      <c r="W557">
        <f t="shared" si="64"/>
        <v>22050000</v>
      </c>
      <c r="X557" s="54" t="s">
        <v>3201</v>
      </c>
      <c r="AC557">
        <v>4536446900</v>
      </c>
    </row>
    <row r="558" spans="2:29">
      <c r="B558" t="s">
        <v>1650</v>
      </c>
      <c r="C558" s="51">
        <v>44495</v>
      </c>
      <c r="D558" s="52">
        <v>44495</v>
      </c>
      <c r="E558" t="s">
        <v>3204</v>
      </c>
      <c r="F558" t="s">
        <v>3624</v>
      </c>
      <c r="G558" t="s">
        <v>2284</v>
      </c>
      <c r="H558" t="s">
        <v>3984</v>
      </c>
      <c r="I558">
        <v>41895000</v>
      </c>
      <c r="J558">
        <v>10</v>
      </c>
      <c r="K558">
        <f t="shared" si="60"/>
        <v>4189500</v>
      </c>
      <c r="L558">
        <f t="shared" si="61"/>
        <v>46084500</v>
      </c>
      <c r="N558" s="53">
        <v>44322</v>
      </c>
      <c r="Q558">
        <v>30</v>
      </c>
      <c r="R558" s="53">
        <f t="shared" si="59"/>
        <v>44352</v>
      </c>
      <c r="S558" s="53">
        <v>44369</v>
      </c>
      <c r="T558">
        <v>2</v>
      </c>
      <c r="U558">
        <f t="shared" si="62"/>
        <v>837900</v>
      </c>
      <c r="V558">
        <f t="shared" si="63"/>
        <v>45246600</v>
      </c>
      <c r="W558">
        <f t="shared" si="64"/>
        <v>41057100</v>
      </c>
      <c r="X558" s="54" t="s">
        <v>3201</v>
      </c>
      <c r="AC558">
        <v>4536791619</v>
      </c>
    </row>
    <row r="559" spans="2:29">
      <c r="B559" t="s">
        <v>1651</v>
      </c>
      <c r="C559" s="51">
        <v>44496</v>
      </c>
      <c r="D559" s="52">
        <v>44496</v>
      </c>
      <c r="E559" t="s">
        <v>3204</v>
      </c>
      <c r="F559" t="s">
        <v>3882</v>
      </c>
      <c r="G559" t="s">
        <v>2285</v>
      </c>
      <c r="H559" t="s">
        <v>2872</v>
      </c>
      <c r="I559">
        <v>351484575</v>
      </c>
      <c r="J559">
        <v>10</v>
      </c>
      <c r="K559">
        <f t="shared" si="60"/>
        <v>35148457.5</v>
      </c>
      <c r="L559">
        <f t="shared" si="61"/>
        <v>386633032.5</v>
      </c>
      <c r="N559" s="53">
        <v>44322</v>
      </c>
      <c r="Q559">
        <v>30</v>
      </c>
      <c r="R559" s="53">
        <f t="shared" si="59"/>
        <v>44352</v>
      </c>
      <c r="S559" s="53">
        <v>44369</v>
      </c>
      <c r="T559">
        <v>2</v>
      </c>
      <c r="U559">
        <f t="shared" si="62"/>
        <v>7029691.5</v>
      </c>
      <c r="V559">
        <f t="shared" si="63"/>
        <v>379603341</v>
      </c>
      <c r="W559">
        <f t="shared" si="64"/>
        <v>344454883.5</v>
      </c>
      <c r="X559" s="54" t="s">
        <v>3201</v>
      </c>
      <c r="AC559">
        <v>4529576682</v>
      </c>
    </row>
    <row r="560" spans="2:29">
      <c r="B560" t="s">
        <v>1652</v>
      </c>
      <c r="C560" s="51">
        <v>44497</v>
      </c>
      <c r="D560" s="52">
        <v>44497</v>
      </c>
      <c r="E560" t="s">
        <v>3204</v>
      </c>
      <c r="F560" t="s">
        <v>3607</v>
      </c>
      <c r="G560" t="s">
        <v>3985</v>
      </c>
      <c r="H560" t="s">
        <v>3986</v>
      </c>
      <c r="I560">
        <v>4500000</v>
      </c>
      <c r="J560">
        <v>10</v>
      </c>
      <c r="K560">
        <f t="shared" si="60"/>
        <v>450000</v>
      </c>
      <c r="L560">
        <f t="shared" si="61"/>
        <v>4950000</v>
      </c>
      <c r="N560" s="53">
        <v>44350</v>
      </c>
      <c r="Q560">
        <v>30</v>
      </c>
      <c r="R560" s="53">
        <f t="shared" si="59"/>
        <v>44380</v>
      </c>
      <c r="S560" s="53">
        <v>44369</v>
      </c>
      <c r="T560">
        <v>2</v>
      </c>
      <c r="U560">
        <f t="shared" si="62"/>
        <v>90000</v>
      </c>
      <c r="V560">
        <f t="shared" si="63"/>
        <v>4860000</v>
      </c>
      <c r="W560">
        <f t="shared" si="64"/>
        <v>4410000</v>
      </c>
      <c r="X560" s="54" t="s">
        <v>3201</v>
      </c>
      <c r="AC560">
        <v>4537043775</v>
      </c>
    </row>
    <row r="561" spans="2:29">
      <c r="B561" t="s">
        <v>1653</v>
      </c>
      <c r="C561" s="51">
        <v>44498</v>
      </c>
      <c r="D561" s="52">
        <v>44498</v>
      </c>
      <c r="E561" t="s">
        <v>3204</v>
      </c>
      <c r="F561" t="s">
        <v>3839</v>
      </c>
      <c r="G561" t="s">
        <v>2286</v>
      </c>
      <c r="H561" t="s">
        <v>3987</v>
      </c>
      <c r="I561">
        <v>18400000</v>
      </c>
      <c r="J561">
        <v>10</v>
      </c>
      <c r="K561">
        <f t="shared" si="60"/>
        <v>1840000</v>
      </c>
      <c r="L561">
        <f t="shared" si="61"/>
        <v>20240000</v>
      </c>
      <c r="N561" s="53">
        <v>44350</v>
      </c>
      <c r="Q561">
        <v>30</v>
      </c>
      <c r="R561" s="53">
        <f t="shared" si="59"/>
        <v>44380</v>
      </c>
      <c r="S561" s="53">
        <v>44377</v>
      </c>
      <c r="T561">
        <v>2</v>
      </c>
      <c r="U561">
        <f t="shared" si="62"/>
        <v>368000</v>
      </c>
      <c r="V561">
        <f t="shared" si="63"/>
        <v>19872000</v>
      </c>
      <c r="W561">
        <f t="shared" si="64"/>
        <v>18032000</v>
      </c>
      <c r="X561" s="54" t="s">
        <v>3201</v>
      </c>
      <c r="AC561">
        <v>4532089308</v>
      </c>
    </row>
    <row r="562" spans="2:29">
      <c r="B562" t="s">
        <v>1654</v>
      </c>
      <c r="C562" s="51">
        <v>44499</v>
      </c>
      <c r="D562" s="52">
        <v>44499</v>
      </c>
      <c r="E562" t="s">
        <v>3204</v>
      </c>
      <c r="F562" t="s">
        <v>3840</v>
      </c>
      <c r="G562" t="s">
        <v>3988</v>
      </c>
      <c r="H562" t="s">
        <v>2873</v>
      </c>
      <c r="I562">
        <v>55050000</v>
      </c>
      <c r="J562">
        <v>10</v>
      </c>
      <c r="K562">
        <f t="shared" si="60"/>
        <v>5505000</v>
      </c>
      <c r="L562">
        <f t="shared" si="61"/>
        <v>60555000</v>
      </c>
      <c r="N562" s="53">
        <v>44350</v>
      </c>
      <c r="Q562">
        <v>30</v>
      </c>
      <c r="R562" s="53">
        <f t="shared" si="59"/>
        <v>44380</v>
      </c>
      <c r="S562" s="53">
        <v>44377</v>
      </c>
      <c r="T562">
        <v>2</v>
      </c>
      <c r="U562">
        <f t="shared" si="62"/>
        <v>1101000</v>
      </c>
      <c r="V562">
        <f t="shared" si="63"/>
        <v>59454000</v>
      </c>
      <c r="W562">
        <f t="shared" si="64"/>
        <v>53949000</v>
      </c>
      <c r="X562" s="54" t="s">
        <v>3201</v>
      </c>
      <c r="AC562">
        <v>4532079500</v>
      </c>
    </row>
    <row r="563" spans="2:29">
      <c r="B563" t="s">
        <v>1655</v>
      </c>
      <c r="C563" s="51">
        <v>44500</v>
      </c>
      <c r="D563" s="52">
        <v>44500</v>
      </c>
      <c r="E563" t="s">
        <v>3204</v>
      </c>
      <c r="F563" t="s">
        <v>3873</v>
      </c>
      <c r="G563" t="s">
        <v>3989</v>
      </c>
      <c r="H563" t="s">
        <v>2874</v>
      </c>
      <c r="I563">
        <v>21275000</v>
      </c>
      <c r="J563">
        <v>10</v>
      </c>
      <c r="K563">
        <f t="shared" si="60"/>
        <v>2127500</v>
      </c>
      <c r="L563">
        <f t="shared" si="61"/>
        <v>23402500</v>
      </c>
      <c r="N563" s="53">
        <v>44350</v>
      </c>
      <c r="Q563">
        <v>30</v>
      </c>
      <c r="R563" s="53">
        <f t="shared" si="59"/>
        <v>44380</v>
      </c>
      <c r="S563" s="53">
        <v>44377</v>
      </c>
      <c r="T563">
        <v>2</v>
      </c>
      <c r="U563">
        <f t="shared" si="62"/>
        <v>425500</v>
      </c>
      <c r="V563">
        <f t="shared" si="63"/>
        <v>22977000</v>
      </c>
      <c r="W563">
        <f t="shared" si="64"/>
        <v>20849500</v>
      </c>
      <c r="X563" s="54" t="s">
        <v>3201</v>
      </c>
      <c r="AC563">
        <v>4530293182</v>
      </c>
    </row>
    <row r="564" spans="2:29">
      <c r="B564" t="s">
        <v>1656</v>
      </c>
      <c r="C564" s="51">
        <v>44501</v>
      </c>
      <c r="D564" s="52">
        <v>44501</v>
      </c>
      <c r="E564" t="s">
        <v>3204</v>
      </c>
      <c r="F564" t="s">
        <v>3804</v>
      </c>
      <c r="G564" t="s">
        <v>2287</v>
      </c>
      <c r="H564" t="s">
        <v>2875</v>
      </c>
      <c r="I564">
        <v>33900000</v>
      </c>
      <c r="J564">
        <v>10</v>
      </c>
      <c r="K564">
        <f t="shared" si="60"/>
        <v>3390000</v>
      </c>
      <c r="L564">
        <f t="shared" si="61"/>
        <v>37290000</v>
      </c>
      <c r="N564" s="53">
        <v>44350</v>
      </c>
      <c r="Q564">
        <v>30</v>
      </c>
      <c r="R564" s="53">
        <f t="shared" si="59"/>
        <v>44380</v>
      </c>
      <c r="S564" s="53">
        <v>44377</v>
      </c>
      <c r="T564">
        <v>2</v>
      </c>
      <c r="U564">
        <f t="shared" si="62"/>
        <v>678000</v>
      </c>
      <c r="V564">
        <f t="shared" si="63"/>
        <v>36612000</v>
      </c>
      <c r="W564">
        <f t="shared" si="64"/>
        <v>33222000</v>
      </c>
      <c r="X564" s="54" t="s">
        <v>3201</v>
      </c>
      <c r="AC564">
        <v>4533005446</v>
      </c>
    </row>
    <row r="565" spans="2:29">
      <c r="B565" t="s">
        <v>1657</v>
      </c>
      <c r="C565" s="51">
        <v>44502</v>
      </c>
      <c r="D565" s="52">
        <v>44502</v>
      </c>
      <c r="E565" t="s">
        <v>3204</v>
      </c>
      <c r="F565" t="s">
        <v>3803</v>
      </c>
      <c r="G565" t="s">
        <v>2288</v>
      </c>
      <c r="H565" t="s">
        <v>2876</v>
      </c>
      <c r="I565">
        <v>14280000</v>
      </c>
      <c r="J565">
        <v>10</v>
      </c>
      <c r="K565">
        <f t="shared" si="60"/>
        <v>1428000</v>
      </c>
      <c r="L565">
        <f t="shared" si="61"/>
        <v>15708000</v>
      </c>
      <c r="N565" s="53">
        <v>44350</v>
      </c>
      <c r="Q565">
        <v>30</v>
      </c>
      <c r="R565" s="53">
        <f t="shared" si="59"/>
        <v>44380</v>
      </c>
      <c r="S565" s="53">
        <v>44377</v>
      </c>
      <c r="T565">
        <v>2</v>
      </c>
      <c r="U565">
        <f t="shared" si="62"/>
        <v>285600</v>
      </c>
      <c r="V565">
        <f t="shared" si="63"/>
        <v>15422400</v>
      </c>
      <c r="W565">
        <f t="shared" si="64"/>
        <v>13994400</v>
      </c>
      <c r="X565" s="54" t="s">
        <v>3201</v>
      </c>
      <c r="AC565">
        <v>4533004971</v>
      </c>
    </row>
    <row r="566" spans="2:29">
      <c r="B566" t="s">
        <v>1660</v>
      </c>
      <c r="C566" s="51">
        <v>44505</v>
      </c>
      <c r="D566" s="52">
        <v>44505</v>
      </c>
      <c r="E566" t="s">
        <v>3204</v>
      </c>
      <c r="F566" t="s">
        <v>3630</v>
      </c>
      <c r="G566" t="s">
        <v>2291</v>
      </c>
      <c r="H566" t="s">
        <v>2879</v>
      </c>
      <c r="I566">
        <v>10000000</v>
      </c>
      <c r="J566">
        <v>10</v>
      </c>
      <c r="K566">
        <f t="shared" si="60"/>
        <v>1000000</v>
      </c>
      <c r="L566">
        <f t="shared" si="61"/>
        <v>11000000</v>
      </c>
      <c r="N566" s="53">
        <v>44350</v>
      </c>
      <c r="Q566">
        <v>30</v>
      </c>
      <c r="R566" s="53">
        <f t="shared" si="59"/>
        <v>44380</v>
      </c>
      <c r="S566" s="53">
        <v>44377</v>
      </c>
      <c r="T566">
        <v>2</v>
      </c>
      <c r="U566">
        <f t="shared" si="62"/>
        <v>200000</v>
      </c>
      <c r="V566">
        <f t="shared" si="63"/>
        <v>10800000</v>
      </c>
      <c r="W566">
        <f t="shared" si="64"/>
        <v>9800000</v>
      </c>
      <c r="X566" s="54" t="s">
        <v>3201</v>
      </c>
      <c r="AC566">
        <v>4536716734</v>
      </c>
    </row>
    <row r="567" spans="2:29">
      <c r="B567" t="s">
        <v>1661</v>
      </c>
      <c r="C567" s="51">
        <v>44506</v>
      </c>
      <c r="D567" s="52">
        <v>44506</v>
      </c>
      <c r="E567" t="s">
        <v>3204</v>
      </c>
      <c r="F567" t="s">
        <v>3629</v>
      </c>
      <c r="G567" t="s">
        <v>2292</v>
      </c>
      <c r="H567" t="s">
        <v>2880</v>
      </c>
      <c r="I567">
        <v>2000000</v>
      </c>
      <c r="J567">
        <v>10</v>
      </c>
      <c r="K567">
        <f t="shared" si="60"/>
        <v>200000</v>
      </c>
      <c r="L567">
        <f t="shared" si="61"/>
        <v>2200000</v>
      </c>
      <c r="N567" s="53">
        <v>44350</v>
      </c>
      <c r="Q567">
        <v>30</v>
      </c>
      <c r="R567" s="53">
        <f t="shared" si="59"/>
        <v>44380</v>
      </c>
      <c r="S567" s="53">
        <v>44377</v>
      </c>
      <c r="T567">
        <v>2</v>
      </c>
      <c r="U567">
        <f t="shared" si="62"/>
        <v>40000</v>
      </c>
      <c r="V567">
        <f t="shared" si="63"/>
        <v>2160000</v>
      </c>
      <c r="W567">
        <f t="shared" si="64"/>
        <v>1960000</v>
      </c>
      <c r="X567" s="54" t="s">
        <v>3201</v>
      </c>
      <c r="AC567">
        <v>4536716891</v>
      </c>
    </row>
    <row r="568" spans="2:29">
      <c r="B568" t="s">
        <v>1662</v>
      </c>
      <c r="C568" s="51">
        <v>44507</v>
      </c>
      <c r="D568" s="52">
        <v>44507</v>
      </c>
      <c r="E568" t="s">
        <v>3204</v>
      </c>
      <c r="F568" t="s">
        <v>3626</v>
      </c>
      <c r="G568" t="s">
        <v>2293</v>
      </c>
      <c r="H568" t="s">
        <v>2881</v>
      </c>
      <c r="I568">
        <v>14875000</v>
      </c>
      <c r="J568">
        <v>10</v>
      </c>
      <c r="K568">
        <f t="shared" si="60"/>
        <v>1487500</v>
      </c>
      <c r="L568">
        <f t="shared" si="61"/>
        <v>16362500</v>
      </c>
      <c r="N568" s="53">
        <v>44350</v>
      </c>
      <c r="Q568">
        <v>30</v>
      </c>
      <c r="R568" s="53">
        <f t="shared" si="59"/>
        <v>44380</v>
      </c>
      <c r="S568" s="53">
        <v>44377</v>
      </c>
      <c r="T568">
        <v>2</v>
      </c>
      <c r="U568">
        <f t="shared" si="62"/>
        <v>297500</v>
      </c>
      <c r="V568">
        <f t="shared" si="63"/>
        <v>16065000</v>
      </c>
      <c r="W568">
        <f t="shared" si="64"/>
        <v>14577500</v>
      </c>
      <c r="X568" s="54" t="s">
        <v>3201</v>
      </c>
      <c r="AC568">
        <v>4536726261</v>
      </c>
    </row>
    <row r="569" spans="2:29">
      <c r="B569" t="s">
        <v>1667</v>
      </c>
      <c r="C569" s="51">
        <v>44512</v>
      </c>
      <c r="D569" s="52">
        <v>44512</v>
      </c>
      <c r="E569" t="s">
        <v>3204</v>
      </c>
      <c r="F569" t="s">
        <v>3794</v>
      </c>
      <c r="G569" t="s">
        <v>2298</v>
      </c>
      <c r="H569" t="s">
        <v>2886</v>
      </c>
      <c r="I569">
        <v>10500000</v>
      </c>
      <c r="J569">
        <v>10</v>
      </c>
      <c r="K569">
        <f t="shared" si="60"/>
        <v>1050000</v>
      </c>
      <c r="L569">
        <f t="shared" si="61"/>
        <v>11550000</v>
      </c>
      <c r="N569" s="53">
        <v>44350</v>
      </c>
      <c r="Q569">
        <v>30</v>
      </c>
      <c r="R569" s="53">
        <f t="shared" si="59"/>
        <v>44380</v>
      </c>
      <c r="S569" s="53">
        <v>44377</v>
      </c>
      <c r="T569">
        <v>2</v>
      </c>
      <c r="U569">
        <f t="shared" si="62"/>
        <v>210000</v>
      </c>
      <c r="V569">
        <f t="shared" si="63"/>
        <v>11340000</v>
      </c>
      <c r="W569">
        <f t="shared" si="64"/>
        <v>10290000</v>
      </c>
      <c r="X569" s="54" t="s">
        <v>3201</v>
      </c>
      <c r="AC569">
        <v>4533289494</v>
      </c>
    </row>
    <row r="570" spans="2:29">
      <c r="B570" t="s">
        <v>1671</v>
      </c>
      <c r="C570" s="51">
        <v>44516</v>
      </c>
      <c r="D570" s="52">
        <v>44516</v>
      </c>
      <c r="E570" t="s">
        <v>3204</v>
      </c>
      <c r="F570" t="s">
        <v>3824</v>
      </c>
      <c r="G570" t="s">
        <v>3990</v>
      </c>
      <c r="H570" t="s">
        <v>2890</v>
      </c>
      <c r="I570">
        <v>2300000</v>
      </c>
      <c r="J570">
        <v>10</v>
      </c>
      <c r="K570">
        <f t="shared" si="60"/>
        <v>230000</v>
      </c>
      <c r="L570">
        <f t="shared" si="61"/>
        <v>2530000</v>
      </c>
      <c r="N570" s="53">
        <v>44350</v>
      </c>
      <c r="Q570">
        <v>30</v>
      </c>
      <c r="R570" s="53">
        <f t="shared" si="59"/>
        <v>44380</v>
      </c>
      <c r="S570" s="53">
        <v>44377</v>
      </c>
      <c r="T570">
        <v>2</v>
      </c>
      <c r="U570">
        <f t="shared" si="62"/>
        <v>46000</v>
      </c>
      <c r="V570">
        <f t="shared" si="63"/>
        <v>2484000</v>
      </c>
      <c r="W570">
        <f t="shared" si="64"/>
        <v>2254000</v>
      </c>
      <c r="X570" s="54" t="s">
        <v>3201</v>
      </c>
      <c r="AC570">
        <v>4532217303</v>
      </c>
    </row>
    <row r="571" spans="2:29">
      <c r="B571" t="s">
        <v>1674</v>
      </c>
      <c r="C571" s="51">
        <v>44519</v>
      </c>
      <c r="D571" s="52">
        <v>44519</v>
      </c>
      <c r="E571" t="s">
        <v>3204</v>
      </c>
      <c r="F571" t="s">
        <v>3618</v>
      </c>
      <c r="G571" t="s">
        <v>2304</v>
      </c>
      <c r="H571" t="s">
        <v>2893</v>
      </c>
      <c r="I571">
        <v>16250000</v>
      </c>
      <c r="J571">
        <v>10</v>
      </c>
      <c r="K571">
        <f t="shared" si="60"/>
        <v>1625000</v>
      </c>
      <c r="L571">
        <f t="shared" si="61"/>
        <v>17875000</v>
      </c>
      <c r="N571" s="53">
        <v>44350</v>
      </c>
      <c r="Q571">
        <v>30</v>
      </c>
      <c r="R571" s="53">
        <f t="shared" ref="R571:R634" si="65">SUM($N571+$Q571)</f>
        <v>44380</v>
      </c>
      <c r="S571" s="53">
        <v>44377</v>
      </c>
      <c r="T571">
        <v>2</v>
      </c>
      <c r="U571">
        <f t="shared" si="62"/>
        <v>325000</v>
      </c>
      <c r="V571">
        <f t="shared" si="63"/>
        <v>17550000</v>
      </c>
      <c r="W571">
        <f t="shared" si="64"/>
        <v>15925000</v>
      </c>
      <c r="X571" s="54" t="s">
        <v>3201</v>
      </c>
      <c r="AC571">
        <v>4536830271</v>
      </c>
    </row>
    <row r="572" spans="2:29">
      <c r="B572" t="s">
        <v>1675</v>
      </c>
      <c r="C572" s="51">
        <v>44520</v>
      </c>
      <c r="D572" s="52">
        <v>44520</v>
      </c>
      <c r="E572" t="s">
        <v>3204</v>
      </c>
      <c r="F572" t="s">
        <v>3619</v>
      </c>
      <c r="G572" t="s">
        <v>3991</v>
      </c>
      <c r="H572" t="s">
        <v>3992</v>
      </c>
      <c r="I572">
        <v>32500000</v>
      </c>
      <c r="J572">
        <v>10</v>
      </c>
      <c r="K572">
        <f t="shared" si="60"/>
        <v>3250000</v>
      </c>
      <c r="L572">
        <f t="shared" si="61"/>
        <v>35750000</v>
      </c>
      <c r="N572" s="53">
        <v>44350</v>
      </c>
      <c r="Q572">
        <v>30</v>
      </c>
      <c r="R572" s="53">
        <f t="shared" si="65"/>
        <v>44380</v>
      </c>
      <c r="S572" s="53">
        <v>44377</v>
      </c>
      <c r="T572">
        <v>2</v>
      </c>
      <c r="U572">
        <f t="shared" si="62"/>
        <v>650000</v>
      </c>
      <c r="V572">
        <f t="shared" si="63"/>
        <v>35100000</v>
      </c>
      <c r="W572">
        <f t="shared" si="64"/>
        <v>31850000</v>
      </c>
      <c r="X572" s="54" t="s">
        <v>3201</v>
      </c>
      <c r="AC572">
        <v>4536828007</v>
      </c>
    </row>
    <row r="573" spans="2:29">
      <c r="B573" t="s">
        <v>1677</v>
      </c>
      <c r="C573" s="51">
        <v>44522</v>
      </c>
      <c r="D573" s="52">
        <v>44522</v>
      </c>
      <c r="E573" t="s">
        <v>3204</v>
      </c>
      <c r="F573" t="s">
        <v>3608</v>
      </c>
      <c r="G573" t="s">
        <v>2306</v>
      </c>
      <c r="H573" t="s">
        <v>2895</v>
      </c>
      <c r="I573">
        <v>4800000</v>
      </c>
      <c r="J573">
        <v>10</v>
      </c>
      <c r="K573">
        <f t="shared" si="60"/>
        <v>480000</v>
      </c>
      <c r="L573">
        <f t="shared" si="61"/>
        <v>5280000</v>
      </c>
      <c r="N573" s="53">
        <v>44350</v>
      </c>
      <c r="Q573">
        <v>30</v>
      </c>
      <c r="R573" s="53">
        <f t="shared" si="65"/>
        <v>44380</v>
      </c>
      <c r="S573" s="53">
        <v>44377</v>
      </c>
      <c r="T573">
        <v>2</v>
      </c>
      <c r="U573">
        <f t="shared" si="62"/>
        <v>96000</v>
      </c>
      <c r="V573">
        <f t="shared" si="63"/>
        <v>5184000</v>
      </c>
      <c r="W573">
        <f t="shared" si="64"/>
        <v>4704000</v>
      </c>
      <c r="X573" s="54" t="s">
        <v>3201</v>
      </c>
      <c r="AC573">
        <v>4537039551</v>
      </c>
    </row>
    <row r="574" spans="2:29">
      <c r="B574" t="s">
        <v>1678</v>
      </c>
      <c r="C574" s="51">
        <v>44523</v>
      </c>
      <c r="D574" s="52">
        <v>44523</v>
      </c>
      <c r="E574" t="s">
        <v>3204</v>
      </c>
      <c r="F574" t="s">
        <v>3590</v>
      </c>
      <c r="G574" t="s">
        <v>2307</v>
      </c>
      <c r="H574" t="s">
        <v>3993</v>
      </c>
      <c r="I574">
        <v>16500000</v>
      </c>
      <c r="J574">
        <v>10</v>
      </c>
      <c r="K574">
        <f t="shared" si="60"/>
        <v>1650000</v>
      </c>
      <c r="L574">
        <f t="shared" si="61"/>
        <v>18150000</v>
      </c>
      <c r="N574" s="53">
        <v>44350</v>
      </c>
      <c r="Q574">
        <v>30</v>
      </c>
      <c r="R574" s="53">
        <f t="shared" si="65"/>
        <v>44380</v>
      </c>
      <c r="S574" s="53">
        <v>44377</v>
      </c>
      <c r="T574">
        <v>2</v>
      </c>
      <c r="U574">
        <f t="shared" si="62"/>
        <v>330000</v>
      </c>
      <c r="V574">
        <f t="shared" si="63"/>
        <v>17820000</v>
      </c>
      <c r="W574">
        <f t="shared" si="64"/>
        <v>16170000</v>
      </c>
      <c r="X574" s="54" t="s">
        <v>3201</v>
      </c>
      <c r="AC574">
        <v>4537263673</v>
      </c>
    </row>
    <row r="575" spans="2:29">
      <c r="B575" t="s">
        <v>1679</v>
      </c>
      <c r="C575" s="51">
        <v>44524</v>
      </c>
      <c r="D575" s="52">
        <v>44524</v>
      </c>
      <c r="E575" t="s">
        <v>3204</v>
      </c>
      <c r="F575" t="s">
        <v>3588</v>
      </c>
      <c r="G575" t="s">
        <v>2308</v>
      </c>
      <c r="H575" t="s">
        <v>2896</v>
      </c>
      <c r="I575">
        <v>12000000</v>
      </c>
      <c r="J575">
        <v>10</v>
      </c>
      <c r="K575">
        <f t="shared" si="60"/>
        <v>1200000</v>
      </c>
      <c r="L575">
        <f t="shared" si="61"/>
        <v>13200000</v>
      </c>
      <c r="N575" s="53">
        <v>44364</v>
      </c>
      <c r="Q575">
        <v>30</v>
      </c>
      <c r="R575" s="53">
        <f t="shared" si="65"/>
        <v>44394</v>
      </c>
      <c r="S575" s="53">
        <v>44384</v>
      </c>
      <c r="T575">
        <v>2</v>
      </c>
      <c r="U575">
        <f t="shared" si="62"/>
        <v>240000</v>
      </c>
      <c r="V575">
        <f t="shared" si="63"/>
        <v>12960000</v>
      </c>
      <c r="W575">
        <f t="shared" si="64"/>
        <v>11760000</v>
      </c>
      <c r="X575" s="54" t="s">
        <v>3201</v>
      </c>
      <c r="AC575">
        <v>4537351955</v>
      </c>
    </row>
    <row r="576" spans="2:29">
      <c r="B576" t="s">
        <v>1680</v>
      </c>
      <c r="C576" s="51">
        <v>44525</v>
      </c>
      <c r="D576" s="52">
        <v>44525</v>
      </c>
      <c r="E576" t="s">
        <v>3204</v>
      </c>
      <c r="F576" t="s">
        <v>3591</v>
      </c>
      <c r="G576" t="s">
        <v>2309</v>
      </c>
      <c r="H576" t="s">
        <v>2897</v>
      </c>
      <c r="I576">
        <v>50400000</v>
      </c>
      <c r="J576">
        <v>10</v>
      </c>
      <c r="K576">
        <f t="shared" si="60"/>
        <v>5040000</v>
      </c>
      <c r="L576">
        <f t="shared" si="61"/>
        <v>55440000</v>
      </c>
      <c r="N576" s="53">
        <v>44364</v>
      </c>
      <c r="Q576">
        <v>30</v>
      </c>
      <c r="R576" s="53">
        <f t="shared" si="65"/>
        <v>44394</v>
      </c>
      <c r="S576" s="53">
        <v>44384</v>
      </c>
      <c r="T576">
        <v>2</v>
      </c>
      <c r="U576">
        <f t="shared" si="62"/>
        <v>1008000</v>
      </c>
      <c r="V576">
        <f t="shared" si="63"/>
        <v>54432000</v>
      </c>
      <c r="W576">
        <f t="shared" si="64"/>
        <v>49392000</v>
      </c>
      <c r="X576" s="54" t="s">
        <v>3201</v>
      </c>
      <c r="AC576">
        <v>4537280455</v>
      </c>
    </row>
    <row r="577" spans="2:29">
      <c r="B577" t="s">
        <v>1681</v>
      </c>
      <c r="C577" s="51">
        <v>44526</v>
      </c>
      <c r="D577" s="52">
        <v>44526</v>
      </c>
      <c r="E577" t="s">
        <v>3204</v>
      </c>
      <c r="F577" t="s">
        <v>3594</v>
      </c>
      <c r="G577" t="s">
        <v>2310</v>
      </c>
      <c r="H577" t="s">
        <v>2898</v>
      </c>
      <c r="I577">
        <v>36000000</v>
      </c>
      <c r="J577">
        <v>10</v>
      </c>
      <c r="K577">
        <f t="shared" si="60"/>
        <v>3600000</v>
      </c>
      <c r="L577">
        <f t="shared" si="61"/>
        <v>39600000</v>
      </c>
      <c r="N577" s="53">
        <v>44364</v>
      </c>
      <c r="Q577">
        <v>30</v>
      </c>
      <c r="R577" s="53">
        <f t="shared" si="65"/>
        <v>44394</v>
      </c>
      <c r="S577" s="53">
        <v>44384</v>
      </c>
      <c r="T577">
        <v>2</v>
      </c>
      <c r="U577">
        <f t="shared" si="62"/>
        <v>720000</v>
      </c>
      <c r="V577">
        <f t="shared" si="63"/>
        <v>38880000</v>
      </c>
      <c r="W577">
        <f t="shared" si="64"/>
        <v>35280000</v>
      </c>
      <c r="X577" s="54" t="s">
        <v>3201</v>
      </c>
      <c r="AC577">
        <v>4537264556</v>
      </c>
    </row>
    <row r="578" spans="2:29">
      <c r="B578" t="s">
        <v>1682</v>
      </c>
      <c r="C578" s="51">
        <v>44527</v>
      </c>
      <c r="D578" s="52">
        <v>44527</v>
      </c>
      <c r="E578" t="s">
        <v>3204</v>
      </c>
      <c r="F578" t="s">
        <v>3597</v>
      </c>
      <c r="G578" t="s">
        <v>2311</v>
      </c>
      <c r="H578" t="s">
        <v>2899</v>
      </c>
      <c r="I578">
        <v>36000000</v>
      </c>
      <c r="J578">
        <v>10</v>
      </c>
      <c r="K578">
        <f t="shared" si="60"/>
        <v>3600000</v>
      </c>
      <c r="L578">
        <f t="shared" si="61"/>
        <v>39600000</v>
      </c>
      <c r="N578" s="53">
        <v>44364</v>
      </c>
      <c r="Q578">
        <v>30</v>
      </c>
      <c r="R578" s="53">
        <f t="shared" si="65"/>
        <v>44394</v>
      </c>
      <c r="S578" s="53">
        <v>44384</v>
      </c>
      <c r="T578">
        <v>2</v>
      </c>
      <c r="U578">
        <f t="shared" si="62"/>
        <v>720000</v>
      </c>
      <c r="V578">
        <f t="shared" si="63"/>
        <v>38880000</v>
      </c>
      <c r="W578">
        <f t="shared" si="64"/>
        <v>35280000</v>
      </c>
      <c r="X578" s="54" t="s">
        <v>3201</v>
      </c>
      <c r="AC578">
        <v>4537265166</v>
      </c>
    </row>
    <row r="579" spans="2:29">
      <c r="B579" t="s">
        <v>1683</v>
      </c>
      <c r="C579" s="51">
        <v>44528</v>
      </c>
      <c r="D579" s="52">
        <v>44528</v>
      </c>
      <c r="E579" t="s">
        <v>3204</v>
      </c>
      <c r="F579" t="s">
        <v>3596</v>
      </c>
      <c r="G579" t="s">
        <v>2312</v>
      </c>
      <c r="H579" t="s">
        <v>2900</v>
      </c>
      <c r="I579">
        <v>36000000</v>
      </c>
      <c r="J579">
        <v>10</v>
      </c>
      <c r="K579">
        <f t="shared" si="60"/>
        <v>3600000</v>
      </c>
      <c r="L579">
        <f t="shared" si="61"/>
        <v>39600000</v>
      </c>
      <c r="N579" s="53">
        <v>44364</v>
      </c>
      <c r="Q579">
        <v>30</v>
      </c>
      <c r="R579" s="53">
        <f t="shared" si="65"/>
        <v>44394</v>
      </c>
      <c r="S579" s="53">
        <v>44384</v>
      </c>
      <c r="T579">
        <v>2</v>
      </c>
      <c r="U579">
        <f t="shared" si="62"/>
        <v>720000</v>
      </c>
      <c r="V579">
        <f t="shared" si="63"/>
        <v>38880000</v>
      </c>
      <c r="W579">
        <f t="shared" si="64"/>
        <v>35280000</v>
      </c>
      <c r="X579" s="54" t="s">
        <v>3201</v>
      </c>
      <c r="AC579">
        <v>4537275546</v>
      </c>
    </row>
    <row r="580" spans="2:29">
      <c r="B580" t="s">
        <v>1684</v>
      </c>
      <c r="C580" s="51">
        <v>44529</v>
      </c>
      <c r="D580" s="52">
        <v>44529</v>
      </c>
      <c r="E580" t="s">
        <v>3204</v>
      </c>
      <c r="F580" t="s">
        <v>3598</v>
      </c>
      <c r="G580" t="s">
        <v>2313</v>
      </c>
      <c r="H580" t="s">
        <v>2901</v>
      </c>
      <c r="I580">
        <v>5000000</v>
      </c>
      <c r="J580">
        <v>10</v>
      </c>
      <c r="K580">
        <f t="shared" si="60"/>
        <v>500000</v>
      </c>
      <c r="L580">
        <f t="shared" si="61"/>
        <v>5500000</v>
      </c>
      <c r="N580" s="53">
        <v>44364</v>
      </c>
      <c r="Q580">
        <v>30</v>
      </c>
      <c r="R580" s="53">
        <f t="shared" si="65"/>
        <v>44394</v>
      </c>
      <c r="S580" s="53">
        <v>44384</v>
      </c>
      <c r="T580">
        <v>2</v>
      </c>
      <c r="U580">
        <f t="shared" si="62"/>
        <v>100000</v>
      </c>
      <c r="V580">
        <f t="shared" si="63"/>
        <v>5400000</v>
      </c>
      <c r="W580">
        <f t="shared" si="64"/>
        <v>4900000</v>
      </c>
      <c r="X580" s="54" t="s">
        <v>3201</v>
      </c>
      <c r="AC580">
        <v>4537275931</v>
      </c>
    </row>
    <row r="581" spans="2:29">
      <c r="B581" t="s">
        <v>1685</v>
      </c>
      <c r="C581" s="51">
        <v>44530</v>
      </c>
      <c r="D581" s="52">
        <v>44530</v>
      </c>
      <c r="E581" t="s">
        <v>3204</v>
      </c>
      <c r="F581" t="s">
        <v>3642</v>
      </c>
      <c r="G581" t="s">
        <v>2314</v>
      </c>
      <c r="H581" t="s">
        <v>2902</v>
      </c>
      <c r="I581">
        <v>8400000</v>
      </c>
      <c r="J581">
        <v>10</v>
      </c>
      <c r="K581">
        <f t="shared" si="60"/>
        <v>840000</v>
      </c>
      <c r="L581">
        <f t="shared" si="61"/>
        <v>9240000</v>
      </c>
      <c r="N581" s="53">
        <v>44364</v>
      </c>
      <c r="Q581">
        <v>30</v>
      </c>
      <c r="R581" s="53">
        <f t="shared" si="65"/>
        <v>44394</v>
      </c>
      <c r="S581" s="53">
        <v>44384</v>
      </c>
      <c r="T581">
        <v>2</v>
      </c>
      <c r="U581">
        <f t="shared" si="62"/>
        <v>168000</v>
      </c>
      <c r="V581">
        <f t="shared" si="63"/>
        <v>9072000</v>
      </c>
      <c r="W581">
        <f t="shared" si="64"/>
        <v>8232000</v>
      </c>
      <c r="X581" s="54" t="s">
        <v>3201</v>
      </c>
      <c r="AC581">
        <v>4536446240</v>
      </c>
    </row>
    <row r="582" spans="2:29">
      <c r="B582" t="s">
        <v>1687</v>
      </c>
      <c r="C582" s="51">
        <v>44532</v>
      </c>
      <c r="D582" s="52">
        <v>44532</v>
      </c>
      <c r="E582" t="s">
        <v>3204</v>
      </c>
      <c r="F582" t="s">
        <v>3595</v>
      </c>
      <c r="G582" t="s">
        <v>2316</v>
      </c>
      <c r="H582" t="s">
        <v>2904</v>
      </c>
      <c r="I582">
        <v>30540000</v>
      </c>
      <c r="J582">
        <v>10</v>
      </c>
      <c r="K582">
        <f t="shared" si="60"/>
        <v>3054000</v>
      </c>
      <c r="L582">
        <f t="shared" si="61"/>
        <v>33594000</v>
      </c>
      <c r="N582" s="53">
        <v>44364</v>
      </c>
      <c r="Q582">
        <v>30</v>
      </c>
      <c r="R582" s="53">
        <f t="shared" si="65"/>
        <v>44394</v>
      </c>
      <c r="S582" s="53">
        <v>44391</v>
      </c>
      <c r="T582">
        <v>2</v>
      </c>
      <c r="U582">
        <f t="shared" si="62"/>
        <v>610800</v>
      </c>
      <c r="V582">
        <f t="shared" si="63"/>
        <v>32983200</v>
      </c>
      <c r="W582">
        <f t="shared" si="64"/>
        <v>29929200</v>
      </c>
      <c r="X582" s="54" t="s">
        <v>3201</v>
      </c>
      <c r="AC582">
        <v>4537276097</v>
      </c>
    </row>
    <row r="583" spans="2:29">
      <c r="B583" t="s">
        <v>1689</v>
      </c>
      <c r="C583" s="51">
        <v>44534</v>
      </c>
      <c r="D583" s="52">
        <v>44534</v>
      </c>
      <c r="E583" t="s">
        <v>3204</v>
      </c>
      <c r="F583" t="s">
        <v>3609</v>
      </c>
      <c r="G583" t="s">
        <v>2318</v>
      </c>
      <c r="H583" t="s">
        <v>2906</v>
      </c>
      <c r="I583">
        <v>6200000</v>
      </c>
      <c r="J583">
        <v>10</v>
      </c>
      <c r="K583">
        <f t="shared" si="60"/>
        <v>620000</v>
      </c>
      <c r="L583">
        <f t="shared" si="61"/>
        <v>6820000</v>
      </c>
      <c r="N583" s="53">
        <v>44364</v>
      </c>
      <c r="Q583">
        <v>30</v>
      </c>
      <c r="R583" s="53">
        <f t="shared" si="65"/>
        <v>44394</v>
      </c>
      <c r="S583" s="53">
        <v>44391</v>
      </c>
      <c r="T583">
        <v>2</v>
      </c>
      <c r="U583">
        <f t="shared" si="62"/>
        <v>124000</v>
      </c>
      <c r="V583">
        <f t="shared" si="63"/>
        <v>6696000</v>
      </c>
      <c r="W583">
        <f t="shared" si="64"/>
        <v>6076000</v>
      </c>
      <c r="X583" s="54" t="s">
        <v>3201</v>
      </c>
      <c r="AC583">
        <v>4536984155</v>
      </c>
    </row>
    <row r="584" spans="2:29">
      <c r="B584" t="s">
        <v>1690</v>
      </c>
      <c r="C584" s="51">
        <v>44535</v>
      </c>
      <c r="D584" s="52">
        <v>44535</v>
      </c>
      <c r="E584" t="s">
        <v>3204</v>
      </c>
      <c r="F584" t="s">
        <v>3610</v>
      </c>
      <c r="G584" t="s">
        <v>2319</v>
      </c>
      <c r="H584" t="s">
        <v>2907</v>
      </c>
      <c r="I584">
        <v>24800000</v>
      </c>
      <c r="J584">
        <v>10</v>
      </c>
      <c r="K584">
        <f t="shared" si="60"/>
        <v>2480000</v>
      </c>
      <c r="L584">
        <f t="shared" si="61"/>
        <v>27280000</v>
      </c>
      <c r="N584" s="53">
        <v>44364</v>
      </c>
      <c r="Q584">
        <v>30</v>
      </c>
      <c r="R584" s="53">
        <f t="shared" si="65"/>
        <v>44394</v>
      </c>
      <c r="S584" s="53">
        <v>44391</v>
      </c>
      <c r="T584">
        <v>2</v>
      </c>
      <c r="U584">
        <f t="shared" si="62"/>
        <v>496000</v>
      </c>
      <c r="V584">
        <f t="shared" si="63"/>
        <v>26784000</v>
      </c>
      <c r="W584">
        <f t="shared" si="64"/>
        <v>24304000</v>
      </c>
      <c r="X584" s="54" t="s">
        <v>3201</v>
      </c>
      <c r="AC584">
        <v>4536985802</v>
      </c>
    </row>
    <row r="585" spans="2:29">
      <c r="B585" t="s">
        <v>1691</v>
      </c>
      <c r="C585" s="51">
        <v>44536</v>
      </c>
      <c r="D585" s="52">
        <v>44536</v>
      </c>
      <c r="E585" t="s">
        <v>3204</v>
      </c>
      <c r="F585" t="s">
        <v>3606</v>
      </c>
      <c r="G585" t="s">
        <v>2320</v>
      </c>
      <c r="H585" t="s">
        <v>3994</v>
      </c>
      <c r="I585">
        <v>12400000</v>
      </c>
      <c r="J585">
        <v>10</v>
      </c>
      <c r="K585">
        <f t="shared" si="60"/>
        <v>1240000</v>
      </c>
      <c r="L585">
        <f t="shared" si="61"/>
        <v>13640000</v>
      </c>
      <c r="N585" s="53">
        <v>44364</v>
      </c>
      <c r="Q585">
        <v>30</v>
      </c>
      <c r="R585" s="53">
        <f t="shared" si="65"/>
        <v>44394</v>
      </c>
      <c r="S585" s="53">
        <v>44391</v>
      </c>
      <c r="T585">
        <v>2</v>
      </c>
      <c r="U585">
        <f t="shared" si="62"/>
        <v>248000</v>
      </c>
      <c r="V585">
        <f t="shared" si="63"/>
        <v>13392000</v>
      </c>
      <c r="W585">
        <f t="shared" si="64"/>
        <v>12152000</v>
      </c>
      <c r="X585" s="54" t="s">
        <v>3201</v>
      </c>
      <c r="AC585">
        <v>4537069835</v>
      </c>
    </row>
    <row r="586" spans="2:29">
      <c r="B586" t="s">
        <v>1692</v>
      </c>
      <c r="C586" s="51">
        <v>44537</v>
      </c>
      <c r="D586" s="52">
        <v>44537</v>
      </c>
      <c r="E586" t="s">
        <v>3204</v>
      </c>
      <c r="F586" t="s">
        <v>3600</v>
      </c>
      <c r="G586" t="s">
        <v>2321</v>
      </c>
      <c r="H586" t="s">
        <v>3995</v>
      </c>
      <c r="I586">
        <v>12400000</v>
      </c>
      <c r="J586">
        <v>10</v>
      </c>
      <c r="K586">
        <f t="shared" si="60"/>
        <v>1240000</v>
      </c>
      <c r="L586">
        <f t="shared" si="61"/>
        <v>13640000</v>
      </c>
      <c r="N586" s="53">
        <v>44364</v>
      </c>
      <c r="Q586">
        <v>30</v>
      </c>
      <c r="R586" s="53">
        <f t="shared" si="65"/>
        <v>44394</v>
      </c>
      <c r="S586" s="53">
        <v>44391</v>
      </c>
      <c r="T586">
        <v>2</v>
      </c>
      <c r="U586">
        <f t="shared" si="62"/>
        <v>248000</v>
      </c>
      <c r="V586">
        <f t="shared" si="63"/>
        <v>13392000</v>
      </c>
      <c r="W586">
        <f t="shared" si="64"/>
        <v>12152000</v>
      </c>
      <c r="X586" s="54" t="s">
        <v>3201</v>
      </c>
      <c r="AC586">
        <v>4537227610</v>
      </c>
    </row>
    <row r="587" spans="2:29">
      <c r="B587" t="s">
        <v>1693</v>
      </c>
      <c r="C587" s="51">
        <v>44538</v>
      </c>
      <c r="D587" s="52">
        <v>44538</v>
      </c>
      <c r="E587" t="s">
        <v>3204</v>
      </c>
      <c r="F587" t="s">
        <v>3651</v>
      </c>
      <c r="G587" t="s">
        <v>3996</v>
      </c>
      <c r="H587" t="s">
        <v>3997</v>
      </c>
      <c r="I587">
        <v>6200000</v>
      </c>
      <c r="J587">
        <v>10</v>
      </c>
      <c r="K587">
        <f t="shared" si="60"/>
        <v>620000</v>
      </c>
      <c r="L587">
        <f t="shared" si="61"/>
        <v>6820000</v>
      </c>
      <c r="N587" s="53">
        <v>44364</v>
      </c>
      <c r="Q587">
        <v>30</v>
      </c>
      <c r="R587" s="53">
        <f t="shared" si="65"/>
        <v>44394</v>
      </c>
      <c r="S587" s="53">
        <v>44391</v>
      </c>
      <c r="T587">
        <v>2</v>
      </c>
      <c r="U587">
        <f t="shared" si="62"/>
        <v>124000</v>
      </c>
      <c r="V587">
        <f t="shared" si="63"/>
        <v>6696000</v>
      </c>
      <c r="W587">
        <f t="shared" si="64"/>
        <v>6076000</v>
      </c>
      <c r="X587" s="54" t="s">
        <v>3201</v>
      </c>
      <c r="AC587">
        <v>4536227958</v>
      </c>
    </row>
    <row r="588" spans="2:29">
      <c r="B588" t="s">
        <v>1694</v>
      </c>
      <c r="C588" s="51">
        <v>44539</v>
      </c>
      <c r="D588" s="52">
        <v>44539</v>
      </c>
      <c r="E588" t="s">
        <v>3204</v>
      </c>
      <c r="F588" t="s">
        <v>3633</v>
      </c>
      <c r="G588" t="s">
        <v>2322</v>
      </c>
      <c r="H588" t="s">
        <v>2908</v>
      </c>
      <c r="I588">
        <v>12400000</v>
      </c>
      <c r="J588">
        <v>10</v>
      </c>
      <c r="K588">
        <f t="shared" si="60"/>
        <v>1240000</v>
      </c>
      <c r="L588">
        <f t="shared" si="61"/>
        <v>13640000</v>
      </c>
      <c r="N588" s="53">
        <v>44364</v>
      </c>
      <c r="Q588">
        <v>30</v>
      </c>
      <c r="R588" s="53">
        <f t="shared" si="65"/>
        <v>44394</v>
      </c>
      <c r="S588" s="53">
        <v>44391</v>
      </c>
      <c r="T588">
        <v>2</v>
      </c>
      <c r="U588">
        <f t="shared" si="62"/>
        <v>248000</v>
      </c>
      <c r="V588">
        <f t="shared" si="63"/>
        <v>13392000</v>
      </c>
      <c r="W588">
        <f t="shared" si="64"/>
        <v>12152000</v>
      </c>
      <c r="X588" s="54" t="s">
        <v>3201</v>
      </c>
      <c r="AC588">
        <v>4536672515</v>
      </c>
    </row>
    <row r="589" spans="2:29">
      <c r="B589" t="s">
        <v>1695</v>
      </c>
      <c r="C589" s="51">
        <v>44540</v>
      </c>
      <c r="D589" s="52">
        <v>44540</v>
      </c>
      <c r="E589" t="s">
        <v>3204</v>
      </c>
      <c r="F589" t="s">
        <v>3634</v>
      </c>
      <c r="G589" t="s">
        <v>2323</v>
      </c>
      <c r="H589" t="s">
        <v>2909</v>
      </c>
      <c r="I589">
        <v>49600000</v>
      </c>
      <c r="J589">
        <v>10</v>
      </c>
      <c r="K589">
        <f t="shared" si="60"/>
        <v>4960000</v>
      </c>
      <c r="L589">
        <f t="shared" si="61"/>
        <v>54560000</v>
      </c>
      <c r="N589" s="53">
        <v>44364</v>
      </c>
      <c r="Q589">
        <v>30</v>
      </c>
      <c r="R589" s="53">
        <f t="shared" si="65"/>
        <v>44394</v>
      </c>
      <c r="S589" s="53">
        <v>44391</v>
      </c>
      <c r="T589">
        <v>2</v>
      </c>
      <c r="U589">
        <f t="shared" si="62"/>
        <v>992000</v>
      </c>
      <c r="V589">
        <f t="shared" si="63"/>
        <v>53568000</v>
      </c>
      <c r="W589">
        <f t="shared" si="64"/>
        <v>48608000</v>
      </c>
      <c r="X589" s="54" t="s">
        <v>3201</v>
      </c>
      <c r="AC589">
        <v>4536673174</v>
      </c>
    </row>
    <row r="590" spans="2:29">
      <c r="B590" t="s">
        <v>1696</v>
      </c>
      <c r="C590" s="51">
        <v>44541</v>
      </c>
      <c r="D590" s="52">
        <v>44541</v>
      </c>
      <c r="E590" t="s">
        <v>3204</v>
      </c>
      <c r="F590" t="s">
        <v>3677</v>
      </c>
      <c r="G590" t="s">
        <v>2324</v>
      </c>
      <c r="H590" t="s">
        <v>2910</v>
      </c>
      <c r="I590">
        <v>6200000</v>
      </c>
      <c r="J590">
        <v>10</v>
      </c>
      <c r="K590">
        <f t="shared" si="60"/>
        <v>620000</v>
      </c>
      <c r="L590">
        <f t="shared" si="61"/>
        <v>6820000</v>
      </c>
      <c r="N590" s="53">
        <v>44364</v>
      </c>
      <c r="Q590">
        <v>30</v>
      </c>
      <c r="R590" s="53">
        <f t="shared" si="65"/>
        <v>44394</v>
      </c>
      <c r="S590" s="53">
        <v>44391</v>
      </c>
      <c r="T590">
        <v>2</v>
      </c>
      <c r="U590">
        <f t="shared" si="62"/>
        <v>124000</v>
      </c>
      <c r="V590">
        <f t="shared" si="63"/>
        <v>6696000</v>
      </c>
      <c r="W590">
        <f t="shared" si="64"/>
        <v>6076000</v>
      </c>
      <c r="X590" s="54" t="s">
        <v>3201</v>
      </c>
      <c r="AC590">
        <v>4535742582</v>
      </c>
    </row>
    <row r="591" spans="2:29">
      <c r="B591" t="s">
        <v>1697</v>
      </c>
      <c r="C591" s="51">
        <v>44542</v>
      </c>
      <c r="D591" s="52">
        <v>44542</v>
      </c>
      <c r="E591" t="s">
        <v>3204</v>
      </c>
      <c r="F591" t="s">
        <v>3688</v>
      </c>
      <c r="G591" t="s">
        <v>2325</v>
      </c>
      <c r="H591" t="s">
        <v>2911</v>
      </c>
      <c r="I591">
        <v>6200000</v>
      </c>
      <c r="J591">
        <v>10</v>
      </c>
      <c r="K591">
        <f t="shared" si="60"/>
        <v>620000</v>
      </c>
      <c r="L591">
        <f t="shared" si="61"/>
        <v>6820000</v>
      </c>
      <c r="N591" s="53">
        <v>44364</v>
      </c>
      <c r="Q591">
        <v>30</v>
      </c>
      <c r="R591" s="53">
        <f t="shared" si="65"/>
        <v>44394</v>
      </c>
      <c r="S591" s="53">
        <v>44391</v>
      </c>
      <c r="T591">
        <v>2</v>
      </c>
      <c r="U591">
        <f t="shared" si="62"/>
        <v>124000</v>
      </c>
      <c r="V591">
        <f t="shared" si="63"/>
        <v>6696000</v>
      </c>
      <c r="W591">
        <f t="shared" si="64"/>
        <v>6076000</v>
      </c>
      <c r="X591" s="54" t="s">
        <v>3201</v>
      </c>
      <c r="AC591">
        <v>4535605741</v>
      </c>
    </row>
    <row r="592" spans="2:29">
      <c r="B592" t="s">
        <v>1698</v>
      </c>
      <c r="C592" s="51">
        <v>44543</v>
      </c>
      <c r="D592" s="52">
        <v>44543</v>
      </c>
      <c r="E592" t="s">
        <v>3204</v>
      </c>
      <c r="F592" t="s">
        <v>3687</v>
      </c>
      <c r="G592" t="s">
        <v>2326</v>
      </c>
      <c r="H592" t="s">
        <v>2912</v>
      </c>
      <c r="I592">
        <v>6200000</v>
      </c>
      <c r="J592">
        <v>10</v>
      </c>
      <c r="K592">
        <f t="shared" ref="K592:K655" si="66">SUM(($I592*$J592)/100)</f>
        <v>620000</v>
      </c>
      <c r="L592">
        <f t="shared" ref="L592:L655" si="67">SUM($I592+$K592)</f>
        <v>6820000</v>
      </c>
      <c r="N592" s="53">
        <v>44364</v>
      </c>
      <c r="Q592">
        <v>30</v>
      </c>
      <c r="R592" s="53">
        <f t="shared" si="65"/>
        <v>44394</v>
      </c>
      <c r="S592" s="53">
        <v>44391</v>
      </c>
      <c r="T592">
        <v>2</v>
      </c>
      <c r="U592">
        <f t="shared" ref="U592:U655" si="68">$I592*$T592%</f>
        <v>124000</v>
      </c>
      <c r="V592">
        <f t="shared" ref="V592:V655" si="69">$L592-$U592</f>
        <v>6696000</v>
      </c>
      <c r="W592">
        <f t="shared" ref="W592:W655" si="70">$I592-$U592</f>
        <v>6076000</v>
      </c>
      <c r="X592" s="54" t="s">
        <v>3201</v>
      </c>
      <c r="AC592">
        <v>4535605689</v>
      </c>
    </row>
    <row r="593" spans="2:29">
      <c r="B593" t="s">
        <v>1699</v>
      </c>
      <c r="C593" s="51">
        <v>44544</v>
      </c>
      <c r="D593" s="52">
        <v>44544</v>
      </c>
      <c r="E593" t="s">
        <v>3204</v>
      </c>
      <c r="F593" t="s">
        <v>3711</v>
      </c>
      <c r="G593" t="s">
        <v>2327</v>
      </c>
      <c r="H593" t="s">
        <v>2913</v>
      </c>
      <c r="I593">
        <v>12400000</v>
      </c>
      <c r="J593">
        <v>10</v>
      </c>
      <c r="K593">
        <f t="shared" si="66"/>
        <v>1240000</v>
      </c>
      <c r="L593">
        <f t="shared" si="67"/>
        <v>13640000</v>
      </c>
      <c r="N593" s="53">
        <v>44364</v>
      </c>
      <c r="Q593">
        <v>30</v>
      </c>
      <c r="R593" s="53">
        <f t="shared" si="65"/>
        <v>44394</v>
      </c>
      <c r="S593" s="53">
        <v>44391</v>
      </c>
      <c r="T593">
        <v>2</v>
      </c>
      <c r="U593">
        <f t="shared" si="68"/>
        <v>248000</v>
      </c>
      <c r="V593">
        <f t="shared" si="69"/>
        <v>13392000</v>
      </c>
      <c r="W593">
        <f t="shared" si="70"/>
        <v>12152000</v>
      </c>
      <c r="X593" s="54" t="s">
        <v>3201</v>
      </c>
      <c r="AC593">
        <v>4535247152</v>
      </c>
    </row>
    <row r="594" spans="2:29">
      <c r="B594" t="s">
        <v>1700</v>
      </c>
      <c r="C594" s="51">
        <v>44545</v>
      </c>
      <c r="D594" s="52">
        <v>44545</v>
      </c>
      <c r="E594" t="s">
        <v>3204</v>
      </c>
      <c r="F594" t="s">
        <v>3693</v>
      </c>
      <c r="G594" t="s">
        <v>2328</v>
      </c>
      <c r="H594" t="s">
        <v>2914</v>
      </c>
      <c r="I594">
        <v>55800000</v>
      </c>
      <c r="J594">
        <v>10</v>
      </c>
      <c r="K594">
        <f t="shared" si="66"/>
        <v>5580000</v>
      </c>
      <c r="L594">
        <f t="shared" si="67"/>
        <v>61380000</v>
      </c>
      <c r="N594" s="53">
        <v>44364</v>
      </c>
      <c r="Q594">
        <v>30</v>
      </c>
      <c r="R594" s="53">
        <f t="shared" si="65"/>
        <v>44394</v>
      </c>
      <c r="S594" s="53">
        <v>44391</v>
      </c>
      <c r="T594">
        <v>2</v>
      </c>
      <c r="U594">
        <f t="shared" si="68"/>
        <v>1116000</v>
      </c>
      <c r="V594">
        <f t="shared" si="69"/>
        <v>60264000</v>
      </c>
      <c r="W594">
        <f t="shared" si="70"/>
        <v>54684000</v>
      </c>
      <c r="X594" s="54" t="s">
        <v>3201</v>
      </c>
      <c r="AC594">
        <v>4535510862</v>
      </c>
    </row>
    <row r="595" spans="2:29">
      <c r="B595" t="s">
        <v>1701</v>
      </c>
      <c r="C595" s="51">
        <v>44546</v>
      </c>
      <c r="D595" s="52">
        <v>44546</v>
      </c>
      <c r="E595" t="s">
        <v>3204</v>
      </c>
      <c r="F595" t="s">
        <v>3705</v>
      </c>
      <c r="G595" t="s">
        <v>2329</v>
      </c>
      <c r="H595" t="s">
        <v>3998</v>
      </c>
      <c r="I595">
        <v>6200000</v>
      </c>
      <c r="J595">
        <v>10</v>
      </c>
      <c r="K595">
        <f t="shared" si="66"/>
        <v>620000</v>
      </c>
      <c r="L595">
        <f t="shared" si="67"/>
        <v>6820000</v>
      </c>
      <c r="N595" s="53">
        <v>44364</v>
      </c>
      <c r="Q595">
        <v>30</v>
      </c>
      <c r="R595" s="53">
        <f t="shared" si="65"/>
        <v>44394</v>
      </c>
      <c r="S595" s="53">
        <v>44391</v>
      </c>
      <c r="T595">
        <v>2</v>
      </c>
      <c r="U595">
        <f t="shared" si="68"/>
        <v>124000</v>
      </c>
      <c r="V595">
        <f t="shared" si="69"/>
        <v>6696000</v>
      </c>
      <c r="W595">
        <f t="shared" si="70"/>
        <v>6076000</v>
      </c>
      <c r="X595" s="54" t="s">
        <v>3201</v>
      </c>
      <c r="AC595">
        <v>4535323349</v>
      </c>
    </row>
    <row r="596" spans="2:29">
      <c r="B596" t="s">
        <v>1702</v>
      </c>
      <c r="C596" s="51">
        <v>44547</v>
      </c>
      <c r="D596" s="52">
        <v>44547</v>
      </c>
      <c r="E596" t="s">
        <v>3204</v>
      </c>
      <c r="F596" t="s">
        <v>3666</v>
      </c>
      <c r="G596" t="s">
        <v>2330</v>
      </c>
      <c r="H596" t="s">
        <v>3999</v>
      </c>
      <c r="I596">
        <v>6200000</v>
      </c>
      <c r="J596">
        <v>10</v>
      </c>
      <c r="K596">
        <f t="shared" si="66"/>
        <v>620000</v>
      </c>
      <c r="L596">
        <f t="shared" si="67"/>
        <v>6820000</v>
      </c>
      <c r="N596" s="53">
        <v>44364</v>
      </c>
      <c r="Q596">
        <v>30</v>
      </c>
      <c r="R596" s="53">
        <f t="shared" si="65"/>
        <v>44394</v>
      </c>
      <c r="S596" s="53">
        <v>44391</v>
      </c>
      <c r="T596">
        <v>2</v>
      </c>
      <c r="U596">
        <f t="shared" si="68"/>
        <v>124000</v>
      </c>
      <c r="V596">
        <f t="shared" si="69"/>
        <v>6696000</v>
      </c>
      <c r="W596">
        <f t="shared" si="70"/>
        <v>6076000</v>
      </c>
      <c r="X596" s="54" t="s">
        <v>3201</v>
      </c>
      <c r="AC596">
        <v>4535835547</v>
      </c>
    </row>
    <row r="597" spans="2:29">
      <c r="B597" t="s">
        <v>1703</v>
      </c>
      <c r="C597" s="51">
        <v>44548</v>
      </c>
      <c r="D597" s="52">
        <v>44548</v>
      </c>
      <c r="E597" t="s">
        <v>3204</v>
      </c>
      <c r="F597" t="s">
        <v>3783</v>
      </c>
      <c r="G597" t="s">
        <v>2331</v>
      </c>
      <c r="H597" t="s">
        <v>4000</v>
      </c>
      <c r="I597">
        <v>24800000</v>
      </c>
      <c r="J597">
        <v>10</v>
      </c>
      <c r="K597">
        <f t="shared" si="66"/>
        <v>2480000</v>
      </c>
      <c r="L597">
        <f t="shared" si="67"/>
        <v>27280000</v>
      </c>
      <c r="N597" s="53">
        <v>44364</v>
      </c>
      <c r="Q597">
        <v>30</v>
      </c>
      <c r="R597" s="53">
        <f t="shared" si="65"/>
        <v>44394</v>
      </c>
      <c r="S597" s="53">
        <v>44391</v>
      </c>
      <c r="T597">
        <v>2</v>
      </c>
      <c r="U597">
        <f t="shared" si="68"/>
        <v>496000</v>
      </c>
      <c r="V597">
        <f t="shared" si="69"/>
        <v>26784000</v>
      </c>
      <c r="W597">
        <f t="shared" si="70"/>
        <v>24304000</v>
      </c>
      <c r="X597" s="54" t="s">
        <v>3201</v>
      </c>
      <c r="AC597">
        <v>4533707794</v>
      </c>
    </row>
    <row r="598" spans="2:29">
      <c r="B598" t="s">
        <v>1704</v>
      </c>
      <c r="C598" s="51">
        <v>44549</v>
      </c>
      <c r="D598" s="52">
        <v>44549</v>
      </c>
      <c r="E598" t="s">
        <v>3204</v>
      </c>
      <c r="F598" t="s">
        <v>3753</v>
      </c>
      <c r="G598" t="s">
        <v>2332</v>
      </c>
      <c r="H598" t="s">
        <v>4001</v>
      </c>
      <c r="I598">
        <v>24800000</v>
      </c>
      <c r="J598">
        <v>10</v>
      </c>
      <c r="K598">
        <f t="shared" si="66"/>
        <v>2480000</v>
      </c>
      <c r="L598">
        <f t="shared" si="67"/>
        <v>27280000</v>
      </c>
      <c r="N598" s="53">
        <v>44364</v>
      </c>
      <c r="Q598">
        <v>30</v>
      </c>
      <c r="R598" s="53">
        <f t="shared" si="65"/>
        <v>44394</v>
      </c>
      <c r="S598" s="53">
        <v>44391</v>
      </c>
      <c r="T598">
        <v>2</v>
      </c>
      <c r="U598">
        <f t="shared" si="68"/>
        <v>496000</v>
      </c>
      <c r="V598">
        <f t="shared" si="69"/>
        <v>26784000</v>
      </c>
      <c r="W598">
        <f t="shared" si="70"/>
        <v>24304000</v>
      </c>
      <c r="X598" s="54" t="s">
        <v>3201</v>
      </c>
      <c r="AC598">
        <v>4534966752</v>
      </c>
    </row>
    <row r="599" spans="2:29">
      <c r="B599" t="s">
        <v>1705</v>
      </c>
      <c r="C599" s="51">
        <v>44550</v>
      </c>
      <c r="D599" s="52">
        <v>44550</v>
      </c>
      <c r="E599" t="s">
        <v>3204</v>
      </c>
      <c r="F599" t="s">
        <v>3738</v>
      </c>
      <c r="G599" t="s">
        <v>2333</v>
      </c>
      <c r="H599" t="s">
        <v>4002</v>
      </c>
      <c r="I599">
        <v>6200000</v>
      </c>
      <c r="J599">
        <v>10</v>
      </c>
      <c r="K599">
        <f t="shared" si="66"/>
        <v>620000</v>
      </c>
      <c r="L599">
        <f t="shared" si="67"/>
        <v>6820000</v>
      </c>
      <c r="N599" s="53">
        <v>44364</v>
      </c>
      <c r="Q599">
        <v>30</v>
      </c>
      <c r="R599" s="53">
        <f t="shared" si="65"/>
        <v>44394</v>
      </c>
      <c r="S599" s="53">
        <v>44391</v>
      </c>
      <c r="T599">
        <v>2</v>
      </c>
      <c r="U599">
        <f t="shared" si="68"/>
        <v>124000</v>
      </c>
      <c r="V599">
        <f t="shared" si="69"/>
        <v>6696000</v>
      </c>
      <c r="W599">
        <f t="shared" si="70"/>
        <v>6076000</v>
      </c>
      <c r="X599" s="54" t="s">
        <v>3201</v>
      </c>
      <c r="AC599">
        <v>4535102726</v>
      </c>
    </row>
    <row r="600" spans="2:29">
      <c r="B600" t="s">
        <v>1706</v>
      </c>
      <c r="C600" s="51">
        <v>44551</v>
      </c>
      <c r="D600" s="52">
        <v>44551</v>
      </c>
      <c r="E600" t="s">
        <v>3204</v>
      </c>
      <c r="F600" t="s">
        <v>3706</v>
      </c>
      <c r="G600" t="s">
        <v>2334</v>
      </c>
      <c r="H600" t="s">
        <v>4003</v>
      </c>
      <c r="I600">
        <v>6200000</v>
      </c>
      <c r="J600">
        <v>10</v>
      </c>
      <c r="K600">
        <f t="shared" si="66"/>
        <v>620000</v>
      </c>
      <c r="L600">
        <f t="shared" si="67"/>
        <v>6820000</v>
      </c>
      <c r="N600" s="53">
        <v>44364</v>
      </c>
      <c r="Q600">
        <v>30</v>
      </c>
      <c r="R600" s="53">
        <f t="shared" si="65"/>
        <v>44394</v>
      </c>
      <c r="S600" s="53">
        <v>44391</v>
      </c>
      <c r="T600">
        <v>2</v>
      </c>
      <c r="U600">
        <f t="shared" si="68"/>
        <v>124000</v>
      </c>
      <c r="V600">
        <f t="shared" si="69"/>
        <v>6696000</v>
      </c>
      <c r="W600">
        <f t="shared" si="70"/>
        <v>6076000</v>
      </c>
      <c r="X600" s="54" t="s">
        <v>3201</v>
      </c>
      <c r="AC600">
        <v>4535323035</v>
      </c>
    </row>
    <row r="601" spans="2:29">
      <c r="B601" t="s">
        <v>1707</v>
      </c>
      <c r="C601" s="51">
        <v>44552</v>
      </c>
      <c r="D601" s="52">
        <v>44552</v>
      </c>
      <c r="E601" t="s">
        <v>3204</v>
      </c>
      <c r="F601" t="s">
        <v>3702</v>
      </c>
      <c r="G601" t="s">
        <v>2335</v>
      </c>
      <c r="H601" t="s">
        <v>4003</v>
      </c>
      <c r="I601">
        <v>43400000</v>
      </c>
      <c r="J601">
        <v>10</v>
      </c>
      <c r="K601">
        <f t="shared" si="66"/>
        <v>4340000</v>
      </c>
      <c r="L601">
        <f t="shared" si="67"/>
        <v>47740000</v>
      </c>
      <c r="N601" s="53">
        <v>44364</v>
      </c>
      <c r="Q601">
        <v>30</v>
      </c>
      <c r="R601" s="53">
        <f t="shared" si="65"/>
        <v>44394</v>
      </c>
      <c r="S601" s="53">
        <v>44391</v>
      </c>
      <c r="T601">
        <v>2</v>
      </c>
      <c r="U601">
        <f t="shared" si="68"/>
        <v>868000</v>
      </c>
      <c r="V601">
        <f t="shared" si="69"/>
        <v>46872000</v>
      </c>
      <c r="W601">
        <f t="shared" si="70"/>
        <v>42532000</v>
      </c>
      <c r="X601" s="54" t="s">
        <v>3201</v>
      </c>
      <c r="AC601">
        <v>4535366854</v>
      </c>
    </row>
    <row r="602" spans="2:29">
      <c r="B602" t="s">
        <v>1708</v>
      </c>
      <c r="C602" s="51">
        <v>44553</v>
      </c>
      <c r="D602" s="52">
        <v>44553</v>
      </c>
      <c r="E602" t="s">
        <v>3204</v>
      </c>
      <c r="F602" t="s">
        <v>3758</v>
      </c>
      <c r="G602" t="s">
        <v>2336</v>
      </c>
      <c r="H602" t="s">
        <v>4004</v>
      </c>
      <c r="I602">
        <v>6200000</v>
      </c>
      <c r="J602">
        <v>10</v>
      </c>
      <c r="K602">
        <f t="shared" si="66"/>
        <v>620000</v>
      </c>
      <c r="L602">
        <f t="shared" si="67"/>
        <v>6820000</v>
      </c>
      <c r="N602" s="53">
        <v>44370</v>
      </c>
      <c r="Q602">
        <v>30</v>
      </c>
      <c r="R602" s="53">
        <f t="shared" si="65"/>
        <v>44400</v>
      </c>
      <c r="S602" s="53">
        <v>44391</v>
      </c>
      <c r="T602">
        <v>2</v>
      </c>
      <c r="U602">
        <f t="shared" si="68"/>
        <v>124000</v>
      </c>
      <c r="V602">
        <f t="shared" si="69"/>
        <v>6696000</v>
      </c>
      <c r="W602">
        <f t="shared" si="70"/>
        <v>6076000</v>
      </c>
      <c r="X602" s="54" t="s">
        <v>3201</v>
      </c>
      <c r="AC602" s="56">
        <v>4534741628</v>
      </c>
    </row>
    <row r="603" spans="2:29">
      <c r="B603" t="s">
        <v>1709</v>
      </c>
      <c r="C603" s="51">
        <v>44554</v>
      </c>
      <c r="D603" s="52">
        <v>44554</v>
      </c>
      <c r="E603" t="s">
        <v>3204</v>
      </c>
      <c r="F603" t="s">
        <v>3644</v>
      </c>
      <c r="G603" t="s">
        <v>2337</v>
      </c>
      <c r="H603" t="s">
        <v>4005</v>
      </c>
      <c r="I603">
        <v>12400000</v>
      </c>
      <c r="J603">
        <v>10</v>
      </c>
      <c r="K603">
        <f t="shared" si="66"/>
        <v>1240000</v>
      </c>
      <c r="L603">
        <f t="shared" si="67"/>
        <v>13640000</v>
      </c>
      <c r="N603" s="53">
        <v>44370</v>
      </c>
      <c r="Q603">
        <v>30</v>
      </c>
      <c r="R603" s="53">
        <f t="shared" si="65"/>
        <v>44400</v>
      </c>
      <c r="S603" s="53">
        <v>44391</v>
      </c>
      <c r="T603">
        <v>2</v>
      </c>
      <c r="U603">
        <f t="shared" si="68"/>
        <v>248000</v>
      </c>
      <c r="V603">
        <f t="shared" si="69"/>
        <v>13392000</v>
      </c>
      <c r="W603">
        <f t="shared" si="70"/>
        <v>12152000</v>
      </c>
      <c r="X603" s="54" t="s">
        <v>3201</v>
      </c>
      <c r="AC603" s="56">
        <v>4536424879</v>
      </c>
    </row>
    <row r="604" spans="2:29">
      <c r="B604" t="s">
        <v>1710</v>
      </c>
      <c r="C604" s="51">
        <v>44555</v>
      </c>
      <c r="D604" s="52">
        <v>44555</v>
      </c>
      <c r="E604" t="s">
        <v>3204</v>
      </c>
      <c r="F604" t="s">
        <v>3578</v>
      </c>
      <c r="G604" t="s">
        <v>2338</v>
      </c>
      <c r="H604" t="s">
        <v>2915</v>
      </c>
      <c r="I604">
        <v>5180000</v>
      </c>
      <c r="J604">
        <v>10</v>
      </c>
      <c r="K604">
        <f t="shared" si="66"/>
        <v>518000</v>
      </c>
      <c r="L604">
        <f t="shared" si="67"/>
        <v>5698000</v>
      </c>
      <c r="N604" s="53">
        <v>44370</v>
      </c>
      <c r="Q604">
        <v>30</v>
      </c>
      <c r="R604" s="53">
        <f t="shared" si="65"/>
        <v>44400</v>
      </c>
      <c r="S604" s="53">
        <v>44391</v>
      </c>
      <c r="T604">
        <v>2</v>
      </c>
      <c r="U604">
        <f t="shared" si="68"/>
        <v>103600</v>
      </c>
      <c r="V604">
        <f t="shared" si="69"/>
        <v>5594400</v>
      </c>
      <c r="W604">
        <f t="shared" si="70"/>
        <v>5076400</v>
      </c>
      <c r="X604" s="54" t="s">
        <v>3201</v>
      </c>
      <c r="AC604">
        <v>4537439662</v>
      </c>
    </row>
    <row r="605" spans="2:29">
      <c r="B605" t="s">
        <v>1711</v>
      </c>
      <c r="C605" s="51">
        <v>44556</v>
      </c>
      <c r="D605" s="52">
        <v>44556</v>
      </c>
      <c r="E605" t="s">
        <v>3204</v>
      </c>
      <c r="F605" t="s">
        <v>3579</v>
      </c>
      <c r="G605" t="s">
        <v>2339</v>
      </c>
      <c r="H605" t="s">
        <v>4006</v>
      </c>
      <c r="I605">
        <v>6300000</v>
      </c>
      <c r="J605">
        <v>10</v>
      </c>
      <c r="K605">
        <f t="shared" si="66"/>
        <v>630000</v>
      </c>
      <c r="L605">
        <f t="shared" si="67"/>
        <v>6930000</v>
      </c>
      <c r="N605" s="53">
        <v>44370</v>
      </c>
      <c r="Q605">
        <v>30</v>
      </c>
      <c r="R605" s="53">
        <f t="shared" si="65"/>
        <v>44400</v>
      </c>
      <c r="S605" s="53">
        <v>44391</v>
      </c>
      <c r="T605">
        <v>2</v>
      </c>
      <c r="U605">
        <f t="shared" si="68"/>
        <v>126000</v>
      </c>
      <c r="V605">
        <f t="shared" si="69"/>
        <v>6804000</v>
      </c>
      <c r="W605">
        <f t="shared" si="70"/>
        <v>6174000</v>
      </c>
      <c r="X605" s="54" t="s">
        <v>3201</v>
      </c>
      <c r="AC605">
        <v>4537474146</v>
      </c>
    </row>
    <row r="606" spans="2:29">
      <c r="B606" t="s">
        <v>1713</v>
      </c>
      <c r="C606" s="51">
        <v>44558</v>
      </c>
      <c r="D606" s="52">
        <v>44558</v>
      </c>
      <c r="E606" t="s">
        <v>3204</v>
      </c>
      <c r="F606" t="s">
        <v>3585</v>
      </c>
      <c r="G606" t="s">
        <v>2341</v>
      </c>
      <c r="H606" t="s">
        <v>4007</v>
      </c>
      <c r="I606">
        <v>17339300</v>
      </c>
      <c r="J606">
        <v>10</v>
      </c>
      <c r="K606">
        <f t="shared" si="66"/>
        <v>1733930</v>
      </c>
      <c r="L606">
        <f t="shared" si="67"/>
        <v>19073230</v>
      </c>
      <c r="N606" s="53">
        <v>44370</v>
      </c>
      <c r="Q606">
        <v>30</v>
      </c>
      <c r="R606" s="53">
        <f t="shared" si="65"/>
        <v>44400</v>
      </c>
      <c r="S606" s="53">
        <v>44396</v>
      </c>
      <c r="T606">
        <v>2</v>
      </c>
      <c r="U606">
        <f t="shared" si="68"/>
        <v>346786</v>
      </c>
      <c r="V606">
        <f t="shared" si="69"/>
        <v>18726444</v>
      </c>
      <c r="W606">
        <f t="shared" si="70"/>
        <v>16992514</v>
      </c>
      <c r="X606" s="54" t="s">
        <v>3201</v>
      </c>
      <c r="AC606">
        <v>4537400567</v>
      </c>
    </row>
    <row r="607" spans="2:29">
      <c r="B607" t="s">
        <v>1715</v>
      </c>
      <c r="C607" s="51">
        <v>44560</v>
      </c>
      <c r="D607" s="52">
        <v>44560</v>
      </c>
      <c r="E607" t="s">
        <v>3204</v>
      </c>
      <c r="F607" t="s">
        <v>3574</v>
      </c>
      <c r="G607" t="s">
        <v>2343</v>
      </c>
      <c r="H607" t="s">
        <v>4008</v>
      </c>
      <c r="I607">
        <v>42400000</v>
      </c>
      <c r="J607">
        <v>10</v>
      </c>
      <c r="K607">
        <f t="shared" si="66"/>
        <v>4240000</v>
      </c>
      <c r="L607">
        <f t="shared" si="67"/>
        <v>46640000</v>
      </c>
      <c r="N607" s="53">
        <v>44377</v>
      </c>
      <c r="Q607">
        <v>30</v>
      </c>
      <c r="R607" s="53">
        <f t="shared" si="65"/>
        <v>44407</v>
      </c>
      <c r="S607" s="53">
        <v>44396</v>
      </c>
      <c r="T607">
        <v>2</v>
      </c>
      <c r="U607">
        <f t="shared" si="68"/>
        <v>848000</v>
      </c>
      <c r="V607">
        <f t="shared" si="69"/>
        <v>45792000</v>
      </c>
      <c r="W607">
        <f t="shared" si="70"/>
        <v>41552000</v>
      </c>
      <c r="X607" s="54" t="s">
        <v>3201</v>
      </c>
      <c r="AC607">
        <v>4537635996</v>
      </c>
    </row>
    <row r="608" spans="2:29">
      <c r="B608" t="s">
        <v>1716</v>
      </c>
      <c r="C608" s="51">
        <v>44561</v>
      </c>
      <c r="D608" s="52">
        <v>44561</v>
      </c>
      <c r="E608" t="s">
        <v>3204</v>
      </c>
      <c r="F608" t="s">
        <v>3593</v>
      </c>
      <c r="G608" t="s">
        <v>2344</v>
      </c>
      <c r="H608" t="s">
        <v>4009</v>
      </c>
      <c r="I608">
        <v>11000000</v>
      </c>
      <c r="J608">
        <v>10</v>
      </c>
      <c r="K608">
        <f t="shared" si="66"/>
        <v>1100000</v>
      </c>
      <c r="L608">
        <f t="shared" si="67"/>
        <v>12100000</v>
      </c>
      <c r="N608" s="53">
        <v>44377</v>
      </c>
      <c r="Q608">
        <v>30</v>
      </c>
      <c r="R608" s="53">
        <f t="shared" si="65"/>
        <v>44407</v>
      </c>
      <c r="S608" s="53">
        <v>44396</v>
      </c>
      <c r="T608">
        <v>2</v>
      </c>
      <c r="U608">
        <f t="shared" si="68"/>
        <v>220000</v>
      </c>
      <c r="V608">
        <f t="shared" si="69"/>
        <v>11880000</v>
      </c>
      <c r="W608">
        <f t="shared" si="70"/>
        <v>10780000</v>
      </c>
      <c r="X608" s="54" t="s">
        <v>3201</v>
      </c>
      <c r="AC608">
        <v>4537263968</v>
      </c>
    </row>
    <row r="609" spans="2:29">
      <c r="B609" t="s">
        <v>1717</v>
      </c>
      <c r="C609" s="51">
        <v>44562</v>
      </c>
      <c r="D609" s="52">
        <v>44562</v>
      </c>
      <c r="E609" t="s">
        <v>3204</v>
      </c>
      <c r="F609" t="s">
        <v>3584</v>
      </c>
      <c r="G609" t="s">
        <v>2345</v>
      </c>
      <c r="H609" t="s">
        <v>4010</v>
      </c>
      <c r="I609">
        <v>4500000</v>
      </c>
      <c r="J609">
        <v>10</v>
      </c>
      <c r="K609">
        <f t="shared" si="66"/>
        <v>450000</v>
      </c>
      <c r="L609">
        <f t="shared" si="67"/>
        <v>4950000</v>
      </c>
      <c r="N609" s="53">
        <v>44377</v>
      </c>
      <c r="Q609">
        <v>30</v>
      </c>
      <c r="R609" s="53">
        <f t="shared" si="65"/>
        <v>44407</v>
      </c>
      <c r="S609" s="53">
        <v>44405</v>
      </c>
      <c r="T609">
        <v>2</v>
      </c>
      <c r="U609">
        <f t="shared" si="68"/>
        <v>90000</v>
      </c>
      <c r="V609">
        <f t="shared" si="69"/>
        <v>4860000</v>
      </c>
      <c r="W609">
        <f t="shared" si="70"/>
        <v>4410000</v>
      </c>
      <c r="X609" s="54" t="s">
        <v>3201</v>
      </c>
      <c r="AC609">
        <v>4537436611</v>
      </c>
    </row>
    <row r="610" spans="2:29">
      <c r="B610" t="s">
        <v>1718</v>
      </c>
      <c r="C610" s="51">
        <v>44563</v>
      </c>
      <c r="D610" s="52">
        <v>44563</v>
      </c>
      <c r="E610" t="s">
        <v>3204</v>
      </c>
      <c r="F610" t="s">
        <v>3581</v>
      </c>
      <c r="G610" t="s">
        <v>2346</v>
      </c>
      <c r="H610" t="s">
        <v>2918</v>
      </c>
      <c r="I610">
        <v>3000000</v>
      </c>
      <c r="J610">
        <v>10</v>
      </c>
      <c r="K610">
        <f t="shared" si="66"/>
        <v>300000</v>
      </c>
      <c r="L610">
        <f t="shared" si="67"/>
        <v>3300000</v>
      </c>
      <c r="N610" s="53">
        <v>44377</v>
      </c>
      <c r="Q610">
        <v>30</v>
      </c>
      <c r="R610" s="53">
        <f t="shared" si="65"/>
        <v>44407</v>
      </c>
      <c r="S610" s="53">
        <v>44405</v>
      </c>
      <c r="T610">
        <v>2</v>
      </c>
      <c r="U610">
        <f t="shared" si="68"/>
        <v>60000</v>
      </c>
      <c r="V610">
        <f t="shared" si="69"/>
        <v>3240000</v>
      </c>
      <c r="W610">
        <f t="shared" si="70"/>
        <v>2940000</v>
      </c>
      <c r="X610" s="54" t="s">
        <v>3201</v>
      </c>
      <c r="AC610">
        <v>4537465093</v>
      </c>
    </row>
    <row r="611" spans="2:29">
      <c r="B611" t="s">
        <v>1719</v>
      </c>
      <c r="C611" s="51">
        <v>44564</v>
      </c>
      <c r="D611" s="52">
        <v>44564</v>
      </c>
      <c r="E611" t="s">
        <v>3204</v>
      </c>
      <c r="F611" t="s">
        <v>3589</v>
      </c>
      <c r="G611" t="s">
        <v>2347</v>
      </c>
      <c r="H611" t="s">
        <v>4011</v>
      </c>
      <c r="I611">
        <v>4800000</v>
      </c>
      <c r="J611">
        <v>10</v>
      </c>
      <c r="K611">
        <f t="shared" si="66"/>
        <v>480000</v>
      </c>
      <c r="L611">
        <f t="shared" si="67"/>
        <v>5280000</v>
      </c>
      <c r="N611" s="53">
        <v>44377</v>
      </c>
      <c r="Q611">
        <v>30</v>
      </c>
      <c r="R611" s="53">
        <f t="shared" si="65"/>
        <v>44407</v>
      </c>
      <c r="S611" s="53">
        <v>44405</v>
      </c>
      <c r="T611">
        <v>2</v>
      </c>
      <c r="U611">
        <f t="shared" si="68"/>
        <v>96000</v>
      </c>
      <c r="V611">
        <f t="shared" si="69"/>
        <v>5184000</v>
      </c>
      <c r="W611">
        <f t="shared" si="70"/>
        <v>4704000</v>
      </c>
      <c r="X611" s="54" t="s">
        <v>3201</v>
      </c>
      <c r="AC611">
        <v>4537285770</v>
      </c>
    </row>
    <row r="612" spans="2:29">
      <c r="B612" t="s">
        <v>1721</v>
      </c>
      <c r="C612" s="51">
        <v>44566</v>
      </c>
      <c r="D612" s="52">
        <v>44566</v>
      </c>
      <c r="E612" t="s">
        <v>3204</v>
      </c>
      <c r="F612" t="s">
        <v>3582</v>
      </c>
      <c r="G612" t="s">
        <v>2349</v>
      </c>
      <c r="H612" t="s">
        <v>4012</v>
      </c>
      <c r="I612">
        <v>6000000</v>
      </c>
      <c r="J612">
        <v>10</v>
      </c>
      <c r="K612">
        <f t="shared" si="66"/>
        <v>600000</v>
      </c>
      <c r="L612">
        <f t="shared" si="67"/>
        <v>6600000</v>
      </c>
      <c r="N612" s="53">
        <v>44377</v>
      </c>
      <c r="Q612">
        <v>30</v>
      </c>
      <c r="R612" s="53">
        <f t="shared" si="65"/>
        <v>44407</v>
      </c>
      <c r="S612" s="53">
        <v>44405</v>
      </c>
      <c r="T612">
        <v>2</v>
      </c>
      <c r="U612">
        <f t="shared" si="68"/>
        <v>120000</v>
      </c>
      <c r="V612">
        <f t="shared" si="69"/>
        <v>6480000</v>
      </c>
      <c r="W612">
        <f t="shared" si="70"/>
        <v>5880000</v>
      </c>
      <c r="X612" s="54" t="s">
        <v>3201</v>
      </c>
      <c r="AC612">
        <v>4537471117</v>
      </c>
    </row>
    <row r="613" spans="2:29">
      <c r="B613" t="s">
        <v>1723</v>
      </c>
      <c r="C613" s="51">
        <v>44568</v>
      </c>
      <c r="D613" s="52">
        <v>44568</v>
      </c>
      <c r="E613" t="s">
        <v>3204</v>
      </c>
      <c r="F613" t="s">
        <v>3636</v>
      </c>
      <c r="G613" t="s">
        <v>2351</v>
      </c>
      <c r="H613" t="s">
        <v>2921</v>
      </c>
      <c r="I613">
        <v>2400000</v>
      </c>
      <c r="J613">
        <v>10</v>
      </c>
      <c r="K613">
        <f t="shared" si="66"/>
        <v>240000</v>
      </c>
      <c r="L613">
        <f t="shared" si="67"/>
        <v>2640000</v>
      </c>
      <c r="N613" s="53">
        <v>44377</v>
      </c>
      <c r="Q613">
        <v>30</v>
      </c>
      <c r="R613" s="53">
        <f t="shared" si="65"/>
        <v>44407</v>
      </c>
      <c r="S613" s="53">
        <v>44405</v>
      </c>
      <c r="T613">
        <v>2</v>
      </c>
      <c r="U613">
        <f t="shared" si="68"/>
        <v>48000</v>
      </c>
      <c r="V613">
        <f t="shared" si="69"/>
        <v>2592000</v>
      </c>
      <c r="W613">
        <f t="shared" si="70"/>
        <v>2352000</v>
      </c>
      <c r="X613" s="54" t="s">
        <v>3201</v>
      </c>
      <c r="AC613">
        <v>4536508113</v>
      </c>
    </row>
    <row r="614" spans="2:29">
      <c r="B614" t="s">
        <v>1724</v>
      </c>
      <c r="C614" s="51">
        <v>44569</v>
      </c>
      <c r="D614" s="52">
        <v>44569</v>
      </c>
      <c r="E614" t="s">
        <v>3204</v>
      </c>
      <c r="F614" t="s">
        <v>3759</v>
      </c>
      <c r="G614" t="s">
        <v>2352</v>
      </c>
      <c r="H614" t="s">
        <v>4013</v>
      </c>
      <c r="I614">
        <v>24800000</v>
      </c>
      <c r="J614">
        <v>10</v>
      </c>
      <c r="K614">
        <f t="shared" si="66"/>
        <v>2480000</v>
      </c>
      <c r="L614">
        <f t="shared" si="67"/>
        <v>27280000</v>
      </c>
      <c r="N614" s="53">
        <v>44370</v>
      </c>
      <c r="Q614">
        <v>30</v>
      </c>
      <c r="R614" s="53">
        <f t="shared" si="65"/>
        <v>44400</v>
      </c>
      <c r="S614" s="53">
        <v>44412</v>
      </c>
      <c r="T614">
        <v>2</v>
      </c>
      <c r="U614">
        <f t="shared" si="68"/>
        <v>496000</v>
      </c>
      <c r="V614">
        <f t="shared" si="69"/>
        <v>26784000</v>
      </c>
      <c r="W614">
        <f t="shared" si="70"/>
        <v>24304000</v>
      </c>
      <c r="X614" s="54" t="s">
        <v>3201</v>
      </c>
      <c r="AC614" s="56">
        <v>4534744371</v>
      </c>
    </row>
    <row r="615" spans="2:29">
      <c r="B615" t="s">
        <v>1725</v>
      </c>
      <c r="C615" s="51">
        <v>44570</v>
      </c>
      <c r="D615" s="52">
        <v>44570</v>
      </c>
      <c r="E615" t="s">
        <v>3204</v>
      </c>
      <c r="F615" t="s">
        <v>3753</v>
      </c>
      <c r="G615" t="s">
        <v>2353</v>
      </c>
      <c r="H615" t="s">
        <v>2922</v>
      </c>
      <c r="I615">
        <v>24800000</v>
      </c>
      <c r="J615">
        <v>10</v>
      </c>
      <c r="K615">
        <f t="shared" si="66"/>
        <v>2480000</v>
      </c>
      <c r="L615">
        <f t="shared" si="67"/>
        <v>27280000</v>
      </c>
      <c r="N615" s="53">
        <v>44403</v>
      </c>
      <c r="Q615">
        <v>30</v>
      </c>
      <c r="R615" s="53">
        <f t="shared" si="65"/>
        <v>44433</v>
      </c>
      <c r="S615" s="53">
        <v>44412</v>
      </c>
      <c r="T615">
        <v>2</v>
      </c>
      <c r="U615">
        <f t="shared" si="68"/>
        <v>496000</v>
      </c>
      <c r="V615">
        <f t="shared" si="69"/>
        <v>26784000</v>
      </c>
      <c r="W615">
        <f t="shared" si="70"/>
        <v>24304000</v>
      </c>
      <c r="X615" s="54" t="s">
        <v>3201</v>
      </c>
      <c r="AC615">
        <v>4534966752</v>
      </c>
    </row>
    <row r="616" spans="2:29">
      <c r="B616" t="s">
        <v>1730</v>
      </c>
      <c r="C616" s="51">
        <v>44575</v>
      </c>
      <c r="D616" s="52">
        <v>44575</v>
      </c>
      <c r="E616" t="s">
        <v>3204</v>
      </c>
      <c r="F616" t="s">
        <v>3638</v>
      </c>
      <c r="G616" t="s">
        <v>2358</v>
      </c>
      <c r="H616" t="s">
        <v>4014</v>
      </c>
      <c r="I616">
        <v>18000000</v>
      </c>
      <c r="J616">
        <v>10</v>
      </c>
      <c r="K616">
        <f t="shared" si="66"/>
        <v>1800000</v>
      </c>
      <c r="L616">
        <f t="shared" si="67"/>
        <v>19800000</v>
      </c>
      <c r="N616" s="53">
        <v>44390</v>
      </c>
      <c r="Q616">
        <v>30</v>
      </c>
      <c r="R616" s="53">
        <f t="shared" si="65"/>
        <v>44420</v>
      </c>
      <c r="S616" s="53">
        <v>44421</v>
      </c>
      <c r="T616">
        <v>2</v>
      </c>
      <c r="U616">
        <f t="shared" si="68"/>
        <v>360000</v>
      </c>
      <c r="V616">
        <f t="shared" si="69"/>
        <v>19440000</v>
      </c>
      <c r="W616">
        <f t="shared" si="70"/>
        <v>17640000</v>
      </c>
      <c r="X616" s="54" t="s">
        <v>3201</v>
      </c>
      <c r="AC616">
        <v>4536474894</v>
      </c>
    </row>
    <row r="617" spans="2:29">
      <c r="B617" t="s">
        <v>1733</v>
      </c>
      <c r="C617" s="51">
        <v>44578</v>
      </c>
      <c r="D617" s="52">
        <v>44578</v>
      </c>
      <c r="E617" t="s">
        <v>3204</v>
      </c>
      <c r="F617" t="s">
        <v>3583</v>
      </c>
      <c r="G617" t="s">
        <v>2361</v>
      </c>
      <c r="H617" t="s">
        <v>2929</v>
      </c>
      <c r="I617">
        <v>106258000</v>
      </c>
      <c r="J617">
        <v>10</v>
      </c>
      <c r="K617">
        <f t="shared" si="66"/>
        <v>10625800</v>
      </c>
      <c r="L617">
        <f t="shared" si="67"/>
        <v>116883800</v>
      </c>
      <c r="N617" s="53">
        <v>44390</v>
      </c>
      <c r="Q617">
        <v>30</v>
      </c>
      <c r="R617" s="53">
        <f t="shared" si="65"/>
        <v>44420</v>
      </c>
      <c r="S617" s="53">
        <v>44421</v>
      </c>
      <c r="T617">
        <v>2</v>
      </c>
      <c r="U617">
        <f t="shared" si="68"/>
        <v>2125160</v>
      </c>
      <c r="V617">
        <f t="shared" si="69"/>
        <v>114758640</v>
      </c>
      <c r="W617">
        <f t="shared" si="70"/>
        <v>104132840</v>
      </c>
      <c r="X617" s="54" t="s">
        <v>3201</v>
      </c>
      <c r="AC617">
        <v>4537452937</v>
      </c>
    </row>
    <row r="618" spans="2:29">
      <c r="B618" t="s">
        <v>1734</v>
      </c>
      <c r="C618" s="51">
        <v>44579</v>
      </c>
      <c r="D618" s="52">
        <v>44579</v>
      </c>
      <c r="E618" t="s">
        <v>3204</v>
      </c>
      <c r="F618" t="s">
        <v>3575</v>
      </c>
      <c r="G618" t="s">
        <v>2362</v>
      </c>
      <c r="H618" t="s">
        <v>4015</v>
      </c>
      <c r="I618">
        <v>12400000</v>
      </c>
      <c r="J618">
        <v>10</v>
      </c>
      <c r="K618">
        <f t="shared" si="66"/>
        <v>1240000</v>
      </c>
      <c r="L618">
        <f t="shared" si="67"/>
        <v>13640000</v>
      </c>
      <c r="N618" s="53">
        <v>44390</v>
      </c>
      <c r="Q618">
        <v>30</v>
      </c>
      <c r="R618" s="53">
        <f t="shared" si="65"/>
        <v>44420</v>
      </c>
      <c r="S618" s="53">
        <v>44421</v>
      </c>
      <c r="T618">
        <v>2</v>
      </c>
      <c r="U618">
        <f t="shared" si="68"/>
        <v>248000</v>
      </c>
      <c r="V618">
        <f t="shared" si="69"/>
        <v>13392000</v>
      </c>
      <c r="W618">
        <f t="shared" si="70"/>
        <v>12152000</v>
      </c>
      <c r="X618" s="54" t="s">
        <v>3201</v>
      </c>
      <c r="AC618">
        <v>4537636428</v>
      </c>
    </row>
    <row r="619" spans="2:29">
      <c r="B619" t="s">
        <v>1736</v>
      </c>
      <c r="C619" s="51">
        <v>44581</v>
      </c>
      <c r="D619" s="52">
        <v>44581</v>
      </c>
      <c r="E619" t="s">
        <v>3204</v>
      </c>
      <c r="F619" t="s">
        <v>3548</v>
      </c>
      <c r="G619" t="s">
        <v>2364</v>
      </c>
      <c r="H619" t="s">
        <v>4016</v>
      </c>
      <c r="I619">
        <v>1800000</v>
      </c>
      <c r="J619">
        <v>10</v>
      </c>
      <c r="K619">
        <f t="shared" si="66"/>
        <v>180000</v>
      </c>
      <c r="L619">
        <f t="shared" si="67"/>
        <v>1980000</v>
      </c>
      <c r="N619" s="53">
        <v>44390</v>
      </c>
      <c r="Q619">
        <v>30</v>
      </c>
      <c r="R619" s="53">
        <f t="shared" si="65"/>
        <v>44420</v>
      </c>
      <c r="S619" s="53">
        <v>44421</v>
      </c>
      <c r="T619">
        <v>2</v>
      </c>
      <c r="U619">
        <f t="shared" si="68"/>
        <v>36000</v>
      </c>
      <c r="V619">
        <f t="shared" si="69"/>
        <v>1944000</v>
      </c>
      <c r="W619">
        <f t="shared" si="70"/>
        <v>1764000</v>
      </c>
      <c r="X619" s="54" t="s">
        <v>3201</v>
      </c>
      <c r="AC619">
        <v>4537884517</v>
      </c>
    </row>
    <row r="620" spans="2:29">
      <c r="B620" t="s">
        <v>1737</v>
      </c>
      <c r="C620" s="51">
        <v>44582</v>
      </c>
      <c r="D620" s="52">
        <v>44582</v>
      </c>
      <c r="E620" t="s">
        <v>3204</v>
      </c>
      <c r="F620" t="s">
        <v>3549</v>
      </c>
      <c r="G620" t="s">
        <v>2365</v>
      </c>
      <c r="H620" t="s">
        <v>2931</v>
      </c>
      <c r="I620">
        <v>1800000</v>
      </c>
      <c r="J620">
        <v>10</v>
      </c>
      <c r="K620">
        <f t="shared" si="66"/>
        <v>180000</v>
      </c>
      <c r="L620">
        <f t="shared" si="67"/>
        <v>1980000</v>
      </c>
      <c r="N620" s="53">
        <v>44390</v>
      </c>
      <c r="Q620">
        <v>30</v>
      </c>
      <c r="R620" s="53">
        <f t="shared" si="65"/>
        <v>44420</v>
      </c>
      <c r="S620" s="53">
        <v>44421</v>
      </c>
      <c r="T620">
        <v>2</v>
      </c>
      <c r="U620">
        <f t="shared" si="68"/>
        <v>36000</v>
      </c>
      <c r="V620">
        <f t="shared" si="69"/>
        <v>1944000</v>
      </c>
      <c r="W620">
        <f t="shared" si="70"/>
        <v>1764000</v>
      </c>
      <c r="X620" s="54" t="s">
        <v>3201</v>
      </c>
      <c r="AC620">
        <v>4537881155</v>
      </c>
    </row>
    <row r="621" spans="2:29">
      <c r="B621" t="s">
        <v>1738</v>
      </c>
      <c r="C621" s="51">
        <v>44583</v>
      </c>
      <c r="D621" s="52">
        <v>44583</v>
      </c>
      <c r="E621" t="s">
        <v>3204</v>
      </c>
      <c r="F621" t="s">
        <v>3563</v>
      </c>
      <c r="G621" t="s">
        <v>2366</v>
      </c>
      <c r="H621" t="s">
        <v>4017</v>
      </c>
      <c r="I621">
        <v>6080000</v>
      </c>
      <c r="J621">
        <v>10</v>
      </c>
      <c r="K621">
        <f t="shared" si="66"/>
        <v>608000</v>
      </c>
      <c r="L621">
        <f t="shared" si="67"/>
        <v>6688000</v>
      </c>
      <c r="N621" s="53">
        <v>44390</v>
      </c>
      <c r="Q621">
        <v>30</v>
      </c>
      <c r="R621" s="53">
        <f t="shared" si="65"/>
        <v>44420</v>
      </c>
      <c r="S621" s="53">
        <v>44421</v>
      </c>
      <c r="T621">
        <v>2</v>
      </c>
      <c r="U621">
        <f t="shared" si="68"/>
        <v>121600</v>
      </c>
      <c r="V621">
        <f t="shared" si="69"/>
        <v>6566400</v>
      </c>
      <c r="W621">
        <f t="shared" si="70"/>
        <v>5958400</v>
      </c>
      <c r="X621" s="54" t="s">
        <v>3201</v>
      </c>
      <c r="AC621">
        <v>4537807897</v>
      </c>
    </row>
    <row r="622" spans="2:29">
      <c r="B622" t="s">
        <v>1739</v>
      </c>
      <c r="C622" s="51">
        <v>44584</v>
      </c>
      <c r="D622" s="52">
        <v>44584</v>
      </c>
      <c r="E622" t="s">
        <v>3204</v>
      </c>
      <c r="F622" t="s">
        <v>3534</v>
      </c>
      <c r="G622" t="s">
        <v>2367</v>
      </c>
      <c r="H622" t="s">
        <v>4018</v>
      </c>
      <c r="I622">
        <v>5000000</v>
      </c>
      <c r="J622">
        <v>10</v>
      </c>
      <c r="K622">
        <f t="shared" si="66"/>
        <v>500000</v>
      </c>
      <c r="L622">
        <f t="shared" si="67"/>
        <v>5500000</v>
      </c>
      <c r="N622" s="53">
        <v>44390</v>
      </c>
      <c r="Q622">
        <v>30</v>
      </c>
      <c r="R622" s="53">
        <f t="shared" si="65"/>
        <v>44420</v>
      </c>
      <c r="S622" s="53">
        <v>44421</v>
      </c>
      <c r="T622">
        <v>2</v>
      </c>
      <c r="U622">
        <f t="shared" si="68"/>
        <v>100000</v>
      </c>
      <c r="V622">
        <f t="shared" si="69"/>
        <v>5400000</v>
      </c>
      <c r="W622">
        <f t="shared" si="70"/>
        <v>4900000</v>
      </c>
      <c r="X622" s="54" t="s">
        <v>3201</v>
      </c>
      <c r="AC622">
        <v>4537957464</v>
      </c>
    </row>
    <row r="623" spans="2:29">
      <c r="B623" t="s">
        <v>1740</v>
      </c>
      <c r="C623" s="51">
        <v>44585</v>
      </c>
      <c r="D623" s="52">
        <v>44585</v>
      </c>
      <c r="E623" t="s">
        <v>3204</v>
      </c>
      <c r="F623" t="s">
        <v>3592</v>
      </c>
      <c r="G623" t="s">
        <v>2368</v>
      </c>
      <c r="H623" t="s">
        <v>4019</v>
      </c>
      <c r="I623">
        <v>30600000</v>
      </c>
      <c r="J623">
        <v>10</v>
      </c>
      <c r="K623">
        <f t="shared" si="66"/>
        <v>3060000</v>
      </c>
      <c r="L623">
        <f t="shared" si="67"/>
        <v>33660000</v>
      </c>
      <c r="N623" s="53">
        <v>44390</v>
      </c>
      <c r="Q623">
        <v>30</v>
      </c>
      <c r="R623" s="53">
        <f t="shared" si="65"/>
        <v>44420</v>
      </c>
      <c r="S623" s="53">
        <v>44421</v>
      </c>
      <c r="T623">
        <v>2</v>
      </c>
      <c r="U623">
        <f t="shared" si="68"/>
        <v>612000</v>
      </c>
      <c r="V623">
        <f t="shared" si="69"/>
        <v>33048000</v>
      </c>
      <c r="W623">
        <f t="shared" si="70"/>
        <v>29988000</v>
      </c>
      <c r="X623" s="54" t="s">
        <v>3201</v>
      </c>
      <c r="AC623">
        <v>4537277272</v>
      </c>
    </row>
    <row r="624" spans="2:29">
      <c r="B624" t="s">
        <v>1741</v>
      </c>
      <c r="C624" s="51">
        <v>44586</v>
      </c>
      <c r="D624" s="52">
        <v>44586</v>
      </c>
      <c r="E624" t="s">
        <v>3204</v>
      </c>
      <c r="F624" t="s">
        <v>3555</v>
      </c>
      <c r="G624" t="s">
        <v>2369</v>
      </c>
      <c r="H624" t="s">
        <v>4020</v>
      </c>
      <c r="I624">
        <v>53600000</v>
      </c>
      <c r="J624">
        <v>10</v>
      </c>
      <c r="K624">
        <f t="shared" si="66"/>
        <v>5360000</v>
      </c>
      <c r="L624">
        <f t="shared" si="67"/>
        <v>58960000</v>
      </c>
      <c r="N624" s="53">
        <v>44390</v>
      </c>
      <c r="Q624">
        <v>30</v>
      </c>
      <c r="R624" s="53">
        <f t="shared" si="65"/>
        <v>44420</v>
      </c>
      <c r="S624" s="53">
        <v>44421</v>
      </c>
      <c r="T624">
        <v>2</v>
      </c>
      <c r="U624">
        <f t="shared" si="68"/>
        <v>1072000</v>
      </c>
      <c r="V624">
        <f t="shared" si="69"/>
        <v>57888000</v>
      </c>
      <c r="W624">
        <f t="shared" si="70"/>
        <v>52528000</v>
      </c>
      <c r="X624" s="54" t="s">
        <v>3201</v>
      </c>
      <c r="AC624">
        <v>4537811227</v>
      </c>
    </row>
    <row r="625" spans="2:29">
      <c r="B625" t="s">
        <v>1742</v>
      </c>
      <c r="C625" s="51">
        <v>44587</v>
      </c>
      <c r="D625" s="52">
        <v>44587</v>
      </c>
      <c r="E625" t="s">
        <v>3204</v>
      </c>
      <c r="F625" t="s">
        <v>3531</v>
      </c>
      <c r="G625" t="s">
        <v>2370</v>
      </c>
      <c r="H625" t="s">
        <v>2932</v>
      </c>
      <c r="I625">
        <v>30550000</v>
      </c>
      <c r="J625">
        <v>10</v>
      </c>
      <c r="K625">
        <f t="shared" si="66"/>
        <v>3055000</v>
      </c>
      <c r="L625">
        <f t="shared" si="67"/>
        <v>33605000</v>
      </c>
      <c r="N625" s="53">
        <v>44390</v>
      </c>
      <c r="Q625">
        <v>30</v>
      </c>
      <c r="R625" s="53">
        <f t="shared" si="65"/>
        <v>44420</v>
      </c>
      <c r="S625" s="53">
        <v>44428</v>
      </c>
      <c r="T625">
        <v>2</v>
      </c>
      <c r="U625">
        <f t="shared" si="68"/>
        <v>611000</v>
      </c>
      <c r="V625">
        <f t="shared" si="69"/>
        <v>32994000</v>
      </c>
      <c r="W625">
        <f t="shared" si="70"/>
        <v>29939000</v>
      </c>
      <c r="X625" s="54" t="s">
        <v>3201</v>
      </c>
      <c r="AC625">
        <v>4537999614</v>
      </c>
    </row>
    <row r="626" spans="2:29">
      <c r="B626" t="s">
        <v>1743</v>
      </c>
      <c r="C626" s="51">
        <v>44588</v>
      </c>
      <c r="D626" s="52">
        <v>44588</v>
      </c>
      <c r="E626" t="s">
        <v>3204</v>
      </c>
      <c r="F626" t="s">
        <v>3763</v>
      </c>
      <c r="G626" t="s">
        <v>2371</v>
      </c>
      <c r="H626" t="s">
        <v>2933</v>
      </c>
      <c r="I626">
        <v>138600000</v>
      </c>
      <c r="J626">
        <v>10</v>
      </c>
      <c r="K626">
        <f t="shared" si="66"/>
        <v>13860000</v>
      </c>
      <c r="L626">
        <f t="shared" si="67"/>
        <v>152460000</v>
      </c>
      <c r="N626" s="53">
        <v>44390</v>
      </c>
      <c r="Q626">
        <v>30</v>
      </c>
      <c r="R626" s="53">
        <f t="shared" si="65"/>
        <v>44420</v>
      </c>
      <c r="S626" s="53">
        <v>44428</v>
      </c>
      <c r="T626">
        <v>2</v>
      </c>
      <c r="U626">
        <f t="shared" si="68"/>
        <v>2772000</v>
      </c>
      <c r="V626">
        <f t="shared" si="69"/>
        <v>149688000</v>
      </c>
      <c r="W626">
        <f t="shared" si="70"/>
        <v>135828000</v>
      </c>
      <c r="X626" s="54" t="s">
        <v>3201</v>
      </c>
      <c r="AC626">
        <v>4534381074</v>
      </c>
    </row>
    <row r="627" spans="2:29">
      <c r="B627" t="s">
        <v>1744</v>
      </c>
      <c r="C627" s="51">
        <v>44589</v>
      </c>
      <c r="D627" s="52">
        <v>44589</v>
      </c>
      <c r="E627" t="s">
        <v>3204</v>
      </c>
      <c r="F627" t="s">
        <v>3528</v>
      </c>
      <c r="G627" t="s">
        <v>2372</v>
      </c>
      <c r="H627" t="s">
        <v>2934</v>
      </c>
      <c r="I627">
        <v>6358000</v>
      </c>
      <c r="J627">
        <v>10</v>
      </c>
      <c r="K627">
        <f t="shared" si="66"/>
        <v>635800</v>
      </c>
      <c r="L627">
        <f t="shared" si="67"/>
        <v>6993800</v>
      </c>
      <c r="N627" s="53">
        <v>44399</v>
      </c>
      <c r="Q627">
        <v>30</v>
      </c>
      <c r="R627" s="53">
        <f t="shared" si="65"/>
        <v>44429</v>
      </c>
      <c r="S627" s="53">
        <v>44428</v>
      </c>
      <c r="T627">
        <v>2</v>
      </c>
      <c r="U627">
        <f t="shared" si="68"/>
        <v>127160</v>
      </c>
      <c r="V627">
        <f t="shared" si="69"/>
        <v>6866640</v>
      </c>
      <c r="W627">
        <f t="shared" si="70"/>
        <v>6230840</v>
      </c>
      <c r="X627" s="54" t="s">
        <v>3201</v>
      </c>
      <c r="AC627">
        <v>4537925818</v>
      </c>
    </row>
    <row r="628" spans="2:29">
      <c r="B628" t="s">
        <v>1745</v>
      </c>
      <c r="C628" s="51">
        <v>44590</v>
      </c>
      <c r="D628" s="52">
        <v>44590</v>
      </c>
      <c r="E628" t="s">
        <v>3204</v>
      </c>
      <c r="F628" t="s">
        <v>3566</v>
      </c>
      <c r="G628" t="s">
        <v>2373</v>
      </c>
      <c r="H628" t="s">
        <v>4021</v>
      </c>
      <c r="I628">
        <v>32800000</v>
      </c>
      <c r="J628">
        <v>10</v>
      </c>
      <c r="K628">
        <f t="shared" si="66"/>
        <v>3280000</v>
      </c>
      <c r="L628">
        <f t="shared" si="67"/>
        <v>36080000</v>
      </c>
      <c r="N628" s="53">
        <v>44390</v>
      </c>
      <c r="Q628">
        <v>30</v>
      </c>
      <c r="R628" s="53">
        <f t="shared" si="65"/>
        <v>44420</v>
      </c>
      <c r="S628" s="53">
        <v>44433</v>
      </c>
      <c r="T628">
        <v>2</v>
      </c>
      <c r="U628">
        <f t="shared" si="68"/>
        <v>656000</v>
      </c>
      <c r="V628">
        <f t="shared" si="69"/>
        <v>35424000</v>
      </c>
      <c r="W628">
        <f t="shared" si="70"/>
        <v>32144000</v>
      </c>
      <c r="X628" s="54" t="s">
        <v>3201</v>
      </c>
      <c r="AC628">
        <v>4537771909</v>
      </c>
    </row>
    <row r="629" spans="2:29">
      <c r="B629" t="s">
        <v>1746</v>
      </c>
      <c r="C629" s="51">
        <v>44591</v>
      </c>
      <c r="D629" s="52">
        <v>44591</v>
      </c>
      <c r="E629" t="s">
        <v>3204</v>
      </c>
      <c r="F629" t="s">
        <v>3535</v>
      </c>
      <c r="G629" t="s">
        <v>2374</v>
      </c>
      <c r="H629" t="s">
        <v>4022</v>
      </c>
      <c r="I629">
        <v>32800000</v>
      </c>
      <c r="J629">
        <v>10</v>
      </c>
      <c r="K629">
        <f t="shared" si="66"/>
        <v>3280000</v>
      </c>
      <c r="L629">
        <f t="shared" si="67"/>
        <v>36080000</v>
      </c>
      <c r="N629" s="53">
        <v>44390</v>
      </c>
      <c r="Q629">
        <v>30</v>
      </c>
      <c r="R629" s="53">
        <f t="shared" si="65"/>
        <v>44420</v>
      </c>
      <c r="S629" s="53">
        <v>44433</v>
      </c>
      <c r="T629">
        <v>2</v>
      </c>
      <c r="U629">
        <f t="shared" si="68"/>
        <v>656000</v>
      </c>
      <c r="V629">
        <f t="shared" si="69"/>
        <v>35424000</v>
      </c>
      <c r="W629">
        <f t="shared" si="70"/>
        <v>32144000</v>
      </c>
      <c r="X629" s="54" t="s">
        <v>3201</v>
      </c>
      <c r="AC629">
        <v>4537952225</v>
      </c>
    </row>
    <row r="630" spans="2:29">
      <c r="B630" t="s">
        <v>1747</v>
      </c>
      <c r="C630" s="51">
        <v>44592</v>
      </c>
      <c r="D630" s="52">
        <v>44592</v>
      </c>
      <c r="E630" t="s">
        <v>3204</v>
      </c>
      <c r="F630" t="s">
        <v>3578</v>
      </c>
      <c r="G630" t="s">
        <v>2375</v>
      </c>
      <c r="H630" t="s">
        <v>2935</v>
      </c>
      <c r="I630">
        <v>12950000</v>
      </c>
      <c r="J630">
        <v>10</v>
      </c>
      <c r="K630">
        <f t="shared" si="66"/>
        <v>1295000</v>
      </c>
      <c r="L630">
        <f t="shared" si="67"/>
        <v>14245000</v>
      </c>
      <c r="N630" s="53">
        <v>44399</v>
      </c>
      <c r="Q630">
        <v>30</v>
      </c>
      <c r="R630" s="53">
        <f t="shared" si="65"/>
        <v>44429</v>
      </c>
      <c r="S630" s="53">
        <v>44433</v>
      </c>
      <c r="T630">
        <v>2</v>
      </c>
      <c r="U630">
        <f t="shared" si="68"/>
        <v>259000</v>
      </c>
      <c r="V630">
        <f t="shared" si="69"/>
        <v>13986000</v>
      </c>
      <c r="W630">
        <f t="shared" si="70"/>
        <v>12691000</v>
      </c>
      <c r="X630" s="54" t="s">
        <v>3201</v>
      </c>
      <c r="AC630">
        <v>4537439662</v>
      </c>
    </row>
    <row r="631" spans="2:29">
      <c r="B631" t="s">
        <v>1748</v>
      </c>
      <c r="C631" s="51">
        <v>44593</v>
      </c>
      <c r="D631" s="52">
        <v>44593</v>
      </c>
      <c r="E631" t="s">
        <v>3204</v>
      </c>
      <c r="F631" t="s">
        <v>3579</v>
      </c>
      <c r="G631" t="s">
        <v>2376</v>
      </c>
      <c r="H631" t="s">
        <v>2936</v>
      </c>
      <c r="I631">
        <v>4095000</v>
      </c>
      <c r="J631">
        <v>10</v>
      </c>
      <c r="K631">
        <f t="shared" si="66"/>
        <v>409500</v>
      </c>
      <c r="L631">
        <f t="shared" si="67"/>
        <v>4504500</v>
      </c>
      <c r="N631" s="53">
        <v>44399</v>
      </c>
      <c r="Q631">
        <v>30</v>
      </c>
      <c r="R631" s="53">
        <f t="shared" si="65"/>
        <v>44429</v>
      </c>
      <c r="S631" s="53">
        <v>44433</v>
      </c>
      <c r="T631">
        <v>2</v>
      </c>
      <c r="U631">
        <f t="shared" si="68"/>
        <v>81900</v>
      </c>
      <c r="V631">
        <f t="shared" si="69"/>
        <v>4422600</v>
      </c>
      <c r="W631">
        <f t="shared" si="70"/>
        <v>4013100</v>
      </c>
      <c r="X631" s="54" t="s">
        <v>3201</v>
      </c>
      <c r="AC631">
        <v>4537474146</v>
      </c>
    </row>
    <row r="632" spans="2:29">
      <c r="B632" t="s">
        <v>1749</v>
      </c>
      <c r="C632" s="51">
        <v>44594</v>
      </c>
      <c r="D632" s="52">
        <v>44594</v>
      </c>
      <c r="E632" t="s">
        <v>3204</v>
      </c>
      <c r="F632" t="s">
        <v>3547</v>
      </c>
      <c r="G632" t="s">
        <v>2377</v>
      </c>
      <c r="H632" t="s">
        <v>2937</v>
      </c>
      <c r="I632">
        <v>64900000</v>
      </c>
      <c r="J632">
        <v>10</v>
      </c>
      <c r="K632">
        <f t="shared" si="66"/>
        <v>6490000</v>
      </c>
      <c r="L632">
        <f t="shared" si="67"/>
        <v>71390000</v>
      </c>
      <c r="N632" s="53">
        <v>44399</v>
      </c>
      <c r="Q632">
        <v>30</v>
      </c>
      <c r="R632" s="53">
        <f t="shared" si="65"/>
        <v>44429</v>
      </c>
      <c r="S632" s="53">
        <v>44433</v>
      </c>
      <c r="T632">
        <v>2</v>
      </c>
      <c r="U632">
        <f t="shared" si="68"/>
        <v>1298000</v>
      </c>
      <c r="V632">
        <f t="shared" si="69"/>
        <v>70092000</v>
      </c>
      <c r="W632">
        <f t="shared" si="70"/>
        <v>63602000</v>
      </c>
      <c r="X632" s="54" t="s">
        <v>3201</v>
      </c>
      <c r="AC632">
        <v>4536689442</v>
      </c>
    </row>
    <row r="633" spans="2:29">
      <c r="B633" t="s">
        <v>1750</v>
      </c>
      <c r="C633" s="51">
        <v>44595</v>
      </c>
      <c r="D633" s="52">
        <v>44595</v>
      </c>
      <c r="E633" t="s">
        <v>3204</v>
      </c>
      <c r="F633" t="s">
        <v>3552</v>
      </c>
      <c r="G633" t="s">
        <v>2378</v>
      </c>
      <c r="H633" t="s">
        <v>2938</v>
      </c>
      <c r="I633">
        <v>13000000</v>
      </c>
      <c r="J633">
        <v>10</v>
      </c>
      <c r="K633">
        <f t="shared" si="66"/>
        <v>1300000</v>
      </c>
      <c r="L633">
        <f t="shared" si="67"/>
        <v>14300000</v>
      </c>
      <c r="N633" s="53">
        <v>44399</v>
      </c>
      <c r="Q633">
        <v>30</v>
      </c>
      <c r="R633" s="53">
        <f t="shared" si="65"/>
        <v>44429</v>
      </c>
      <c r="S633" s="53">
        <v>44433</v>
      </c>
      <c r="T633">
        <v>2</v>
      </c>
      <c r="U633">
        <f t="shared" si="68"/>
        <v>260000</v>
      </c>
      <c r="V633">
        <f t="shared" si="69"/>
        <v>14040000</v>
      </c>
      <c r="W633">
        <f t="shared" si="70"/>
        <v>12740000</v>
      </c>
      <c r="X633" s="54" t="s">
        <v>3201</v>
      </c>
      <c r="AC633">
        <v>4537851493</v>
      </c>
    </row>
    <row r="634" spans="2:29">
      <c r="B634" t="s">
        <v>1751</v>
      </c>
      <c r="C634" s="51">
        <v>44596</v>
      </c>
      <c r="D634" s="52">
        <v>44596</v>
      </c>
      <c r="E634" t="s">
        <v>3204</v>
      </c>
      <c r="F634" t="s">
        <v>3542</v>
      </c>
      <c r="G634" t="s">
        <v>2379</v>
      </c>
      <c r="H634" t="s">
        <v>2939</v>
      </c>
      <c r="I634">
        <v>51975000</v>
      </c>
      <c r="J634">
        <v>10</v>
      </c>
      <c r="K634">
        <f t="shared" si="66"/>
        <v>5197500</v>
      </c>
      <c r="L634">
        <f t="shared" si="67"/>
        <v>57172500</v>
      </c>
      <c r="N634" s="53">
        <v>44399</v>
      </c>
      <c r="Q634">
        <v>30</v>
      </c>
      <c r="R634" s="53">
        <f t="shared" si="65"/>
        <v>44429</v>
      </c>
      <c r="S634" s="53">
        <v>44433</v>
      </c>
      <c r="T634">
        <v>2</v>
      </c>
      <c r="U634">
        <f t="shared" si="68"/>
        <v>1039500</v>
      </c>
      <c r="V634">
        <f t="shared" si="69"/>
        <v>56133000</v>
      </c>
      <c r="W634">
        <f t="shared" si="70"/>
        <v>50935500</v>
      </c>
      <c r="X634" s="54" t="s">
        <v>3201</v>
      </c>
      <c r="AC634">
        <v>4537805231</v>
      </c>
    </row>
    <row r="635" spans="2:29">
      <c r="B635" t="s">
        <v>1752</v>
      </c>
      <c r="C635" s="51">
        <v>44597</v>
      </c>
      <c r="D635" s="52">
        <v>44597</v>
      </c>
      <c r="E635" t="s">
        <v>3204</v>
      </c>
      <c r="F635" t="s">
        <v>3543</v>
      </c>
      <c r="G635" t="s">
        <v>2380</v>
      </c>
      <c r="H635" t="s">
        <v>2940</v>
      </c>
      <c r="I635">
        <v>51975000</v>
      </c>
      <c r="J635">
        <v>10</v>
      </c>
      <c r="K635">
        <f t="shared" si="66"/>
        <v>5197500</v>
      </c>
      <c r="L635">
        <f t="shared" si="67"/>
        <v>57172500</v>
      </c>
      <c r="N635" s="53">
        <v>44399</v>
      </c>
      <c r="Q635">
        <v>30</v>
      </c>
      <c r="R635" s="53">
        <f t="shared" ref="R635:R698" si="71">SUM($N635+$Q635)</f>
        <v>44429</v>
      </c>
      <c r="S635" s="53">
        <v>44433</v>
      </c>
      <c r="T635">
        <v>2</v>
      </c>
      <c r="U635">
        <f t="shared" si="68"/>
        <v>1039500</v>
      </c>
      <c r="V635">
        <f t="shared" si="69"/>
        <v>56133000</v>
      </c>
      <c r="W635">
        <f t="shared" si="70"/>
        <v>50935500</v>
      </c>
      <c r="X635" s="54" t="s">
        <v>3201</v>
      </c>
      <c r="AC635">
        <v>4537806486</v>
      </c>
    </row>
    <row r="636" spans="2:29">
      <c r="B636" t="s">
        <v>1753</v>
      </c>
      <c r="C636" s="51">
        <v>44598</v>
      </c>
      <c r="D636" s="52">
        <v>44598</v>
      </c>
      <c r="E636" t="s">
        <v>3204</v>
      </c>
      <c r="F636" t="s">
        <v>3544</v>
      </c>
      <c r="G636" t="s">
        <v>2381</v>
      </c>
      <c r="H636" t="s">
        <v>2941</v>
      </c>
      <c r="I636">
        <v>51975000</v>
      </c>
      <c r="J636">
        <v>10</v>
      </c>
      <c r="K636">
        <f t="shared" si="66"/>
        <v>5197500</v>
      </c>
      <c r="L636">
        <f t="shared" si="67"/>
        <v>57172500</v>
      </c>
      <c r="N636" s="53">
        <v>44399</v>
      </c>
      <c r="Q636">
        <v>30</v>
      </c>
      <c r="R636" s="53">
        <f t="shared" si="71"/>
        <v>44429</v>
      </c>
      <c r="S636" s="53">
        <v>44433</v>
      </c>
      <c r="T636">
        <v>2</v>
      </c>
      <c r="U636">
        <f t="shared" si="68"/>
        <v>1039500</v>
      </c>
      <c r="V636">
        <f t="shared" si="69"/>
        <v>56133000</v>
      </c>
      <c r="W636">
        <f t="shared" si="70"/>
        <v>50935500</v>
      </c>
      <c r="X636" s="54" t="s">
        <v>3201</v>
      </c>
      <c r="AC636">
        <v>4537807094</v>
      </c>
    </row>
    <row r="637" spans="2:29">
      <c r="B637" t="s">
        <v>1754</v>
      </c>
      <c r="C637" s="51">
        <v>44599</v>
      </c>
      <c r="D637" s="52">
        <v>44599</v>
      </c>
      <c r="E637" t="s">
        <v>3204</v>
      </c>
      <c r="F637" t="s">
        <v>3545</v>
      </c>
      <c r="G637" t="s">
        <v>2382</v>
      </c>
      <c r="H637" t="s">
        <v>2942</v>
      </c>
      <c r="I637">
        <v>51975000</v>
      </c>
      <c r="J637">
        <v>10</v>
      </c>
      <c r="K637">
        <f t="shared" si="66"/>
        <v>5197500</v>
      </c>
      <c r="L637">
        <f t="shared" si="67"/>
        <v>57172500</v>
      </c>
      <c r="N637" s="53">
        <v>44399</v>
      </c>
      <c r="Q637">
        <v>30</v>
      </c>
      <c r="R637" s="53">
        <f t="shared" si="71"/>
        <v>44429</v>
      </c>
      <c r="S637" s="53">
        <v>44433</v>
      </c>
      <c r="T637">
        <v>2</v>
      </c>
      <c r="U637">
        <f t="shared" si="68"/>
        <v>1039500</v>
      </c>
      <c r="V637">
        <f t="shared" si="69"/>
        <v>56133000</v>
      </c>
      <c r="W637">
        <f t="shared" si="70"/>
        <v>50935500</v>
      </c>
      <c r="X637" s="54" t="s">
        <v>3201</v>
      </c>
      <c r="AC637">
        <v>4537807427</v>
      </c>
    </row>
    <row r="638" spans="2:29">
      <c r="B638" t="s">
        <v>1755</v>
      </c>
      <c r="C638" s="51">
        <v>44600</v>
      </c>
      <c r="D638" s="52">
        <v>44600</v>
      </c>
      <c r="E638" t="s">
        <v>3204</v>
      </c>
      <c r="F638" t="s">
        <v>3541</v>
      </c>
      <c r="G638" t="s">
        <v>2383</v>
      </c>
      <c r="H638" t="s">
        <v>2943</v>
      </c>
      <c r="I638">
        <v>51975000</v>
      </c>
      <c r="J638">
        <v>10</v>
      </c>
      <c r="K638">
        <f t="shared" si="66"/>
        <v>5197500</v>
      </c>
      <c r="L638">
        <f t="shared" si="67"/>
        <v>57172500</v>
      </c>
      <c r="N638" s="53">
        <v>44399</v>
      </c>
      <c r="Q638">
        <v>30</v>
      </c>
      <c r="R638" s="53">
        <f t="shared" si="71"/>
        <v>44429</v>
      </c>
      <c r="S638" s="53">
        <v>44433</v>
      </c>
      <c r="T638">
        <v>2</v>
      </c>
      <c r="U638">
        <f t="shared" si="68"/>
        <v>1039500</v>
      </c>
      <c r="V638">
        <f t="shared" si="69"/>
        <v>56133000</v>
      </c>
      <c r="W638">
        <f t="shared" si="70"/>
        <v>50935500</v>
      </c>
      <c r="X638" s="54" t="s">
        <v>3201</v>
      </c>
      <c r="AC638">
        <v>4537807711</v>
      </c>
    </row>
    <row r="639" spans="2:29">
      <c r="B639" t="s">
        <v>1756</v>
      </c>
      <c r="C639" s="51">
        <v>44601</v>
      </c>
      <c r="D639" s="52">
        <v>44601</v>
      </c>
      <c r="E639" t="s">
        <v>3204</v>
      </c>
      <c r="F639" t="s">
        <v>3546</v>
      </c>
      <c r="G639" t="s">
        <v>2384</v>
      </c>
      <c r="H639" t="s">
        <v>2944</v>
      </c>
      <c r="I639">
        <v>51975000</v>
      </c>
      <c r="J639">
        <v>10</v>
      </c>
      <c r="K639">
        <f t="shared" si="66"/>
        <v>5197500</v>
      </c>
      <c r="L639">
        <f t="shared" si="67"/>
        <v>57172500</v>
      </c>
      <c r="N639" s="53">
        <v>44399</v>
      </c>
      <c r="Q639">
        <v>30</v>
      </c>
      <c r="R639" s="53">
        <f t="shared" si="71"/>
        <v>44429</v>
      </c>
      <c r="S639" s="53">
        <v>44433</v>
      </c>
      <c r="T639">
        <v>2</v>
      </c>
      <c r="U639">
        <f t="shared" si="68"/>
        <v>1039500</v>
      </c>
      <c r="V639">
        <f t="shared" si="69"/>
        <v>56133000</v>
      </c>
      <c r="W639">
        <f t="shared" si="70"/>
        <v>50935500</v>
      </c>
      <c r="X639" s="54" t="s">
        <v>3201</v>
      </c>
      <c r="AC639">
        <v>4537802539</v>
      </c>
    </row>
    <row r="640" spans="2:29">
      <c r="B640" t="s">
        <v>1757</v>
      </c>
      <c r="C640" s="51">
        <v>44602</v>
      </c>
      <c r="D640" s="52">
        <v>44602</v>
      </c>
      <c r="E640" t="s">
        <v>3204</v>
      </c>
      <c r="F640" t="s">
        <v>3567</v>
      </c>
      <c r="G640" t="s">
        <v>2385</v>
      </c>
      <c r="H640" t="s">
        <v>2945</v>
      </c>
      <c r="I640">
        <v>26775000</v>
      </c>
      <c r="J640">
        <v>10</v>
      </c>
      <c r="K640">
        <f t="shared" si="66"/>
        <v>2677500</v>
      </c>
      <c r="L640">
        <f t="shared" si="67"/>
        <v>29452500</v>
      </c>
      <c r="N640" s="53">
        <v>44399</v>
      </c>
      <c r="Q640">
        <v>30</v>
      </c>
      <c r="R640" s="53">
        <f t="shared" si="71"/>
        <v>44429</v>
      </c>
      <c r="S640" s="53">
        <v>44433</v>
      </c>
      <c r="T640">
        <v>2</v>
      </c>
      <c r="U640">
        <f t="shared" si="68"/>
        <v>535500</v>
      </c>
      <c r="V640">
        <f t="shared" si="69"/>
        <v>28917000</v>
      </c>
      <c r="W640">
        <f t="shared" si="70"/>
        <v>26239500</v>
      </c>
      <c r="X640" s="54" t="s">
        <v>3201</v>
      </c>
      <c r="AC640">
        <v>4537782866</v>
      </c>
    </row>
    <row r="641" spans="2:29">
      <c r="B641" t="s">
        <v>1758</v>
      </c>
      <c r="C641" s="51">
        <v>44603</v>
      </c>
      <c r="D641" s="52">
        <v>44603</v>
      </c>
      <c r="E641" t="s">
        <v>3204</v>
      </c>
      <c r="F641" t="s">
        <v>3568</v>
      </c>
      <c r="G641" t="s">
        <v>2386</v>
      </c>
      <c r="H641" t="s">
        <v>2946</v>
      </c>
      <c r="I641">
        <v>26775000</v>
      </c>
      <c r="J641">
        <v>10</v>
      </c>
      <c r="K641">
        <f t="shared" si="66"/>
        <v>2677500</v>
      </c>
      <c r="L641">
        <f t="shared" si="67"/>
        <v>29452500</v>
      </c>
      <c r="N641" s="53">
        <v>44399</v>
      </c>
      <c r="Q641">
        <v>30</v>
      </c>
      <c r="R641" s="53">
        <f t="shared" si="71"/>
        <v>44429</v>
      </c>
      <c r="S641" s="53">
        <v>44433</v>
      </c>
      <c r="T641">
        <v>2</v>
      </c>
      <c r="U641">
        <f t="shared" si="68"/>
        <v>535500</v>
      </c>
      <c r="V641">
        <f t="shared" si="69"/>
        <v>28917000</v>
      </c>
      <c r="W641">
        <f t="shared" si="70"/>
        <v>26239500</v>
      </c>
      <c r="X641" s="54" t="s">
        <v>3201</v>
      </c>
      <c r="AC641">
        <v>4537783319</v>
      </c>
    </row>
    <row r="642" spans="2:29">
      <c r="B642" t="s">
        <v>1759</v>
      </c>
      <c r="C642" s="51">
        <v>44604</v>
      </c>
      <c r="D642" s="52">
        <v>44604</v>
      </c>
      <c r="E642" t="s">
        <v>3204</v>
      </c>
      <c r="F642" t="s">
        <v>3569</v>
      </c>
      <c r="G642" t="s">
        <v>2387</v>
      </c>
      <c r="H642" t="s">
        <v>2947</v>
      </c>
      <c r="I642">
        <v>26775000</v>
      </c>
      <c r="J642">
        <v>10</v>
      </c>
      <c r="K642">
        <f t="shared" si="66"/>
        <v>2677500</v>
      </c>
      <c r="L642">
        <f t="shared" si="67"/>
        <v>29452500</v>
      </c>
      <c r="N642" s="53">
        <v>44399</v>
      </c>
      <c r="Q642">
        <v>30</v>
      </c>
      <c r="R642" s="53">
        <f t="shared" si="71"/>
        <v>44429</v>
      </c>
      <c r="S642" s="53">
        <v>44433</v>
      </c>
      <c r="T642">
        <v>2</v>
      </c>
      <c r="U642">
        <f t="shared" si="68"/>
        <v>535500</v>
      </c>
      <c r="V642">
        <f t="shared" si="69"/>
        <v>28917000</v>
      </c>
      <c r="W642">
        <f t="shared" si="70"/>
        <v>26239500</v>
      </c>
      <c r="X642" s="54" t="s">
        <v>3201</v>
      </c>
      <c r="AC642">
        <v>4537783612</v>
      </c>
    </row>
    <row r="643" spans="2:29">
      <c r="B643" t="s">
        <v>1760</v>
      </c>
      <c r="C643" s="51">
        <v>44605</v>
      </c>
      <c r="D643" s="52">
        <v>44605</v>
      </c>
      <c r="E643" t="s">
        <v>3204</v>
      </c>
      <c r="F643" t="s">
        <v>3570</v>
      </c>
      <c r="G643" t="s">
        <v>4023</v>
      </c>
      <c r="H643" t="s">
        <v>4024</v>
      </c>
      <c r="I643">
        <v>26775000</v>
      </c>
      <c r="J643">
        <v>10</v>
      </c>
      <c r="K643">
        <f t="shared" si="66"/>
        <v>2677500</v>
      </c>
      <c r="L643">
        <f t="shared" si="67"/>
        <v>29452500</v>
      </c>
      <c r="N643" s="53">
        <v>44399</v>
      </c>
      <c r="Q643">
        <v>30</v>
      </c>
      <c r="R643" s="53">
        <f t="shared" si="71"/>
        <v>44429</v>
      </c>
      <c r="S643" s="53">
        <v>44433</v>
      </c>
      <c r="T643">
        <v>2</v>
      </c>
      <c r="U643">
        <f t="shared" si="68"/>
        <v>535500</v>
      </c>
      <c r="V643">
        <f t="shared" si="69"/>
        <v>28917000</v>
      </c>
      <c r="W643">
        <f t="shared" si="70"/>
        <v>26239500</v>
      </c>
      <c r="X643" s="54" t="s">
        <v>3201</v>
      </c>
      <c r="AC643">
        <v>4537784723</v>
      </c>
    </row>
    <row r="644" spans="2:29">
      <c r="B644" t="s">
        <v>1761</v>
      </c>
      <c r="C644" s="51">
        <v>44606</v>
      </c>
      <c r="D644" s="52">
        <v>44606</v>
      </c>
      <c r="E644" t="s">
        <v>3204</v>
      </c>
      <c r="F644" t="s">
        <v>3565</v>
      </c>
      <c r="G644" t="s">
        <v>2388</v>
      </c>
      <c r="H644" t="s">
        <v>2948</v>
      </c>
      <c r="I644">
        <v>26775000</v>
      </c>
      <c r="J644">
        <v>10</v>
      </c>
      <c r="K644">
        <f t="shared" si="66"/>
        <v>2677500</v>
      </c>
      <c r="L644">
        <f t="shared" si="67"/>
        <v>29452500</v>
      </c>
      <c r="N644" s="53">
        <v>44399</v>
      </c>
      <c r="Q644">
        <v>30</v>
      </c>
      <c r="R644" s="53">
        <f t="shared" si="71"/>
        <v>44429</v>
      </c>
      <c r="S644" s="53">
        <v>44433</v>
      </c>
      <c r="T644">
        <v>2</v>
      </c>
      <c r="U644">
        <f t="shared" si="68"/>
        <v>535500</v>
      </c>
      <c r="V644">
        <f t="shared" si="69"/>
        <v>28917000</v>
      </c>
      <c r="W644">
        <f t="shared" si="70"/>
        <v>26239500</v>
      </c>
      <c r="X644" s="54" t="s">
        <v>3201</v>
      </c>
      <c r="AC644">
        <v>4537799480</v>
      </c>
    </row>
    <row r="645" spans="2:29">
      <c r="B645" t="s">
        <v>1762</v>
      </c>
      <c r="C645" s="51">
        <v>44607</v>
      </c>
      <c r="D645" s="52">
        <v>44607</v>
      </c>
      <c r="E645" t="s">
        <v>3204</v>
      </c>
      <c r="F645" t="s">
        <v>3564</v>
      </c>
      <c r="G645" t="s">
        <v>2389</v>
      </c>
      <c r="H645" t="s">
        <v>4025</v>
      </c>
      <c r="I645">
        <v>26775000</v>
      </c>
      <c r="J645">
        <v>10</v>
      </c>
      <c r="K645">
        <f t="shared" si="66"/>
        <v>2677500</v>
      </c>
      <c r="L645">
        <f t="shared" si="67"/>
        <v>29452500</v>
      </c>
      <c r="N645" s="53">
        <v>44399</v>
      </c>
      <c r="Q645">
        <v>30</v>
      </c>
      <c r="R645" s="53">
        <f t="shared" si="71"/>
        <v>44429</v>
      </c>
      <c r="S645" s="53">
        <v>44433</v>
      </c>
      <c r="T645">
        <v>2</v>
      </c>
      <c r="U645">
        <f t="shared" si="68"/>
        <v>535500</v>
      </c>
      <c r="V645">
        <f t="shared" si="69"/>
        <v>28917000</v>
      </c>
      <c r="W645">
        <f t="shared" si="70"/>
        <v>26239500</v>
      </c>
      <c r="X645" s="54" t="s">
        <v>3201</v>
      </c>
      <c r="AC645">
        <v>4537801271</v>
      </c>
    </row>
    <row r="646" spans="2:29">
      <c r="B646" t="s">
        <v>1763</v>
      </c>
      <c r="C646" s="51">
        <v>44608</v>
      </c>
      <c r="D646" s="52">
        <v>44608</v>
      </c>
      <c r="E646" t="s">
        <v>3204</v>
      </c>
      <c r="F646" t="s">
        <v>3783</v>
      </c>
      <c r="G646" t="s">
        <v>2390</v>
      </c>
      <c r="H646" t="s">
        <v>2949</v>
      </c>
      <c r="I646">
        <v>24800000</v>
      </c>
      <c r="J646">
        <v>10</v>
      </c>
      <c r="K646">
        <f t="shared" si="66"/>
        <v>2480000</v>
      </c>
      <c r="L646">
        <f t="shared" si="67"/>
        <v>27280000</v>
      </c>
      <c r="N646" s="53">
        <v>44404</v>
      </c>
      <c r="Q646">
        <v>30</v>
      </c>
      <c r="R646" s="53">
        <f t="shared" si="71"/>
        <v>44434</v>
      </c>
      <c r="S646" s="53">
        <v>44433</v>
      </c>
      <c r="T646">
        <v>2</v>
      </c>
      <c r="U646">
        <f t="shared" si="68"/>
        <v>496000</v>
      </c>
      <c r="V646">
        <f t="shared" si="69"/>
        <v>26784000</v>
      </c>
      <c r="W646">
        <f t="shared" si="70"/>
        <v>24304000</v>
      </c>
      <c r="X646" s="54" t="s">
        <v>3201</v>
      </c>
      <c r="AC646">
        <v>4533707794</v>
      </c>
    </row>
    <row r="647" spans="2:29">
      <c r="B647" t="s">
        <v>1764</v>
      </c>
      <c r="C647" s="51">
        <v>44609</v>
      </c>
      <c r="D647" s="52">
        <v>44609</v>
      </c>
      <c r="E647" t="s">
        <v>3204</v>
      </c>
      <c r="F647" t="s">
        <v>3711</v>
      </c>
      <c r="G647" t="s">
        <v>2391</v>
      </c>
      <c r="H647" t="s">
        <v>2950</v>
      </c>
      <c r="I647">
        <v>12400000</v>
      </c>
      <c r="J647">
        <v>10</v>
      </c>
      <c r="K647">
        <f t="shared" si="66"/>
        <v>1240000</v>
      </c>
      <c r="L647">
        <f t="shared" si="67"/>
        <v>13640000</v>
      </c>
      <c r="N647" s="53">
        <v>44404</v>
      </c>
      <c r="Q647">
        <v>30</v>
      </c>
      <c r="R647" s="53">
        <f t="shared" si="71"/>
        <v>44434</v>
      </c>
      <c r="S647" s="53">
        <v>44433</v>
      </c>
      <c r="T647">
        <v>2</v>
      </c>
      <c r="U647">
        <f t="shared" si="68"/>
        <v>248000</v>
      </c>
      <c r="V647">
        <f t="shared" si="69"/>
        <v>13392000</v>
      </c>
      <c r="W647">
        <f t="shared" si="70"/>
        <v>12152000</v>
      </c>
      <c r="X647" s="54" t="s">
        <v>3201</v>
      </c>
      <c r="AC647">
        <v>4535247152</v>
      </c>
    </row>
    <row r="648" spans="2:29">
      <c r="B648" t="s">
        <v>1765</v>
      </c>
      <c r="C648" s="51">
        <v>44610</v>
      </c>
      <c r="D648" s="52">
        <v>44610</v>
      </c>
      <c r="E648" t="s">
        <v>3204</v>
      </c>
      <c r="F648" t="s">
        <v>3706</v>
      </c>
      <c r="G648" t="s">
        <v>4026</v>
      </c>
      <c r="H648" t="s">
        <v>2951</v>
      </c>
      <c r="I648">
        <v>6200000</v>
      </c>
      <c r="J648">
        <v>10</v>
      </c>
      <c r="K648">
        <f t="shared" si="66"/>
        <v>620000</v>
      </c>
      <c r="L648">
        <f t="shared" si="67"/>
        <v>6820000</v>
      </c>
      <c r="N648" s="53">
        <v>44404</v>
      </c>
      <c r="Q648">
        <v>30</v>
      </c>
      <c r="R648" s="53">
        <f t="shared" si="71"/>
        <v>44434</v>
      </c>
      <c r="S648" s="53">
        <v>44433</v>
      </c>
      <c r="T648">
        <v>2</v>
      </c>
      <c r="U648">
        <f t="shared" si="68"/>
        <v>124000</v>
      </c>
      <c r="V648">
        <f t="shared" si="69"/>
        <v>6696000</v>
      </c>
      <c r="W648">
        <f t="shared" si="70"/>
        <v>6076000</v>
      </c>
      <c r="X648" s="54" t="s">
        <v>3201</v>
      </c>
      <c r="AC648">
        <v>4535323035</v>
      </c>
    </row>
    <row r="649" spans="2:29">
      <c r="B649" t="s">
        <v>1766</v>
      </c>
      <c r="C649" s="51">
        <v>44611</v>
      </c>
      <c r="D649" s="52">
        <v>44611</v>
      </c>
      <c r="E649" t="s">
        <v>3204</v>
      </c>
      <c r="F649" t="s">
        <v>3705</v>
      </c>
      <c r="G649" t="s">
        <v>2392</v>
      </c>
      <c r="H649" t="s">
        <v>2952</v>
      </c>
      <c r="I649">
        <v>6200000</v>
      </c>
      <c r="J649">
        <v>10</v>
      </c>
      <c r="K649">
        <f t="shared" si="66"/>
        <v>620000</v>
      </c>
      <c r="L649">
        <f t="shared" si="67"/>
        <v>6820000</v>
      </c>
      <c r="N649" s="53">
        <v>44404</v>
      </c>
      <c r="Q649">
        <v>30</v>
      </c>
      <c r="R649" s="53">
        <f t="shared" si="71"/>
        <v>44434</v>
      </c>
      <c r="S649" s="53">
        <v>44433</v>
      </c>
      <c r="T649">
        <v>2</v>
      </c>
      <c r="U649">
        <f t="shared" si="68"/>
        <v>124000</v>
      </c>
      <c r="V649">
        <f t="shared" si="69"/>
        <v>6696000</v>
      </c>
      <c r="W649">
        <f t="shared" si="70"/>
        <v>6076000</v>
      </c>
      <c r="X649" s="54" t="s">
        <v>3201</v>
      </c>
      <c r="AC649">
        <v>4535323349</v>
      </c>
    </row>
    <row r="650" spans="2:29">
      <c r="B650" t="s">
        <v>1767</v>
      </c>
      <c r="C650" s="51">
        <v>44612</v>
      </c>
      <c r="D650" s="52">
        <v>44612</v>
      </c>
      <c r="E650" t="s">
        <v>3204</v>
      </c>
      <c r="F650" t="s">
        <v>3702</v>
      </c>
      <c r="G650" t="s">
        <v>2393</v>
      </c>
      <c r="H650" t="s">
        <v>2953</v>
      </c>
      <c r="I650">
        <v>43400000</v>
      </c>
      <c r="J650">
        <v>10</v>
      </c>
      <c r="K650">
        <f t="shared" si="66"/>
        <v>4340000</v>
      </c>
      <c r="L650">
        <f t="shared" si="67"/>
        <v>47740000</v>
      </c>
      <c r="N650" s="53">
        <v>44404</v>
      </c>
      <c r="Q650">
        <v>30</v>
      </c>
      <c r="R650" s="53">
        <f t="shared" si="71"/>
        <v>44434</v>
      </c>
      <c r="S650" s="53">
        <v>44433</v>
      </c>
      <c r="T650">
        <v>2</v>
      </c>
      <c r="U650">
        <f t="shared" si="68"/>
        <v>868000</v>
      </c>
      <c r="V650">
        <f t="shared" si="69"/>
        <v>46872000</v>
      </c>
      <c r="W650">
        <f t="shared" si="70"/>
        <v>42532000</v>
      </c>
      <c r="X650" s="54" t="s">
        <v>3201</v>
      </c>
      <c r="AC650">
        <v>4535366854</v>
      </c>
    </row>
    <row r="651" spans="2:29">
      <c r="B651" t="s">
        <v>1768</v>
      </c>
      <c r="C651" s="51">
        <v>44613</v>
      </c>
      <c r="D651" s="52">
        <v>44613</v>
      </c>
      <c r="E651" t="s">
        <v>3204</v>
      </c>
      <c r="F651" t="s">
        <v>3693</v>
      </c>
      <c r="G651" t="s">
        <v>2394</v>
      </c>
      <c r="H651" t="s">
        <v>2954</v>
      </c>
      <c r="I651">
        <v>55800000</v>
      </c>
      <c r="J651">
        <v>10</v>
      </c>
      <c r="K651">
        <f t="shared" si="66"/>
        <v>5580000</v>
      </c>
      <c r="L651">
        <f t="shared" si="67"/>
        <v>61380000</v>
      </c>
      <c r="N651" s="53">
        <v>44404</v>
      </c>
      <c r="Q651">
        <v>30</v>
      </c>
      <c r="R651" s="53">
        <f t="shared" si="71"/>
        <v>44434</v>
      </c>
      <c r="S651" s="53">
        <v>44433</v>
      </c>
      <c r="T651">
        <v>2</v>
      </c>
      <c r="U651">
        <f t="shared" si="68"/>
        <v>1116000</v>
      </c>
      <c r="V651">
        <f t="shared" si="69"/>
        <v>60264000</v>
      </c>
      <c r="W651">
        <f t="shared" si="70"/>
        <v>54684000</v>
      </c>
      <c r="X651" s="54" t="s">
        <v>3201</v>
      </c>
      <c r="AC651">
        <v>4535510862</v>
      </c>
    </row>
    <row r="652" spans="2:29">
      <c r="B652" t="s">
        <v>1769</v>
      </c>
      <c r="C652" s="51">
        <v>44614</v>
      </c>
      <c r="D652" s="52">
        <v>44614</v>
      </c>
      <c r="E652" t="s">
        <v>3204</v>
      </c>
      <c r="F652" t="s">
        <v>3687</v>
      </c>
      <c r="G652" t="s">
        <v>2395</v>
      </c>
      <c r="H652" t="s">
        <v>2955</v>
      </c>
      <c r="I652">
        <v>6200000</v>
      </c>
      <c r="J652">
        <v>10</v>
      </c>
      <c r="K652">
        <f t="shared" si="66"/>
        <v>620000</v>
      </c>
      <c r="L652">
        <f t="shared" si="67"/>
        <v>6820000</v>
      </c>
      <c r="N652" s="53">
        <v>44404</v>
      </c>
      <c r="Q652">
        <v>30</v>
      </c>
      <c r="R652" s="53">
        <f t="shared" si="71"/>
        <v>44434</v>
      </c>
      <c r="S652" s="53">
        <v>44433</v>
      </c>
      <c r="T652">
        <v>2</v>
      </c>
      <c r="U652">
        <f t="shared" si="68"/>
        <v>124000</v>
      </c>
      <c r="V652">
        <f t="shared" si="69"/>
        <v>6696000</v>
      </c>
      <c r="W652">
        <f t="shared" si="70"/>
        <v>6076000</v>
      </c>
      <c r="X652" s="54" t="s">
        <v>3201</v>
      </c>
      <c r="AC652">
        <v>4535605689</v>
      </c>
    </row>
    <row r="653" spans="2:29">
      <c r="B653" t="s">
        <v>1770</v>
      </c>
      <c r="C653" s="51">
        <v>44615</v>
      </c>
      <c r="D653" s="52">
        <v>44615</v>
      </c>
      <c r="E653" t="s">
        <v>3204</v>
      </c>
      <c r="F653" t="s">
        <v>3688</v>
      </c>
      <c r="G653" t="s">
        <v>2396</v>
      </c>
      <c r="H653" t="s">
        <v>2956</v>
      </c>
      <c r="I653">
        <v>6200000</v>
      </c>
      <c r="J653">
        <v>10</v>
      </c>
      <c r="K653">
        <f t="shared" si="66"/>
        <v>620000</v>
      </c>
      <c r="L653">
        <f t="shared" si="67"/>
        <v>6820000</v>
      </c>
      <c r="N653" s="53">
        <v>44404</v>
      </c>
      <c r="Q653">
        <v>30</v>
      </c>
      <c r="R653" s="53">
        <f t="shared" si="71"/>
        <v>44434</v>
      </c>
      <c r="S653" s="53">
        <v>44433</v>
      </c>
      <c r="T653">
        <v>2</v>
      </c>
      <c r="U653">
        <f t="shared" si="68"/>
        <v>124000</v>
      </c>
      <c r="V653">
        <f t="shared" si="69"/>
        <v>6696000</v>
      </c>
      <c r="W653">
        <f t="shared" si="70"/>
        <v>6076000</v>
      </c>
      <c r="X653" s="54" t="s">
        <v>3201</v>
      </c>
      <c r="AC653">
        <v>4535605741</v>
      </c>
    </row>
    <row r="654" spans="2:29">
      <c r="B654" t="s">
        <v>1771</v>
      </c>
      <c r="C654" s="51">
        <v>44616</v>
      </c>
      <c r="D654" s="52">
        <v>44616</v>
      </c>
      <c r="E654" t="s">
        <v>3204</v>
      </c>
      <c r="F654" t="s">
        <v>3677</v>
      </c>
      <c r="G654" t="s">
        <v>2397</v>
      </c>
      <c r="H654" t="s">
        <v>2957</v>
      </c>
      <c r="I654">
        <v>6200000</v>
      </c>
      <c r="J654">
        <v>10</v>
      </c>
      <c r="K654">
        <f t="shared" si="66"/>
        <v>620000</v>
      </c>
      <c r="L654">
        <f t="shared" si="67"/>
        <v>6820000</v>
      </c>
      <c r="N654" s="53">
        <v>44404</v>
      </c>
      <c r="Q654">
        <v>30</v>
      </c>
      <c r="R654" s="53">
        <f t="shared" si="71"/>
        <v>44434</v>
      </c>
      <c r="S654" s="53">
        <v>44433</v>
      </c>
      <c r="T654">
        <v>2</v>
      </c>
      <c r="U654">
        <f t="shared" si="68"/>
        <v>124000</v>
      </c>
      <c r="V654">
        <f t="shared" si="69"/>
        <v>6696000</v>
      </c>
      <c r="W654">
        <f t="shared" si="70"/>
        <v>6076000</v>
      </c>
      <c r="X654" s="54" t="s">
        <v>3201</v>
      </c>
      <c r="AC654">
        <v>4535742582</v>
      </c>
    </row>
    <row r="655" spans="2:29">
      <c r="B655" t="s">
        <v>1772</v>
      </c>
      <c r="C655" s="51">
        <v>44617</v>
      </c>
      <c r="D655" s="52">
        <v>44617</v>
      </c>
      <c r="E655" t="s">
        <v>3204</v>
      </c>
      <c r="F655" t="s">
        <v>3666</v>
      </c>
      <c r="G655" t="s">
        <v>2398</v>
      </c>
      <c r="H655" t="s">
        <v>2958</v>
      </c>
      <c r="I655">
        <v>6200000</v>
      </c>
      <c r="J655">
        <v>10</v>
      </c>
      <c r="K655">
        <f t="shared" si="66"/>
        <v>620000</v>
      </c>
      <c r="L655">
        <f t="shared" si="67"/>
        <v>6820000</v>
      </c>
      <c r="N655" s="53">
        <v>44404</v>
      </c>
      <c r="Q655">
        <v>30</v>
      </c>
      <c r="R655" s="53">
        <f t="shared" si="71"/>
        <v>44434</v>
      </c>
      <c r="S655" s="53">
        <v>44433</v>
      </c>
      <c r="T655">
        <v>2</v>
      </c>
      <c r="U655">
        <f t="shared" si="68"/>
        <v>124000</v>
      </c>
      <c r="V655">
        <f t="shared" si="69"/>
        <v>6696000</v>
      </c>
      <c r="W655">
        <f t="shared" si="70"/>
        <v>6076000</v>
      </c>
      <c r="X655" s="54" t="s">
        <v>3201</v>
      </c>
      <c r="AC655">
        <v>4535835547</v>
      </c>
    </row>
    <row r="656" spans="2:29">
      <c r="B656" t="s">
        <v>1773</v>
      </c>
      <c r="C656" s="51">
        <v>44618</v>
      </c>
      <c r="D656" s="52">
        <v>44618</v>
      </c>
      <c r="E656" t="s">
        <v>3204</v>
      </c>
      <c r="F656" t="s">
        <v>3651</v>
      </c>
      <c r="G656" t="s">
        <v>2399</v>
      </c>
      <c r="H656" t="s">
        <v>2959</v>
      </c>
      <c r="I656">
        <v>6200000</v>
      </c>
      <c r="J656">
        <v>10</v>
      </c>
      <c r="K656">
        <f t="shared" ref="K656:K719" si="72">SUM(($I656*$J656)/100)</f>
        <v>620000</v>
      </c>
      <c r="L656">
        <f t="shared" ref="L656:L719" si="73">SUM($I656+$K656)</f>
        <v>6820000</v>
      </c>
      <c r="N656" s="53">
        <v>44404</v>
      </c>
      <c r="Q656">
        <v>30</v>
      </c>
      <c r="R656" s="53">
        <f t="shared" si="71"/>
        <v>44434</v>
      </c>
      <c r="S656" s="53">
        <v>44433</v>
      </c>
      <c r="T656">
        <v>2</v>
      </c>
      <c r="U656">
        <f t="shared" ref="U656:U719" si="74">$I656*$T656%</f>
        <v>124000</v>
      </c>
      <c r="V656">
        <f t="shared" ref="V656:V719" si="75">$L656-$U656</f>
        <v>6696000</v>
      </c>
      <c r="W656">
        <f t="shared" ref="W656:W719" si="76">$I656-$U656</f>
        <v>6076000</v>
      </c>
      <c r="X656" s="54" t="s">
        <v>3201</v>
      </c>
      <c r="AC656">
        <v>4536227958</v>
      </c>
    </row>
    <row r="657" spans="2:29">
      <c r="B657" t="s">
        <v>1774</v>
      </c>
      <c r="C657" s="51">
        <v>44619</v>
      </c>
      <c r="D657" s="52">
        <v>44619</v>
      </c>
      <c r="E657" t="s">
        <v>3204</v>
      </c>
      <c r="F657" t="s">
        <v>3644</v>
      </c>
      <c r="G657" t="s">
        <v>2400</v>
      </c>
      <c r="H657" t="s">
        <v>2960</v>
      </c>
      <c r="I657">
        <v>12400000</v>
      </c>
      <c r="J657">
        <v>10</v>
      </c>
      <c r="K657">
        <f t="shared" si="72"/>
        <v>1240000</v>
      </c>
      <c r="L657">
        <f t="shared" si="73"/>
        <v>13640000</v>
      </c>
      <c r="N657" s="53">
        <v>44404</v>
      </c>
      <c r="Q657">
        <v>30</v>
      </c>
      <c r="R657" s="53">
        <f t="shared" si="71"/>
        <v>44434</v>
      </c>
      <c r="S657" s="53">
        <v>44433</v>
      </c>
      <c r="T657">
        <v>2</v>
      </c>
      <c r="U657">
        <f t="shared" si="74"/>
        <v>248000</v>
      </c>
      <c r="V657">
        <f t="shared" si="75"/>
        <v>13392000</v>
      </c>
      <c r="W657">
        <f t="shared" si="76"/>
        <v>12152000</v>
      </c>
      <c r="X657" s="54" t="s">
        <v>3201</v>
      </c>
      <c r="AC657">
        <v>4536424879</v>
      </c>
    </row>
    <row r="658" spans="2:29">
      <c r="B658" t="s">
        <v>1775</v>
      </c>
      <c r="C658" s="51">
        <v>44620</v>
      </c>
      <c r="D658" s="52">
        <v>44620</v>
      </c>
      <c r="E658" t="s">
        <v>3204</v>
      </c>
      <c r="F658" t="s">
        <v>3633</v>
      </c>
      <c r="G658" t="s">
        <v>2401</v>
      </c>
      <c r="H658" t="s">
        <v>2961</v>
      </c>
      <c r="I658">
        <v>12400000</v>
      </c>
      <c r="J658">
        <v>10</v>
      </c>
      <c r="K658">
        <f t="shared" si="72"/>
        <v>1240000</v>
      </c>
      <c r="L658">
        <f t="shared" si="73"/>
        <v>13640000</v>
      </c>
      <c r="N658" s="53">
        <v>44404</v>
      </c>
      <c r="Q658">
        <v>30</v>
      </c>
      <c r="R658" s="53">
        <f t="shared" si="71"/>
        <v>44434</v>
      </c>
      <c r="S658" s="53">
        <v>44433</v>
      </c>
      <c r="T658">
        <v>2</v>
      </c>
      <c r="U658">
        <f t="shared" si="74"/>
        <v>248000</v>
      </c>
      <c r="V658">
        <f t="shared" si="75"/>
        <v>13392000</v>
      </c>
      <c r="W658">
        <f t="shared" si="76"/>
        <v>12152000</v>
      </c>
      <c r="X658" s="54" t="s">
        <v>3201</v>
      </c>
      <c r="AC658">
        <v>4536672515</v>
      </c>
    </row>
    <row r="659" spans="2:29">
      <c r="B659" t="s">
        <v>1776</v>
      </c>
      <c r="C659" s="51">
        <v>44621</v>
      </c>
      <c r="D659" s="52">
        <v>44621</v>
      </c>
      <c r="E659" t="s">
        <v>3204</v>
      </c>
      <c r="F659" t="s">
        <v>3600</v>
      </c>
      <c r="G659" t="s">
        <v>4027</v>
      </c>
      <c r="H659" t="s">
        <v>2962</v>
      </c>
      <c r="I659">
        <v>6200000</v>
      </c>
      <c r="J659">
        <v>10</v>
      </c>
      <c r="K659">
        <f t="shared" si="72"/>
        <v>620000</v>
      </c>
      <c r="L659">
        <f t="shared" si="73"/>
        <v>6820000</v>
      </c>
      <c r="N659" s="53">
        <v>44404</v>
      </c>
      <c r="Q659">
        <v>30</v>
      </c>
      <c r="R659" s="53">
        <f t="shared" si="71"/>
        <v>44434</v>
      </c>
      <c r="S659" s="53">
        <v>44433</v>
      </c>
      <c r="T659">
        <v>2</v>
      </c>
      <c r="U659">
        <f t="shared" si="74"/>
        <v>124000</v>
      </c>
      <c r="V659">
        <f t="shared" si="75"/>
        <v>6696000</v>
      </c>
      <c r="W659">
        <f t="shared" si="76"/>
        <v>6076000</v>
      </c>
      <c r="X659" s="54" t="s">
        <v>3201</v>
      </c>
      <c r="AC659">
        <v>4537227610</v>
      </c>
    </row>
    <row r="660" spans="2:29">
      <c r="B660" t="s">
        <v>1778</v>
      </c>
      <c r="C660" s="51">
        <v>44623</v>
      </c>
      <c r="D660" s="52">
        <v>44623</v>
      </c>
      <c r="E660" t="s">
        <v>3204</v>
      </c>
      <c r="F660" t="s">
        <v>3579</v>
      </c>
      <c r="G660" t="s">
        <v>2403</v>
      </c>
      <c r="H660" t="s">
        <v>2964</v>
      </c>
      <c r="I660">
        <v>11655000</v>
      </c>
      <c r="J660">
        <v>10</v>
      </c>
      <c r="K660">
        <f t="shared" si="72"/>
        <v>1165500</v>
      </c>
      <c r="L660">
        <f t="shared" si="73"/>
        <v>12820500</v>
      </c>
      <c r="N660" s="53">
        <v>44406</v>
      </c>
      <c r="Q660">
        <v>30</v>
      </c>
      <c r="R660" s="53">
        <f t="shared" si="71"/>
        <v>44436</v>
      </c>
      <c r="S660" s="53">
        <v>44433</v>
      </c>
      <c r="T660">
        <v>2</v>
      </c>
      <c r="U660">
        <f t="shared" si="74"/>
        <v>233100</v>
      </c>
      <c r="V660">
        <f t="shared" si="75"/>
        <v>12587400</v>
      </c>
      <c r="W660">
        <f t="shared" si="76"/>
        <v>11421900</v>
      </c>
      <c r="X660" s="54" t="s">
        <v>3201</v>
      </c>
      <c r="AC660">
        <v>4537474146</v>
      </c>
    </row>
    <row r="661" spans="2:29">
      <c r="B661" t="s">
        <v>1779</v>
      </c>
      <c r="C661" s="51">
        <v>44624</v>
      </c>
      <c r="D661" s="52">
        <v>44624</v>
      </c>
      <c r="E661" t="s">
        <v>3204</v>
      </c>
      <c r="F661" t="s">
        <v>3522</v>
      </c>
      <c r="G661" t="s">
        <v>2404</v>
      </c>
      <c r="H661" t="s">
        <v>2965</v>
      </c>
      <c r="I661">
        <v>6420000</v>
      </c>
      <c r="J661">
        <v>10</v>
      </c>
      <c r="K661">
        <f t="shared" si="72"/>
        <v>642000</v>
      </c>
      <c r="L661">
        <f t="shared" si="73"/>
        <v>7062000</v>
      </c>
      <c r="N661" s="53">
        <v>44406</v>
      </c>
      <c r="Q661">
        <v>30</v>
      </c>
      <c r="R661" s="53">
        <f t="shared" si="71"/>
        <v>44436</v>
      </c>
      <c r="S661" s="53">
        <v>44433</v>
      </c>
      <c r="T661">
        <v>2</v>
      </c>
      <c r="U661">
        <f t="shared" si="74"/>
        <v>128400</v>
      </c>
      <c r="V661">
        <f t="shared" si="75"/>
        <v>6933600</v>
      </c>
      <c r="W661">
        <f t="shared" si="76"/>
        <v>6291600</v>
      </c>
      <c r="X661" s="54" t="s">
        <v>3201</v>
      </c>
      <c r="AC661">
        <v>4538099500</v>
      </c>
    </row>
    <row r="662" spans="2:29">
      <c r="B662" t="s">
        <v>1780</v>
      </c>
      <c r="C662" s="51">
        <v>44625</v>
      </c>
      <c r="D662" s="52">
        <v>44625</v>
      </c>
      <c r="E662" t="s">
        <v>3204</v>
      </c>
      <c r="F662" t="s">
        <v>3526</v>
      </c>
      <c r="G662" t="s">
        <v>2405</v>
      </c>
      <c r="H662" t="s">
        <v>2966</v>
      </c>
      <c r="I662">
        <v>7066500</v>
      </c>
      <c r="J662">
        <v>10</v>
      </c>
      <c r="K662">
        <f t="shared" si="72"/>
        <v>706650</v>
      </c>
      <c r="L662">
        <f t="shared" si="73"/>
        <v>7773150</v>
      </c>
      <c r="N662" s="53">
        <v>44406</v>
      </c>
      <c r="Q662">
        <v>30</v>
      </c>
      <c r="R662" s="53">
        <f t="shared" si="71"/>
        <v>44436</v>
      </c>
      <c r="S662" s="53">
        <v>44445</v>
      </c>
      <c r="T662">
        <v>2</v>
      </c>
      <c r="U662">
        <f t="shared" si="74"/>
        <v>141330</v>
      </c>
      <c r="V662">
        <f t="shared" si="75"/>
        <v>7631820</v>
      </c>
      <c r="W662">
        <f t="shared" si="76"/>
        <v>6925170</v>
      </c>
      <c r="X662" s="54" t="s">
        <v>3201</v>
      </c>
      <c r="AC662">
        <v>4538129250</v>
      </c>
    </row>
    <row r="663" spans="2:29">
      <c r="B663" t="s">
        <v>1781</v>
      </c>
      <c r="C663" s="51">
        <v>44626</v>
      </c>
      <c r="D663" s="52">
        <v>44626</v>
      </c>
      <c r="E663" t="s">
        <v>3204</v>
      </c>
      <c r="F663" t="s">
        <v>3514</v>
      </c>
      <c r="G663" t="s">
        <v>2406</v>
      </c>
      <c r="H663" t="s">
        <v>2967</v>
      </c>
      <c r="I663">
        <v>33500000</v>
      </c>
      <c r="J663">
        <v>10</v>
      </c>
      <c r="K663">
        <f t="shared" si="72"/>
        <v>3350000</v>
      </c>
      <c r="L663">
        <f t="shared" si="73"/>
        <v>36850000</v>
      </c>
      <c r="N663" s="53">
        <v>44413</v>
      </c>
      <c r="Q663">
        <v>30</v>
      </c>
      <c r="R663" s="53">
        <f t="shared" si="71"/>
        <v>44443</v>
      </c>
      <c r="S663" s="53">
        <v>44445</v>
      </c>
      <c r="T663">
        <v>2</v>
      </c>
      <c r="U663">
        <f t="shared" si="74"/>
        <v>670000</v>
      </c>
      <c r="V663">
        <f t="shared" si="75"/>
        <v>36180000</v>
      </c>
      <c r="W663">
        <f t="shared" si="76"/>
        <v>32830000</v>
      </c>
      <c r="X663" s="54" t="s">
        <v>3201</v>
      </c>
      <c r="AC663">
        <v>4537867913</v>
      </c>
    </row>
    <row r="664" spans="2:29">
      <c r="B664" t="s">
        <v>1782</v>
      </c>
      <c r="C664" s="51">
        <v>44627</v>
      </c>
      <c r="D664" s="52">
        <v>44627</v>
      </c>
      <c r="E664" t="s">
        <v>3204</v>
      </c>
      <c r="F664" t="s">
        <v>3553</v>
      </c>
      <c r="G664" t="s">
        <v>2407</v>
      </c>
      <c r="H664" t="s">
        <v>2968</v>
      </c>
      <c r="I664">
        <v>32057500</v>
      </c>
      <c r="J664">
        <v>10</v>
      </c>
      <c r="K664">
        <f t="shared" si="72"/>
        <v>3205750</v>
      </c>
      <c r="L664">
        <f t="shared" si="73"/>
        <v>35263250</v>
      </c>
      <c r="N664" s="53">
        <v>44413</v>
      </c>
      <c r="Q664">
        <v>30</v>
      </c>
      <c r="R664" s="53">
        <f t="shared" si="71"/>
        <v>44443</v>
      </c>
      <c r="S664" s="53">
        <v>44445</v>
      </c>
      <c r="T664">
        <v>2</v>
      </c>
      <c r="U664">
        <f t="shared" si="74"/>
        <v>641150</v>
      </c>
      <c r="V664">
        <f t="shared" si="75"/>
        <v>34622100</v>
      </c>
      <c r="W664">
        <f t="shared" si="76"/>
        <v>31416350</v>
      </c>
      <c r="X664" s="54" t="s">
        <v>3201</v>
      </c>
      <c r="AC664">
        <v>4537829404</v>
      </c>
    </row>
    <row r="665" spans="2:29">
      <c r="B665" t="s">
        <v>1783</v>
      </c>
      <c r="C665" s="51">
        <v>44628</v>
      </c>
      <c r="D665" s="52">
        <v>44628</v>
      </c>
      <c r="E665" t="s">
        <v>3204</v>
      </c>
      <c r="F665" t="s">
        <v>3530</v>
      </c>
      <c r="G665" t="s">
        <v>2408</v>
      </c>
      <c r="H665" t="s">
        <v>2969</v>
      </c>
      <c r="I665">
        <v>22024998</v>
      </c>
      <c r="J665">
        <v>10</v>
      </c>
      <c r="K665">
        <f t="shared" si="72"/>
        <v>2202499.7999999998</v>
      </c>
      <c r="L665">
        <f t="shared" si="73"/>
        <v>24227497.800000001</v>
      </c>
      <c r="N665" s="53">
        <v>44413</v>
      </c>
      <c r="Q665">
        <v>30</v>
      </c>
      <c r="R665" s="53">
        <f t="shared" si="71"/>
        <v>44443</v>
      </c>
      <c r="S665" s="53">
        <v>44445</v>
      </c>
      <c r="T665">
        <v>2</v>
      </c>
      <c r="U665">
        <f t="shared" si="74"/>
        <v>440499.96</v>
      </c>
      <c r="V665">
        <f t="shared" si="75"/>
        <v>23786997.84</v>
      </c>
      <c r="W665">
        <f t="shared" si="76"/>
        <v>21584498.039999999</v>
      </c>
      <c r="X665" s="54" t="s">
        <v>3201</v>
      </c>
      <c r="AC665">
        <v>4537999629</v>
      </c>
    </row>
    <row r="666" spans="2:29">
      <c r="B666" t="s">
        <v>1784</v>
      </c>
      <c r="C666" s="51">
        <v>44629</v>
      </c>
      <c r="D666" s="52">
        <v>44629</v>
      </c>
      <c r="E666" t="s">
        <v>3204</v>
      </c>
      <c r="F666" t="s">
        <v>3525</v>
      </c>
      <c r="G666" t="s">
        <v>2409</v>
      </c>
      <c r="H666" t="s">
        <v>2970</v>
      </c>
      <c r="I666">
        <v>108000000</v>
      </c>
      <c r="J666">
        <v>10</v>
      </c>
      <c r="K666">
        <f t="shared" si="72"/>
        <v>10800000</v>
      </c>
      <c r="L666">
        <f t="shared" si="73"/>
        <v>118800000</v>
      </c>
      <c r="N666" s="53">
        <v>44413</v>
      </c>
      <c r="Q666">
        <v>30</v>
      </c>
      <c r="R666" s="53">
        <f t="shared" si="71"/>
        <v>44443</v>
      </c>
      <c r="S666" s="53">
        <v>44445</v>
      </c>
      <c r="T666">
        <v>2</v>
      </c>
      <c r="U666">
        <f t="shared" si="74"/>
        <v>2160000</v>
      </c>
      <c r="V666">
        <f t="shared" si="75"/>
        <v>116640000</v>
      </c>
      <c r="W666">
        <f t="shared" si="76"/>
        <v>105840000</v>
      </c>
      <c r="X666" s="54" t="s">
        <v>3201</v>
      </c>
      <c r="AC666">
        <v>4538068934</v>
      </c>
    </row>
    <row r="667" spans="2:29">
      <c r="B667" t="s">
        <v>1785</v>
      </c>
      <c r="C667" s="51">
        <v>44630</v>
      </c>
      <c r="D667" s="52">
        <v>44630</v>
      </c>
      <c r="E667" t="s">
        <v>3204</v>
      </c>
      <c r="F667" t="s">
        <v>3520</v>
      </c>
      <c r="G667" t="s">
        <v>2410</v>
      </c>
      <c r="H667" t="s">
        <v>2971</v>
      </c>
      <c r="I667">
        <v>102295000</v>
      </c>
      <c r="J667">
        <v>10</v>
      </c>
      <c r="K667">
        <f t="shared" si="72"/>
        <v>10229500</v>
      </c>
      <c r="L667">
        <f t="shared" si="73"/>
        <v>112524500</v>
      </c>
      <c r="N667" s="53">
        <v>44413</v>
      </c>
      <c r="Q667">
        <v>30</v>
      </c>
      <c r="R667" s="53">
        <f t="shared" si="71"/>
        <v>44443</v>
      </c>
      <c r="S667" s="53">
        <v>44445</v>
      </c>
      <c r="T667">
        <v>2</v>
      </c>
      <c r="U667">
        <f t="shared" si="74"/>
        <v>2045900</v>
      </c>
      <c r="V667">
        <f t="shared" si="75"/>
        <v>110478600</v>
      </c>
      <c r="W667">
        <f t="shared" si="76"/>
        <v>100249100</v>
      </c>
      <c r="X667" s="54" t="s">
        <v>3201</v>
      </c>
      <c r="AC667">
        <v>4538290325</v>
      </c>
    </row>
    <row r="668" spans="2:29">
      <c r="B668" t="s">
        <v>1786</v>
      </c>
      <c r="C668" s="51">
        <v>44631</v>
      </c>
      <c r="D668" s="52">
        <v>44631</v>
      </c>
      <c r="E668" t="s">
        <v>3204</v>
      </c>
      <c r="F668" t="s">
        <v>3529</v>
      </c>
      <c r="G668" t="s">
        <v>2411</v>
      </c>
      <c r="H668" t="s">
        <v>2972</v>
      </c>
      <c r="I668">
        <v>55299714</v>
      </c>
      <c r="J668">
        <v>10</v>
      </c>
      <c r="K668">
        <f t="shared" si="72"/>
        <v>5529971.4000000004</v>
      </c>
      <c r="L668">
        <f t="shared" si="73"/>
        <v>60829685.399999999</v>
      </c>
      <c r="N668" s="53">
        <v>44413</v>
      </c>
      <c r="Q668">
        <v>30</v>
      </c>
      <c r="R668" s="53">
        <f t="shared" si="71"/>
        <v>44443</v>
      </c>
      <c r="S668" s="53">
        <v>44445</v>
      </c>
      <c r="T668">
        <v>2</v>
      </c>
      <c r="U668">
        <f t="shared" si="74"/>
        <v>1105994.28</v>
      </c>
      <c r="V668">
        <f t="shared" si="75"/>
        <v>59723691.119999997</v>
      </c>
      <c r="W668">
        <f t="shared" si="76"/>
        <v>54193719.719999999</v>
      </c>
      <c r="X668" s="54" t="s">
        <v>3201</v>
      </c>
      <c r="AC668">
        <v>4538009079</v>
      </c>
    </row>
    <row r="669" spans="2:29">
      <c r="B669" t="s">
        <v>1787</v>
      </c>
      <c r="C669" s="51">
        <v>44632</v>
      </c>
      <c r="D669" s="52">
        <v>44632</v>
      </c>
      <c r="E669" t="s">
        <v>3204</v>
      </c>
      <c r="F669" t="s">
        <v>3707</v>
      </c>
      <c r="G669" t="s">
        <v>2412</v>
      </c>
      <c r="H669" t="s">
        <v>2973</v>
      </c>
      <c r="I669">
        <v>43860000</v>
      </c>
      <c r="J669">
        <v>10</v>
      </c>
      <c r="K669">
        <f t="shared" si="72"/>
        <v>4386000</v>
      </c>
      <c r="L669">
        <f t="shared" si="73"/>
        <v>48246000</v>
      </c>
      <c r="N669" s="53">
        <v>44413</v>
      </c>
      <c r="Q669">
        <v>30</v>
      </c>
      <c r="R669" s="53">
        <f t="shared" si="71"/>
        <v>44443</v>
      </c>
      <c r="S669" s="53">
        <v>44445</v>
      </c>
      <c r="T669">
        <v>2</v>
      </c>
      <c r="U669">
        <f t="shared" si="74"/>
        <v>877200</v>
      </c>
      <c r="V669">
        <f t="shared" si="75"/>
        <v>47368800</v>
      </c>
      <c r="W669">
        <f t="shared" si="76"/>
        <v>42982800</v>
      </c>
      <c r="X669" s="54" t="s">
        <v>3201</v>
      </c>
      <c r="AC669">
        <v>4535302048</v>
      </c>
    </row>
    <row r="670" spans="2:29">
      <c r="B670" t="s">
        <v>1789</v>
      </c>
      <c r="C670" s="51">
        <v>44634</v>
      </c>
      <c r="D670" s="52">
        <v>44634</v>
      </c>
      <c r="E670" t="s">
        <v>3204</v>
      </c>
      <c r="F670" t="s">
        <v>3557</v>
      </c>
      <c r="G670" t="s">
        <v>2414</v>
      </c>
      <c r="H670" t="s">
        <v>2975</v>
      </c>
      <c r="I670">
        <v>29970000</v>
      </c>
      <c r="J670">
        <v>10</v>
      </c>
      <c r="K670">
        <f t="shared" si="72"/>
        <v>2997000</v>
      </c>
      <c r="L670">
        <f t="shared" si="73"/>
        <v>32967000</v>
      </c>
      <c r="N670" s="53">
        <v>44413</v>
      </c>
      <c r="Q670">
        <v>30</v>
      </c>
      <c r="R670" s="53">
        <f t="shared" si="71"/>
        <v>44443</v>
      </c>
      <c r="S670" s="53">
        <v>44445</v>
      </c>
      <c r="T670">
        <v>2</v>
      </c>
      <c r="U670">
        <f t="shared" si="74"/>
        <v>599400</v>
      </c>
      <c r="V670">
        <f t="shared" si="75"/>
        <v>32367600</v>
      </c>
      <c r="W670">
        <f t="shared" si="76"/>
        <v>29370600</v>
      </c>
      <c r="X670" s="54" t="s">
        <v>3201</v>
      </c>
      <c r="AC670">
        <v>4537742264</v>
      </c>
    </row>
    <row r="671" spans="2:29">
      <c r="B671" t="s">
        <v>1790</v>
      </c>
      <c r="C671" s="51">
        <v>44635</v>
      </c>
      <c r="D671" s="52">
        <v>44635</v>
      </c>
      <c r="E671" t="s">
        <v>3204</v>
      </c>
      <c r="F671" t="s">
        <v>3527</v>
      </c>
      <c r="G671" t="s">
        <v>2415</v>
      </c>
      <c r="H671" t="s">
        <v>2976</v>
      </c>
      <c r="I671">
        <v>36000000</v>
      </c>
      <c r="J671">
        <v>10</v>
      </c>
      <c r="K671">
        <f t="shared" si="72"/>
        <v>3600000</v>
      </c>
      <c r="L671">
        <f t="shared" si="73"/>
        <v>39600000</v>
      </c>
      <c r="N671" s="53">
        <v>44406</v>
      </c>
      <c r="Q671">
        <v>30</v>
      </c>
      <c r="R671" s="53">
        <f t="shared" si="71"/>
        <v>44436</v>
      </c>
      <c r="S671" s="53">
        <v>44448</v>
      </c>
      <c r="T671">
        <v>2</v>
      </c>
      <c r="U671">
        <f t="shared" si="74"/>
        <v>720000</v>
      </c>
      <c r="V671">
        <f t="shared" si="75"/>
        <v>38880000</v>
      </c>
      <c r="W671">
        <f t="shared" si="76"/>
        <v>35280000</v>
      </c>
      <c r="X671" s="54" t="s">
        <v>3201</v>
      </c>
      <c r="AC671">
        <v>4538024247</v>
      </c>
    </row>
    <row r="672" spans="2:29">
      <c r="B672" t="s">
        <v>1791</v>
      </c>
      <c r="C672" s="51">
        <v>44636</v>
      </c>
      <c r="D672" s="52">
        <v>44636</v>
      </c>
      <c r="E672" t="s">
        <v>3204</v>
      </c>
      <c r="F672" t="s">
        <v>3551</v>
      </c>
      <c r="G672" t="s">
        <v>2416</v>
      </c>
      <c r="H672" t="s">
        <v>2977</v>
      </c>
      <c r="I672">
        <v>6718880</v>
      </c>
      <c r="J672">
        <v>10</v>
      </c>
      <c r="K672">
        <f t="shared" si="72"/>
        <v>671888</v>
      </c>
      <c r="L672">
        <f t="shared" si="73"/>
        <v>7390768</v>
      </c>
      <c r="N672" s="53">
        <v>44399</v>
      </c>
      <c r="Q672">
        <v>30</v>
      </c>
      <c r="R672" s="53">
        <f t="shared" si="71"/>
        <v>44429</v>
      </c>
      <c r="S672" s="53">
        <v>44456</v>
      </c>
      <c r="T672">
        <v>2</v>
      </c>
      <c r="U672">
        <f t="shared" si="74"/>
        <v>134377.60000000001</v>
      </c>
      <c r="V672">
        <f t="shared" si="75"/>
        <v>7256390.4000000004</v>
      </c>
      <c r="W672">
        <f t="shared" si="76"/>
        <v>6584502.4000000004</v>
      </c>
      <c r="X672" s="54" t="s">
        <v>3201</v>
      </c>
      <c r="AC672">
        <v>4537851150</v>
      </c>
    </row>
    <row r="673" spans="2:29">
      <c r="B673" t="s">
        <v>1792</v>
      </c>
      <c r="C673" s="51">
        <v>44637</v>
      </c>
      <c r="D673" s="52">
        <v>44637</v>
      </c>
      <c r="E673" t="s">
        <v>3204</v>
      </c>
      <c r="F673" t="s">
        <v>3753</v>
      </c>
      <c r="G673" t="s">
        <v>2417</v>
      </c>
      <c r="H673" t="s">
        <v>2978</v>
      </c>
      <c r="I673">
        <v>24800000</v>
      </c>
      <c r="J673">
        <v>10</v>
      </c>
      <c r="K673">
        <f t="shared" si="72"/>
        <v>2480000</v>
      </c>
      <c r="L673">
        <f t="shared" si="73"/>
        <v>27280000</v>
      </c>
      <c r="N673" s="53">
        <v>44420</v>
      </c>
      <c r="Q673">
        <v>30</v>
      </c>
      <c r="R673" s="53">
        <f t="shared" si="71"/>
        <v>44450</v>
      </c>
      <c r="S673" s="53">
        <v>44461</v>
      </c>
      <c r="T673">
        <v>2</v>
      </c>
      <c r="U673">
        <f t="shared" si="74"/>
        <v>496000</v>
      </c>
      <c r="V673">
        <f t="shared" si="75"/>
        <v>26784000</v>
      </c>
      <c r="W673">
        <f t="shared" si="76"/>
        <v>24304000</v>
      </c>
      <c r="X673" s="54" t="s">
        <v>3201</v>
      </c>
      <c r="AC673">
        <v>4534966752</v>
      </c>
    </row>
    <row r="674" spans="2:29">
      <c r="B674" t="s">
        <v>1793</v>
      </c>
      <c r="C674" s="51">
        <v>44638</v>
      </c>
      <c r="D674" s="52">
        <v>44638</v>
      </c>
      <c r="E674" t="s">
        <v>3204</v>
      </c>
      <c r="F674" t="s">
        <v>3706</v>
      </c>
      <c r="G674" t="s">
        <v>2418</v>
      </c>
      <c r="H674" t="s">
        <v>2979</v>
      </c>
      <c r="I674">
        <v>6200000</v>
      </c>
      <c r="J674">
        <v>10</v>
      </c>
      <c r="K674">
        <f t="shared" si="72"/>
        <v>620000</v>
      </c>
      <c r="L674">
        <f t="shared" si="73"/>
        <v>6820000</v>
      </c>
      <c r="N674" s="53">
        <v>44420</v>
      </c>
      <c r="Q674">
        <v>30</v>
      </c>
      <c r="R674" s="53">
        <f t="shared" si="71"/>
        <v>44450</v>
      </c>
      <c r="S674" s="53">
        <v>44461</v>
      </c>
      <c r="T674">
        <v>2</v>
      </c>
      <c r="U674">
        <f t="shared" si="74"/>
        <v>124000</v>
      </c>
      <c r="V674">
        <f t="shared" si="75"/>
        <v>6696000</v>
      </c>
      <c r="W674">
        <f t="shared" si="76"/>
        <v>6076000</v>
      </c>
      <c r="X674" s="54" t="s">
        <v>3201</v>
      </c>
      <c r="AC674">
        <v>4535323035</v>
      </c>
    </row>
    <row r="675" spans="2:29">
      <c r="B675" t="s">
        <v>1794</v>
      </c>
      <c r="C675" s="51">
        <v>44639</v>
      </c>
      <c r="D675" s="52">
        <v>44639</v>
      </c>
      <c r="E675" t="s">
        <v>3204</v>
      </c>
      <c r="F675" t="s">
        <v>3705</v>
      </c>
      <c r="G675" t="s">
        <v>2419</v>
      </c>
      <c r="H675" t="s">
        <v>2980</v>
      </c>
      <c r="I675">
        <v>6200000</v>
      </c>
      <c r="J675">
        <v>10</v>
      </c>
      <c r="K675">
        <f t="shared" si="72"/>
        <v>620000</v>
      </c>
      <c r="L675">
        <f t="shared" si="73"/>
        <v>6820000</v>
      </c>
      <c r="N675" s="53">
        <v>44420</v>
      </c>
      <c r="Q675">
        <v>30</v>
      </c>
      <c r="R675" s="53">
        <f t="shared" si="71"/>
        <v>44450</v>
      </c>
      <c r="S675" s="53">
        <v>44461</v>
      </c>
      <c r="T675">
        <v>2</v>
      </c>
      <c r="U675">
        <f t="shared" si="74"/>
        <v>124000</v>
      </c>
      <c r="V675">
        <f t="shared" si="75"/>
        <v>6696000</v>
      </c>
      <c r="W675">
        <f t="shared" si="76"/>
        <v>6076000</v>
      </c>
      <c r="X675" s="54" t="s">
        <v>3201</v>
      </c>
      <c r="AC675" s="56">
        <v>4535323349</v>
      </c>
    </row>
    <row r="676" spans="2:29">
      <c r="B676" t="s">
        <v>1795</v>
      </c>
      <c r="C676" s="51">
        <v>44640</v>
      </c>
      <c r="D676" s="52">
        <v>44640</v>
      </c>
      <c r="E676" t="s">
        <v>3204</v>
      </c>
      <c r="F676" t="s">
        <v>3702</v>
      </c>
      <c r="G676" t="s">
        <v>2420</v>
      </c>
      <c r="H676" t="s">
        <v>2979</v>
      </c>
      <c r="I676">
        <v>43400000</v>
      </c>
      <c r="J676">
        <v>10</v>
      </c>
      <c r="K676">
        <f t="shared" si="72"/>
        <v>4340000</v>
      </c>
      <c r="L676">
        <f t="shared" si="73"/>
        <v>47740000</v>
      </c>
      <c r="N676" s="53">
        <v>44420</v>
      </c>
      <c r="Q676">
        <v>30</v>
      </c>
      <c r="R676" s="53">
        <f t="shared" si="71"/>
        <v>44450</v>
      </c>
      <c r="S676" s="53">
        <v>44461</v>
      </c>
      <c r="T676">
        <v>2</v>
      </c>
      <c r="U676">
        <f t="shared" si="74"/>
        <v>868000</v>
      </c>
      <c r="V676">
        <f t="shared" si="75"/>
        <v>46872000</v>
      </c>
      <c r="W676">
        <f t="shared" si="76"/>
        <v>42532000</v>
      </c>
      <c r="X676" s="54" t="s">
        <v>3201</v>
      </c>
      <c r="AC676" s="56">
        <v>4535366854</v>
      </c>
    </row>
    <row r="677" spans="2:29">
      <c r="B677" t="s">
        <v>1796</v>
      </c>
      <c r="C677" s="51">
        <v>44641</v>
      </c>
      <c r="D677" s="52">
        <v>44641</v>
      </c>
      <c r="E677" t="s">
        <v>3204</v>
      </c>
      <c r="F677" t="s">
        <v>3687</v>
      </c>
      <c r="G677" t="s">
        <v>2421</v>
      </c>
      <c r="H677" t="s">
        <v>2981</v>
      </c>
      <c r="I677">
        <v>6200000</v>
      </c>
      <c r="J677">
        <v>10</v>
      </c>
      <c r="K677">
        <f t="shared" si="72"/>
        <v>620000</v>
      </c>
      <c r="L677">
        <f t="shared" si="73"/>
        <v>6820000</v>
      </c>
      <c r="N677" s="53">
        <v>44420</v>
      </c>
      <c r="Q677">
        <v>30</v>
      </c>
      <c r="R677" s="53">
        <f t="shared" si="71"/>
        <v>44450</v>
      </c>
      <c r="S677" s="53">
        <v>44461</v>
      </c>
      <c r="T677">
        <v>2</v>
      </c>
      <c r="U677">
        <f t="shared" si="74"/>
        <v>124000</v>
      </c>
      <c r="V677">
        <f t="shared" si="75"/>
        <v>6696000</v>
      </c>
      <c r="W677">
        <f t="shared" si="76"/>
        <v>6076000</v>
      </c>
      <c r="X677" s="54" t="s">
        <v>3201</v>
      </c>
      <c r="AC677" s="56">
        <v>4535605689</v>
      </c>
    </row>
    <row r="678" spans="2:29">
      <c r="B678" t="s">
        <v>1797</v>
      </c>
      <c r="C678" s="51">
        <v>44642</v>
      </c>
      <c r="D678" s="52">
        <v>44642</v>
      </c>
      <c r="E678" t="s">
        <v>3204</v>
      </c>
      <c r="F678" t="s">
        <v>3688</v>
      </c>
      <c r="G678" t="s">
        <v>2422</v>
      </c>
      <c r="H678" t="s">
        <v>2982</v>
      </c>
      <c r="I678">
        <v>6200000</v>
      </c>
      <c r="J678">
        <v>10</v>
      </c>
      <c r="K678">
        <f t="shared" si="72"/>
        <v>620000</v>
      </c>
      <c r="L678">
        <f t="shared" si="73"/>
        <v>6820000</v>
      </c>
      <c r="N678" s="53">
        <v>44420</v>
      </c>
      <c r="Q678">
        <v>30</v>
      </c>
      <c r="R678" s="53">
        <f t="shared" si="71"/>
        <v>44450</v>
      </c>
      <c r="S678" s="53">
        <v>44461</v>
      </c>
      <c r="T678">
        <v>2</v>
      </c>
      <c r="U678">
        <f t="shared" si="74"/>
        <v>124000</v>
      </c>
      <c r="V678">
        <f t="shared" si="75"/>
        <v>6696000</v>
      </c>
      <c r="W678">
        <f t="shared" si="76"/>
        <v>6076000</v>
      </c>
      <c r="X678" s="54" t="s">
        <v>3201</v>
      </c>
      <c r="AC678" s="56">
        <v>4535605741</v>
      </c>
    </row>
    <row r="679" spans="2:29">
      <c r="B679" t="s">
        <v>1798</v>
      </c>
      <c r="C679" s="51">
        <v>44643</v>
      </c>
      <c r="D679" s="52">
        <v>44643</v>
      </c>
      <c r="E679" t="s">
        <v>3204</v>
      </c>
      <c r="F679" t="s">
        <v>3677</v>
      </c>
      <c r="G679" t="s">
        <v>2423</v>
      </c>
      <c r="H679" t="s">
        <v>2983</v>
      </c>
      <c r="I679">
        <v>6200000</v>
      </c>
      <c r="J679">
        <v>10</v>
      </c>
      <c r="K679">
        <f t="shared" si="72"/>
        <v>620000</v>
      </c>
      <c r="L679">
        <f t="shared" si="73"/>
        <v>6820000</v>
      </c>
      <c r="N679" s="53">
        <v>44420</v>
      </c>
      <c r="Q679">
        <v>30</v>
      </c>
      <c r="R679" s="53">
        <f t="shared" si="71"/>
        <v>44450</v>
      </c>
      <c r="S679" s="53">
        <v>44461</v>
      </c>
      <c r="T679">
        <v>2</v>
      </c>
      <c r="U679">
        <f t="shared" si="74"/>
        <v>124000</v>
      </c>
      <c r="V679">
        <f t="shared" si="75"/>
        <v>6696000</v>
      </c>
      <c r="W679">
        <f t="shared" si="76"/>
        <v>6076000</v>
      </c>
      <c r="X679" s="54" t="s">
        <v>3201</v>
      </c>
      <c r="AC679" s="56">
        <v>4535742582</v>
      </c>
    </row>
    <row r="680" spans="2:29">
      <c r="B680" t="s">
        <v>1799</v>
      </c>
      <c r="C680" s="51">
        <v>44644</v>
      </c>
      <c r="D680" s="52">
        <v>44644</v>
      </c>
      <c r="E680" t="s">
        <v>3204</v>
      </c>
      <c r="F680" t="s">
        <v>3666</v>
      </c>
      <c r="G680" t="s">
        <v>4028</v>
      </c>
      <c r="H680" t="s">
        <v>2984</v>
      </c>
      <c r="I680">
        <v>6200000</v>
      </c>
      <c r="J680">
        <v>10</v>
      </c>
      <c r="K680">
        <f t="shared" si="72"/>
        <v>620000</v>
      </c>
      <c r="L680">
        <f t="shared" si="73"/>
        <v>6820000</v>
      </c>
      <c r="N680" s="53">
        <v>44420</v>
      </c>
      <c r="Q680">
        <v>30</v>
      </c>
      <c r="R680" s="53">
        <f t="shared" si="71"/>
        <v>44450</v>
      </c>
      <c r="S680" s="53">
        <v>44461</v>
      </c>
      <c r="T680">
        <v>2</v>
      </c>
      <c r="U680">
        <f t="shared" si="74"/>
        <v>124000</v>
      </c>
      <c r="V680">
        <f t="shared" si="75"/>
        <v>6696000</v>
      </c>
      <c r="W680">
        <f t="shared" si="76"/>
        <v>6076000</v>
      </c>
      <c r="X680" s="54" t="s">
        <v>3201</v>
      </c>
      <c r="AC680" s="56">
        <v>4535835547</v>
      </c>
    </row>
    <row r="681" spans="2:29">
      <c r="B681" t="s">
        <v>1800</v>
      </c>
      <c r="C681" s="51">
        <v>44645</v>
      </c>
      <c r="D681" s="52">
        <v>44645</v>
      </c>
      <c r="E681" t="s">
        <v>3204</v>
      </c>
      <c r="F681" t="s">
        <v>3651</v>
      </c>
      <c r="G681" t="s">
        <v>2424</v>
      </c>
      <c r="H681" t="s">
        <v>2985</v>
      </c>
      <c r="I681">
        <v>6200000</v>
      </c>
      <c r="J681">
        <v>10</v>
      </c>
      <c r="K681">
        <f t="shared" si="72"/>
        <v>620000</v>
      </c>
      <c r="L681">
        <f t="shared" si="73"/>
        <v>6820000</v>
      </c>
      <c r="N681" s="53">
        <v>44420</v>
      </c>
      <c r="Q681">
        <v>30</v>
      </c>
      <c r="R681" s="53">
        <f t="shared" si="71"/>
        <v>44450</v>
      </c>
      <c r="S681" s="53">
        <v>44461</v>
      </c>
      <c r="T681">
        <v>2</v>
      </c>
      <c r="U681">
        <f t="shared" si="74"/>
        <v>124000</v>
      </c>
      <c r="V681">
        <f t="shared" si="75"/>
        <v>6696000</v>
      </c>
      <c r="W681">
        <f t="shared" si="76"/>
        <v>6076000</v>
      </c>
      <c r="X681" s="54" t="s">
        <v>3201</v>
      </c>
      <c r="AC681" s="56">
        <v>4536227958</v>
      </c>
    </row>
    <row r="682" spans="2:29">
      <c r="B682" t="s">
        <v>1801</v>
      </c>
      <c r="C682" s="51">
        <v>44646</v>
      </c>
      <c r="D682" s="52">
        <v>44646</v>
      </c>
      <c r="E682" t="s">
        <v>3204</v>
      </c>
      <c r="F682" t="s">
        <v>3644</v>
      </c>
      <c r="G682" t="s">
        <v>2425</v>
      </c>
      <c r="H682" t="s">
        <v>2986</v>
      </c>
      <c r="I682">
        <v>12400000</v>
      </c>
      <c r="J682">
        <v>10</v>
      </c>
      <c r="K682">
        <f t="shared" si="72"/>
        <v>1240000</v>
      </c>
      <c r="L682">
        <f t="shared" si="73"/>
        <v>13640000</v>
      </c>
      <c r="N682" s="53">
        <v>44420</v>
      </c>
      <c r="Q682">
        <v>30</v>
      </c>
      <c r="R682" s="53">
        <f t="shared" si="71"/>
        <v>44450</v>
      </c>
      <c r="S682" s="53">
        <v>44461</v>
      </c>
      <c r="T682">
        <v>2</v>
      </c>
      <c r="U682">
        <f t="shared" si="74"/>
        <v>248000</v>
      </c>
      <c r="V682">
        <f t="shared" si="75"/>
        <v>13392000</v>
      </c>
      <c r="W682">
        <f t="shared" si="76"/>
        <v>12152000</v>
      </c>
      <c r="X682" s="54" t="s">
        <v>3201</v>
      </c>
      <c r="AC682" s="56">
        <v>4536424879</v>
      </c>
    </row>
    <row r="683" spans="2:29">
      <c r="B683" t="s">
        <v>1802</v>
      </c>
      <c r="C683" s="51">
        <v>44647</v>
      </c>
      <c r="D683" s="52">
        <v>44647</v>
      </c>
      <c r="E683" t="s">
        <v>3204</v>
      </c>
      <c r="F683" t="s">
        <v>3600</v>
      </c>
      <c r="G683" t="s">
        <v>2426</v>
      </c>
      <c r="H683" t="s">
        <v>2987</v>
      </c>
      <c r="I683">
        <v>6200000</v>
      </c>
      <c r="J683">
        <v>10</v>
      </c>
      <c r="K683">
        <f t="shared" si="72"/>
        <v>620000</v>
      </c>
      <c r="L683">
        <f t="shared" si="73"/>
        <v>6820000</v>
      </c>
      <c r="N683" s="53">
        <v>44420</v>
      </c>
      <c r="Q683">
        <v>30</v>
      </c>
      <c r="R683" s="53">
        <f t="shared" si="71"/>
        <v>44450</v>
      </c>
      <c r="S683" s="53">
        <v>44461</v>
      </c>
      <c r="T683">
        <v>2</v>
      </c>
      <c r="U683">
        <f t="shared" si="74"/>
        <v>124000</v>
      </c>
      <c r="V683">
        <f t="shared" si="75"/>
        <v>6696000</v>
      </c>
      <c r="W683">
        <f t="shared" si="76"/>
        <v>6076000</v>
      </c>
      <c r="X683" s="54" t="s">
        <v>3201</v>
      </c>
      <c r="AC683" s="56">
        <v>4537227610</v>
      </c>
    </row>
    <row r="684" spans="2:29">
      <c r="B684" t="s">
        <v>1806</v>
      </c>
      <c r="C684" s="51">
        <v>44651</v>
      </c>
      <c r="D684" s="52">
        <v>44651</v>
      </c>
      <c r="E684" t="s">
        <v>3204</v>
      </c>
      <c r="F684" t="s">
        <v>3519</v>
      </c>
      <c r="G684" t="s">
        <v>2430</v>
      </c>
      <c r="H684" t="s">
        <v>2991</v>
      </c>
      <c r="I684">
        <v>52870400</v>
      </c>
      <c r="J684">
        <v>10</v>
      </c>
      <c r="K684">
        <f t="shared" si="72"/>
        <v>5287040</v>
      </c>
      <c r="L684">
        <f t="shared" si="73"/>
        <v>58157440</v>
      </c>
      <c r="N684" s="53">
        <v>44420</v>
      </c>
      <c r="Q684">
        <v>30</v>
      </c>
      <c r="R684" s="53">
        <f t="shared" si="71"/>
        <v>44450</v>
      </c>
      <c r="S684" s="53">
        <v>44461</v>
      </c>
      <c r="T684">
        <v>2</v>
      </c>
      <c r="U684">
        <f t="shared" si="74"/>
        <v>1057408</v>
      </c>
      <c r="V684">
        <f t="shared" si="75"/>
        <v>57100032</v>
      </c>
      <c r="W684">
        <f t="shared" si="76"/>
        <v>51812992</v>
      </c>
      <c r="X684" s="54" t="s">
        <v>3201</v>
      </c>
      <c r="AC684" s="56">
        <v>4538054153</v>
      </c>
    </row>
    <row r="685" spans="2:29">
      <c r="B685" t="s">
        <v>1807</v>
      </c>
      <c r="C685" s="51">
        <v>44652</v>
      </c>
      <c r="D685" s="52">
        <v>44652</v>
      </c>
      <c r="E685" t="s">
        <v>3204</v>
      </c>
      <c r="F685" t="s">
        <v>3524</v>
      </c>
      <c r="G685" t="s">
        <v>2431</v>
      </c>
      <c r="H685" t="s">
        <v>2992</v>
      </c>
      <c r="I685">
        <v>13217600</v>
      </c>
      <c r="J685">
        <v>10</v>
      </c>
      <c r="K685">
        <f t="shared" si="72"/>
        <v>1321760</v>
      </c>
      <c r="L685">
        <f t="shared" si="73"/>
        <v>14539360</v>
      </c>
      <c r="N685" s="53">
        <v>44420</v>
      </c>
      <c r="Q685">
        <v>30</v>
      </c>
      <c r="R685" s="53">
        <f t="shared" si="71"/>
        <v>44450</v>
      </c>
      <c r="S685" s="53">
        <v>44461</v>
      </c>
      <c r="T685">
        <v>2</v>
      </c>
      <c r="U685">
        <f t="shared" si="74"/>
        <v>264352</v>
      </c>
      <c r="V685">
        <f t="shared" si="75"/>
        <v>14275008</v>
      </c>
      <c r="W685">
        <f t="shared" si="76"/>
        <v>12953248</v>
      </c>
      <c r="X685" s="54" t="s">
        <v>3201</v>
      </c>
      <c r="AC685" s="56">
        <v>4538073535</v>
      </c>
    </row>
    <row r="686" spans="2:29">
      <c r="B686" t="s">
        <v>1808</v>
      </c>
      <c r="C686" s="51">
        <v>44653</v>
      </c>
      <c r="D686" s="52">
        <v>44653</v>
      </c>
      <c r="E686" t="s">
        <v>3204</v>
      </c>
      <c r="F686" t="s">
        <v>3518</v>
      </c>
      <c r="G686" t="s">
        <v>2432</v>
      </c>
      <c r="H686" t="s">
        <v>2993</v>
      </c>
      <c r="I686">
        <v>26435200</v>
      </c>
      <c r="J686">
        <v>10</v>
      </c>
      <c r="K686">
        <f t="shared" si="72"/>
        <v>2643520</v>
      </c>
      <c r="L686">
        <f t="shared" si="73"/>
        <v>29078720</v>
      </c>
      <c r="N686" s="53">
        <v>44420</v>
      </c>
      <c r="Q686">
        <v>30</v>
      </c>
      <c r="R686" s="53">
        <f t="shared" si="71"/>
        <v>44450</v>
      </c>
      <c r="S686" s="53">
        <v>44461</v>
      </c>
      <c r="T686">
        <v>2</v>
      </c>
      <c r="U686">
        <f t="shared" si="74"/>
        <v>528704</v>
      </c>
      <c r="V686">
        <f t="shared" si="75"/>
        <v>28550016</v>
      </c>
      <c r="W686">
        <f t="shared" si="76"/>
        <v>25906496</v>
      </c>
      <c r="X686" s="54" t="s">
        <v>3201</v>
      </c>
      <c r="AC686" s="56">
        <v>4538168531</v>
      </c>
    </row>
    <row r="687" spans="2:29">
      <c r="B687" t="s">
        <v>1809</v>
      </c>
      <c r="C687" s="51">
        <v>44654</v>
      </c>
      <c r="D687" s="52">
        <v>44654</v>
      </c>
      <c r="E687" t="s">
        <v>3204</v>
      </c>
      <c r="F687" t="s">
        <v>3523</v>
      </c>
      <c r="G687" t="s">
        <v>2433</v>
      </c>
      <c r="H687" t="s">
        <v>4029</v>
      </c>
      <c r="I687">
        <v>13217600</v>
      </c>
      <c r="J687">
        <v>10</v>
      </c>
      <c r="K687">
        <f t="shared" si="72"/>
        <v>1321760</v>
      </c>
      <c r="L687">
        <f t="shared" si="73"/>
        <v>14539360</v>
      </c>
      <c r="N687" s="53">
        <v>44420</v>
      </c>
      <c r="Q687">
        <v>30</v>
      </c>
      <c r="R687" s="53">
        <f t="shared" si="71"/>
        <v>44450</v>
      </c>
      <c r="S687" s="53">
        <v>44461</v>
      </c>
      <c r="T687">
        <v>2</v>
      </c>
      <c r="U687">
        <f t="shared" si="74"/>
        <v>264352</v>
      </c>
      <c r="V687">
        <f t="shared" si="75"/>
        <v>14275008</v>
      </c>
      <c r="W687">
        <f t="shared" si="76"/>
        <v>12953248</v>
      </c>
      <c r="X687" s="54" t="s">
        <v>3201</v>
      </c>
      <c r="AC687" s="56">
        <v>4538170641</v>
      </c>
    </row>
    <row r="688" spans="2:29">
      <c r="B688" t="s">
        <v>1810</v>
      </c>
      <c r="C688" s="51">
        <v>44655</v>
      </c>
      <c r="D688" s="52">
        <v>44655</v>
      </c>
      <c r="E688" t="s">
        <v>3204</v>
      </c>
      <c r="F688" t="s">
        <v>3517</v>
      </c>
      <c r="G688" t="s">
        <v>2434</v>
      </c>
      <c r="H688" t="s">
        <v>2994</v>
      </c>
      <c r="I688">
        <v>72696800</v>
      </c>
      <c r="J688">
        <v>10</v>
      </c>
      <c r="K688">
        <f t="shared" si="72"/>
        <v>7269680</v>
      </c>
      <c r="L688">
        <f t="shared" si="73"/>
        <v>79966480</v>
      </c>
      <c r="N688" s="53">
        <v>44420</v>
      </c>
      <c r="Q688">
        <v>30</v>
      </c>
      <c r="R688" s="53">
        <f t="shared" si="71"/>
        <v>44450</v>
      </c>
      <c r="S688" s="53">
        <v>44461</v>
      </c>
      <c r="T688">
        <v>2</v>
      </c>
      <c r="U688">
        <f t="shared" si="74"/>
        <v>1453936</v>
      </c>
      <c r="V688">
        <f t="shared" si="75"/>
        <v>78512544</v>
      </c>
      <c r="W688">
        <f t="shared" si="76"/>
        <v>71242864</v>
      </c>
      <c r="X688" s="54" t="s">
        <v>3201</v>
      </c>
      <c r="AC688" s="56">
        <v>4538276825</v>
      </c>
    </row>
    <row r="689" spans="2:29">
      <c r="B689" t="s">
        <v>1811</v>
      </c>
      <c r="C689" s="51">
        <v>44656</v>
      </c>
      <c r="D689" s="52">
        <v>44656</v>
      </c>
      <c r="E689" t="s">
        <v>3204</v>
      </c>
      <c r="F689" t="s">
        <v>3532</v>
      </c>
      <c r="G689" t="s">
        <v>2435</v>
      </c>
      <c r="H689" t="s">
        <v>2995</v>
      </c>
      <c r="I689">
        <v>20625000</v>
      </c>
      <c r="J689">
        <v>10</v>
      </c>
      <c r="K689">
        <f t="shared" si="72"/>
        <v>2062500</v>
      </c>
      <c r="L689">
        <f t="shared" si="73"/>
        <v>22687500</v>
      </c>
      <c r="N689" s="53">
        <v>44420</v>
      </c>
      <c r="Q689">
        <v>30</v>
      </c>
      <c r="R689" s="53">
        <f t="shared" si="71"/>
        <v>44450</v>
      </c>
      <c r="S689" s="53">
        <v>44461</v>
      </c>
      <c r="T689">
        <v>2</v>
      </c>
      <c r="U689">
        <f t="shared" si="74"/>
        <v>412500</v>
      </c>
      <c r="V689">
        <f t="shared" si="75"/>
        <v>22275000</v>
      </c>
      <c r="W689">
        <f t="shared" si="76"/>
        <v>20212500</v>
      </c>
      <c r="X689" s="54" t="s">
        <v>3201</v>
      </c>
      <c r="AC689">
        <v>4538000933</v>
      </c>
    </row>
    <row r="690" spans="2:29">
      <c r="B690" t="s">
        <v>1813</v>
      </c>
      <c r="C690" s="51">
        <v>44658</v>
      </c>
      <c r="D690" s="52">
        <v>44658</v>
      </c>
      <c r="E690" t="s">
        <v>3204</v>
      </c>
      <c r="F690" t="s">
        <v>3835</v>
      </c>
      <c r="G690" t="s">
        <v>4030</v>
      </c>
      <c r="H690" t="s">
        <v>2997</v>
      </c>
      <c r="I690">
        <v>13500000</v>
      </c>
      <c r="J690">
        <v>10</v>
      </c>
      <c r="K690">
        <f t="shared" si="72"/>
        <v>1350000</v>
      </c>
      <c r="L690">
        <f t="shared" si="73"/>
        <v>14850000</v>
      </c>
      <c r="N690" s="53">
        <v>44426</v>
      </c>
      <c r="Q690">
        <v>30</v>
      </c>
      <c r="R690" s="53">
        <f t="shared" si="71"/>
        <v>44456</v>
      </c>
      <c r="S690" s="53">
        <v>44461</v>
      </c>
      <c r="T690">
        <v>2</v>
      </c>
      <c r="U690">
        <f t="shared" si="74"/>
        <v>270000</v>
      </c>
      <c r="V690">
        <f t="shared" si="75"/>
        <v>14580000</v>
      </c>
      <c r="W690">
        <f t="shared" si="76"/>
        <v>13230000</v>
      </c>
      <c r="X690" s="54" t="s">
        <v>3201</v>
      </c>
      <c r="AC690">
        <v>4532204512</v>
      </c>
    </row>
    <row r="691" spans="2:29">
      <c r="B691" t="s">
        <v>1814</v>
      </c>
      <c r="C691" s="51">
        <v>44659</v>
      </c>
      <c r="D691" s="52">
        <v>44659</v>
      </c>
      <c r="E691" t="s">
        <v>3204</v>
      </c>
      <c r="F691" t="s">
        <v>3833</v>
      </c>
      <c r="G691" t="s">
        <v>2437</v>
      </c>
      <c r="H691" t="s">
        <v>2998</v>
      </c>
      <c r="I691">
        <v>13500000</v>
      </c>
      <c r="J691">
        <v>10</v>
      </c>
      <c r="K691">
        <f t="shared" si="72"/>
        <v>1350000</v>
      </c>
      <c r="L691">
        <f t="shared" si="73"/>
        <v>14850000</v>
      </c>
      <c r="N691" s="53">
        <v>44426</v>
      </c>
      <c r="Q691">
        <v>30</v>
      </c>
      <c r="R691" s="53">
        <f t="shared" si="71"/>
        <v>44456</v>
      </c>
      <c r="S691" s="53">
        <v>44461</v>
      </c>
      <c r="T691">
        <v>2</v>
      </c>
      <c r="U691">
        <f t="shared" si="74"/>
        <v>270000</v>
      </c>
      <c r="V691">
        <f t="shared" si="75"/>
        <v>14580000</v>
      </c>
      <c r="W691">
        <f t="shared" si="76"/>
        <v>13230000</v>
      </c>
      <c r="X691" s="54" t="s">
        <v>3201</v>
      </c>
      <c r="AC691">
        <v>4532215188</v>
      </c>
    </row>
    <row r="692" spans="2:29">
      <c r="B692" t="s">
        <v>1818</v>
      </c>
      <c r="C692" s="51">
        <v>44663</v>
      </c>
      <c r="D692" s="52">
        <v>44663</v>
      </c>
      <c r="E692" t="s">
        <v>3204</v>
      </c>
      <c r="F692" t="s">
        <v>3769</v>
      </c>
      <c r="G692" t="s">
        <v>2441</v>
      </c>
      <c r="H692" t="s">
        <v>3002</v>
      </c>
      <c r="I692">
        <v>4550000</v>
      </c>
      <c r="J692">
        <v>10</v>
      </c>
      <c r="K692">
        <f t="shared" si="72"/>
        <v>455000</v>
      </c>
      <c r="L692">
        <f t="shared" si="73"/>
        <v>5005000</v>
      </c>
      <c r="N692" s="53">
        <v>44426</v>
      </c>
      <c r="Q692">
        <v>30</v>
      </c>
      <c r="R692" s="53">
        <f t="shared" si="71"/>
        <v>44456</v>
      </c>
      <c r="S692" s="53">
        <v>44461</v>
      </c>
      <c r="T692">
        <v>2</v>
      </c>
      <c r="U692">
        <f t="shared" si="74"/>
        <v>91000</v>
      </c>
      <c r="V692">
        <f t="shared" si="75"/>
        <v>4914000</v>
      </c>
      <c r="W692">
        <f t="shared" si="76"/>
        <v>4459000</v>
      </c>
      <c r="X692" s="54" t="s">
        <v>3201</v>
      </c>
      <c r="AC692">
        <v>4534291677</v>
      </c>
    </row>
    <row r="693" spans="2:29">
      <c r="B693" t="s">
        <v>1819</v>
      </c>
      <c r="C693" s="51">
        <v>44664</v>
      </c>
      <c r="D693" s="52">
        <v>44664</v>
      </c>
      <c r="E693" t="s">
        <v>3204</v>
      </c>
      <c r="F693" t="s">
        <v>3770</v>
      </c>
      <c r="G693" t="s">
        <v>2442</v>
      </c>
      <c r="H693" t="s">
        <v>3003</v>
      </c>
      <c r="I693">
        <v>6375000</v>
      </c>
      <c r="J693">
        <v>10</v>
      </c>
      <c r="K693">
        <f t="shared" si="72"/>
        <v>637500</v>
      </c>
      <c r="L693">
        <f t="shared" si="73"/>
        <v>7012500</v>
      </c>
      <c r="N693" s="53">
        <v>44426</v>
      </c>
      <c r="Q693">
        <v>30</v>
      </c>
      <c r="R693" s="53">
        <f t="shared" si="71"/>
        <v>44456</v>
      </c>
      <c r="S693" s="53">
        <v>44461</v>
      </c>
      <c r="T693">
        <v>2</v>
      </c>
      <c r="U693">
        <f t="shared" si="74"/>
        <v>127500</v>
      </c>
      <c r="V693">
        <f t="shared" si="75"/>
        <v>6885000</v>
      </c>
      <c r="W693">
        <f t="shared" si="76"/>
        <v>6247500</v>
      </c>
      <c r="X693" s="54" t="s">
        <v>3201</v>
      </c>
      <c r="AC693">
        <v>4534293125</v>
      </c>
    </row>
    <row r="694" spans="2:29">
      <c r="B694" t="s">
        <v>1824</v>
      </c>
      <c r="C694" s="51">
        <v>44669</v>
      </c>
      <c r="D694" s="52">
        <v>44669</v>
      </c>
      <c r="E694" t="s">
        <v>3204</v>
      </c>
      <c r="F694" t="s">
        <v>3771</v>
      </c>
      <c r="G694" t="s">
        <v>2447</v>
      </c>
      <c r="H694" t="s">
        <v>3008</v>
      </c>
      <c r="I694">
        <v>9480000</v>
      </c>
      <c r="J694">
        <v>10</v>
      </c>
      <c r="K694">
        <f t="shared" si="72"/>
        <v>948000</v>
      </c>
      <c r="L694">
        <f t="shared" si="73"/>
        <v>10428000</v>
      </c>
      <c r="N694" s="53">
        <v>44426</v>
      </c>
      <c r="Q694">
        <v>30</v>
      </c>
      <c r="R694" s="53">
        <f t="shared" si="71"/>
        <v>44456</v>
      </c>
      <c r="S694" s="53">
        <v>44461</v>
      </c>
      <c r="T694">
        <v>2</v>
      </c>
      <c r="U694">
        <f t="shared" si="74"/>
        <v>189600</v>
      </c>
      <c r="V694">
        <f t="shared" si="75"/>
        <v>10238400</v>
      </c>
      <c r="W694">
        <f t="shared" si="76"/>
        <v>9290400</v>
      </c>
      <c r="X694" s="54" t="s">
        <v>3201</v>
      </c>
      <c r="AC694">
        <v>4534280634</v>
      </c>
    </row>
    <row r="695" spans="2:29">
      <c r="B695" t="s">
        <v>1827</v>
      </c>
      <c r="C695" s="51">
        <v>44672</v>
      </c>
      <c r="D695" s="52">
        <v>44672</v>
      </c>
      <c r="E695" t="s">
        <v>3204</v>
      </c>
      <c r="F695" t="s">
        <v>3580</v>
      </c>
      <c r="G695" t="s">
        <v>2450</v>
      </c>
      <c r="H695" t="s">
        <v>3011</v>
      </c>
      <c r="I695">
        <v>18700000</v>
      </c>
      <c r="J695">
        <v>10</v>
      </c>
      <c r="K695">
        <f t="shared" si="72"/>
        <v>1870000</v>
      </c>
      <c r="L695">
        <f t="shared" si="73"/>
        <v>20570000</v>
      </c>
      <c r="N695" s="53">
        <v>44426</v>
      </c>
      <c r="Q695">
        <v>30</v>
      </c>
      <c r="R695" s="53">
        <f t="shared" si="71"/>
        <v>44456</v>
      </c>
      <c r="S695" s="53">
        <v>44461</v>
      </c>
      <c r="T695">
        <v>2</v>
      </c>
      <c r="U695">
        <f t="shared" si="74"/>
        <v>374000</v>
      </c>
      <c r="V695">
        <f t="shared" si="75"/>
        <v>20196000</v>
      </c>
      <c r="W695">
        <f t="shared" si="76"/>
        <v>18326000</v>
      </c>
      <c r="X695" s="54" t="s">
        <v>3201</v>
      </c>
      <c r="AC695">
        <v>4537437031</v>
      </c>
    </row>
    <row r="696" spans="2:29">
      <c r="B696" t="s">
        <v>1828</v>
      </c>
      <c r="C696" s="51">
        <v>44673</v>
      </c>
      <c r="D696" s="52">
        <v>44673</v>
      </c>
      <c r="E696" t="s">
        <v>3204</v>
      </c>
      <c r="F696" t="s">
        <v>3622</v>
      </c>
      <c r="G696" t="s">
        <v>4031</v>
      </c>
      <c r="H696" t="s">
        <v>3012</v>
      </c>
      <c r="I696">
        <v>21000000</v>
      </c>
      <c r="J696">
        <v>10</v>
      </c>
      <c r="K696">
        <f t="shared" si="72"/>
        <v>2100000</v>
      </c>
      <c r="L696">
        <f t="shared" si="73"/>
        <v>23100000</v>
      </c>
      <c r="N696" s="53">
        <v>44426</v>
      </c>
      <c r="Q696">
        <v>30</v>
      </c>
      <c r="R696" s="53">
        <f t="shared" si="71"/>
        <v>44456</v>
      </c>
      <c r="S696" s="53">
        <v>44461</v>
      </c>
      <c r="T696">
        <v>2</v>
      </c>
      <c r="U696">
        <f t="shared" si="74"/>
        <v>420000</v>
      </c>
      <c r="V696">
        <f t="shared" si="75"/>
        <v>22680000</v>
      </c>
      <c r="W696">
        <f t="shared" si="76"/>
        <v>20580000</v>
      </c>
      <c r="X696" s="54" t="s">
        <v>3201</v>
      </c>
      <c r="AC696">
        <v>4536836884</v>
      </c>
    </row>
    <row r="697" spans="2:29">
      <c r="B697" t="s">
        <v>1829</v>
      </c>
      <c r="C697" s="51">
        <v>44674</v>
      </c>
      <c r="D697" s="52">
        <v>44674</v>
      </c>
      <c r="E697" t="s">
        <v>3204</v>
      </c>
      <c r="F697" t="s">
        <v>3768</v>
      </c>
      <c r="G697" t="s">
        <v>2451</v>
      </c>
      <c r="H697" t="s">
        <v>4032</v>
      </c>
      <c r="I697">
        <v>6375000</v>
      </c>
      <c r="J697">
        <v>10</v>
      </c>
      <c r="K697">
        <f t="shared" si="72"/>
        <v>637500</v>
      </c>
      <c r="L697">
        <f t="shared" si="73"/>
        <v>7012500</v>
      </c>
      <c r="N697" s="53">
        <v>44426</v>
      </c>
      <c r="Q697">
        <v>30</v>
      </c>
      <c r="R697" s="53">
        <f t="shared" si="71"/>
        <v>44456</v>
      </c>
      <c r="S697" s="53">
        <v>44461</v>
      </c>
      <c r="T697">
        <v>2</v>
      </c>
      <c r="U697">
        <f t="shared" si="74"/>
        <v>127500</v>
      </c>
      <c r="V697">
        <f t="shared" si="75"/>
        <v>6885000</v>
      </c>
      <c r="W697">
        <f t="shared" si="76"/>
        <v>6247500</v>
      </c>
      <c r="X697" s="54" t="s">
        <v>3201</v>
      </c>
      <c r="AC697">
        <v>4534292960</v>
      </c>
    </row>
    <row r="698" spans="2:29">
      <c r="B698" t="s">
        <v>1832</v>
      </c>
      <c r="C698" s="51">
        <v>44677</v>
      </c>
      <c r="D698" s="52">
        <v>44677</v>
      </c>
      <c r="E698" t="s">
        <v>3204</v>
      </c>
      <c r="F698" t="s">
        <v>3767</v>
      </c>
      <c r="G698" t="s">
        <v>2454</v>
      </c>
      <c r="H698" t="s">
        <v>3015</v>
      </c>
      <c r="I698">
        <v>6375000</v>
      </c>
      <c r="J698">
        <v>10</v>
      </c>
      <c r="K698">
        <f t="shared" si="72"/>
        <v>637500</v>
      </c>
      <c r="L698">
        <f t="shared" si="73"/>
        <v>7012500</v>
      </c>
      <c r="N698" s="53">
        <v>44426</v>
      </c>
      <c r="Q698">
        <v>30</v>
      </c>
      <c r="R698" s="53">
        <f t="shared" si="71"/>
        <v>44456</v>
      </c>
      <c r="S698" s="53">
        <v>44461</v>
      </c>
      <c r="T698">
        <v>2</v>
      </c>
      <c r="U698">
        <f t="shared" si="74"/>
        <v>127500</v>
      </c>
      <c r="V698">
        <f t="shared" si="75"/>
        <v>6885000</v>
      </c>
      <c r="W698">
        <f t="shared" si="76"/>
        <v>6247500</v>
      </c>
      <c r="X698" s="54" t="s">
        <v>3201</v>
      </c>
      <c r="AC698">
        <v>4534289007</v>
      </c>
    </row>
    <row r="699" spans="2:29">
      <c r="B699" t="s">
        <v>1833</v>
      </c>
      <c r="C699" s="51">
        <v>44678</v>
      </c>
      <c r="D699" s="52">
        <v>44678</v>
      </c>
      <c r="E699" t="s">
        <v>3204</v>
      </c>
      <c r="F699" t="s">
        <v>3606</v>
      </c>
      <c r="G699" t="s">
        <v>2455</v>
      </c>
      <c r="H699" t="s">
        <v>3016</v>
      </c>
      <c r="I699">
        <v>6200000</v>
      </c>
      <c r="J699">
        <v>10</v>
      </c>
      <c r="K699">
        <f t="shared" si="72"/>
        <v>620000</v>
      </c>
      <c r="L699">
        <f t="shared" si="73"/>
        <v>6820000</v>
      </c>
      <c r="N699" s="53">
        <v>44404</v>
      </c>
      <c r="Q699">
        <v>30</v>
      </c>
      <c r="R699" s="53">
        <f t="shared" ref="R699:R762" si="77">SUM($N699+$Q699)</f>
        <v>44434</v>
      </c>
      <c r="S699" s="53">
        <v>44469</v>
      </c>
      <c r="T699">
        <v>2</v>
      </c>
      <c r="U699">
        <f t="shared" si="74"/>
        <v>124000</v>
      </c>
      <c r="V699">
        <f t="shared" si="75"/>
        <v>6696000</v>
      </c>
      <c r="W699">
        <f t="shared" si="76"/>
        <v>6076000</v>
      </c>
      <c r="X699" s="54" t="s">
        <v>3201</v>
      </c>
      <c r="AC699">
        <v>4537069835</v>
      </c>
    </row>
    <row r="700" spans="2:29">
      <c r="B700" t="s">
        <v>1834</v>
      </c>
      <c r="C700" s="51">
        <v>44679</v>
      </c>
      <c r="D700" s="52">
        <v>44679</v>
      </c>
      <c r="E700" t="s">
        <v>3204</v>
      </c>
      <c r="F700" t="s">
        <v>3516</v>
      </c>
      <c r="G700" t="s">
        <v>2456</v>
      </c>
      <c r="H700" t="s">
        <v>3017</v>
      </c>
      <c r="I700">
        <v>15000000</v>
      </c>
      <c r="J700">
        <v>10</v>
      </c>
      <c r="K700">
        <f t="shared" si="72"/>
        <v>1500000</v>
      </c>
      <c r="L700">
        <f t="shared" si="73"/>
        <v>16500000</v>
      </c>
      <c r="N700" s="53">
        <v>44426</v>
      </c>
      <c r="Q700">
        <v>30</v>
      </c>
      <c r="R700" s="53">
        <f t="shared" si="77"/>
        <v>44456</v>
      </c>
      <c r="S700" s="53">
        <v>44469</v>
      </c>
      <c r="T700">
        <v>2</v>
      </c>
      <c r="U700">
        <f t="shared" si="74"/>
        <v>300000</v>
      </c>
      <c r="V700">
        <f t="shared" si="75"/>
        <v>16200000</v>
      </c>
      <c r="W700">
        <f t="shared" si="76"/>
        <v>14700000</v>
      </c>
      <c r="X700" s="54" t="s">
        <v>3201</v>
      </c>
      <c r="AC700">
        <v>4538275368</v>
      </c>
    </row>
    <row r="701" spans="2:29">
      <c r="B701" t="s">
        <v>1836</v>
      </c>
      <c r="C701" s="51">
        <v>44681</v>
      </c>
      <c r="D701" s="52">
        <v>44681</v>
      </c>
      <c r="E701" t="s">
        <v>3204</v>
      </c>
      <c r="F701" t="s">
        <v>3615</v>
      </c>
      <c r="G701" t="s">
        <v>2458</v>
      </c>
      <c r="H701" t="s">
        <v>3019</v>
      </c>
      <c r="I701">
        <v>4500000</v>
      </c>
      <c r="J701">
        <v>10</v>
      </c>
      <c r="K701">
        <f t="shared" si="72"/>
        <v>450000</v>
      </c>
      <c r="L701">
        <f t="shared" si="73"/>
        <v>4950000</v>
      </c>
      <c r="N701" s="53">
        <v>44426</v>
      </c>
      <c r="Q701">
        <v>30</v>
      </c>
      <c r="R701" s="53">
        <f t="shared" si="77"/>
        <v>44456</v>
      </c>
      <c r="S701" s="53">
        <v>44469</v>
      </c>
      <c r="T701">
        <v>2</v>
      </c>
      <c r="U701">
        <f t="shared" si="74"/>
        <v>90000</v>
      </c>
      <c r="V701">
        <f t="shared" si="75"/>
        <v>4860000</v>
      </c>
      <c r="W701">
        <f t="shared" si="76"/>
        <v>4410000</v>
      </c>
      <c r="X701" s="54" t="s">
        <v>3201</v>
      </c>
      <c r="AC701">
        <v>4536855393</v>
      </c>
    </row>
    <row r="702" spans="2:29">
      <c r="B702" t="s">
        <v>1837</v>
      </c>
      <c r="C702" s="51">
        <v>44682</v>
      </c>
      <c r="D702" s="52">
        <v>44682</v>
      </c>
      <c r="E702" t="s">
        <v>3204</v>
      </c>
      <c r="F702" t="s">
        <v>3558</v>
      </c>
      <c r="G702" t="s">
        <v>4033</v>
      </c>
      <c r="H702" t="s">
        <v>3020</v>
      </c>
      <c r="I702">
        <v>4200000</v>
      </c>
      <c r="J702">
        <v>10</v>
      </c>
      <c r="K702">
        <f t="shared" si="72"/>
        <v>420000</v>
      </c>
      <c r="L702">
        <f t="shared" si="73"/>
        <v>4620000</v>
      </c>
      <c r="N702" s="53">
        <v>44426</v>
      </c>
      <c r="Q702">
        <v>30</v>
      </c>
      <c r="R702" s="53">
        <f t="shared" si="77"/>
        <v>44456</v>
      </c>
      <c r="S702" s="53">
        <v>44469</v>
      </c>
      <c r="T702">
        <v>2</v>
      </c>
      <c r="U702">
        <f t="shared" si="74"/>
        <v>84000</v>
      </c>
      <c r="V702">
        <f t="shared" si="75"/>
        <v>4536000</v>
      </c>
      <c r="W702">
        <f t="shared" si="76"/>
        <v>4116000</v>
      </c>
      <c r="X702" s="54" t="s">
        <v>3201</v>
      </c>
      <c r="AC702">
        <v>4537803498</v>
      </c>
    </row>
    <row r="703" spans="2:29">
      <c r="B703" t="s">
        <v>1838</v>
      </c>
      <c r="C703" s="51">
        <v>44683</v>
      </c>
      <c r="D703" s="52">
        <v>44683</v>
      </c>
      <c r="E703" t="s">
        <v>3204</v>
      </c>
      <c r="F703" t="s">
        <v>3559</v>
      </c>
      <c r="G703" t="s">
        <v>2459</v>
      </c>
      <c r="H703" t="s">
        <v>3021</v>
      </c>
      <c r="I703">
        <v>4200000</v>
      </c>
      <c r="J703">
        <v>10</v>
      </c>
      <c r="K703">
        <f t="shared" si="72"/>
        <v>420000</v>
      </c>
      <c r="L703">
        <f t="shared" si="73"/>
        <v>4620000</v>
      </c>
      <c r="N703" s="53">
        <v>44426</v>
      </c>
      <c r="Q703">
        <v>30</v>
      </c>
      <c r="R703" s="53">
        <f t="shared" si="77"/>
        <v>44456</v>
      </c>
      <c r="S703" s="53">
        <v>44469</v>
      </c>
      <c r="T703">
        <v>2</v>
      </c>
      <c r="U703">
        <f t="shared" si="74"/>
        <v>84000</v>
      </c>
      <c r="V703">
        <f t="shared" si="75"/>
        <v>4536000</v>
      </c>
      <c r="W703">
        <f t="shared" si="76"/>
        <v>4116000</v>
      </c>
      <c r="X703" s="54" t="s">
        <v>3201</v>
      </c>
      <c r="AC703">
        <v>4537805002</v>
      </c>
    </row>
    <row r="704" spans="2:29">
      <c r="B704" t="s">
        <v>1839</v>
      </c>
      <c r="C704" s="51">
        <v>44684</v>
      </c>
      <c r="D704" s="52">
        <v>44684</v>
      </c>
      <c r="E704" t="s">
        <v>3204</v>
      </c>
      <c r="F704" t="s">
        <v>3561</v>
      </c>
      <c r="G704" t="s">
        <v>2460</v>
      </c>
      <c r="H704" t="s">
        <v>3022</v>
      </c>
      <c r="I704">
        <v>4200000</v>
      </c>
      <c r="J704">
        <v>10</v>
      </c>
      <c r="K704">
        <f t="shared" si="72"/>
        <v>420000</v>
      </c>
      <c r="L704">
        <f t="shared" si="73"/>
        <v>4620000</v>
      </c>
      <c r="N704" s="53">
        <v>44426</v>
      </c>
      <c r="Q704">
        <v>30</v>
      </c>
      <c r="R704" s="53">
        <f t="shared" si="77"/>
        <v>44456</v>
      </c>
      <c r="S704" s="53">
        <v>44469</v>
      </c>
      <c r="T704">
        <v>2</v>
      </c>
      <c r="U704">
        <f t="shared" si="74"/>
        <v>84000</v>
      </c>
      <c r="V704">
        <f t="shared" si="75"/>
        <v>4536000</v>
      </c>
      <c r="W704">
        <f t="shared" si="76"/>
        <v>4116000</v>
      </c>
      <c r="X704" s="54" t="s">
        <v>3201</v>
      </c>
      <c r="AC704">
        <v>4537811153</v>
      </c>
    </row>
    <row r="705" spans="2:29">
      <c r="B705" t="s">
        <v>1840</v>
      </c>
      <c r="C705" s="51">
        <v>44685</v>
      </c>
      <c r="D705" s="52">
        <v>44685</v>
      </c>
      <c r="E705" t="s">
        <v>3204</v>
      </c>
      <c r="F705" t="s">
        <v>3562</v>
      </c>
      <c r="G705" t="s">
        <v>4034</v>
      </c>
      <c r="H705" t="s">
        <v>4035</v>
      </c>
      <c r="I705">
        <v>4200000</v>
      </c>
      <c r="J705">
        <v>10</v>
      </c>
      <c r="K705">
        <f t="shared" si="72"/>
        <v>420000</v>
      </c>
      <c r="L705">
        <f t="shared" si="73"/>
        <v>4620000</v>
      </c>
      <c r="N705" s="53">
        <v>44426</v>
      </c>
      <c r="Q705">
        <v>30</v>
      </c>
      <c r="R705" s="53">
        <f t="shared" si="77"/>
        <v>44456</v>
      </c>
      <c r="S705" s="53">
        <v>44469</v>
      </c>
      <c r="T705">
        <v>2</v>
      </c>
      <c r="U705">
        <f t="shared" si="74"/>
        <v>84000</v>
      </c>
      <c r="V705">
        <f t="shared" si="75"/>
        <v>4536000</v>
      </c>
      <c r="W705">
        <f t="shared" si="76"/>
        <v>4116000</v>
      </c>
      <c r="X705" s="54" t="s">
        <v>3201</v>
      </c>
      <c r="AC705">
        <v>4537805439</v>
      </c>
    </row>
    <row r="706" spans="2:29">
      <c r="B706" t="s">
        <v>1841</v>
      </c>
      <c r="C706" s="51">
        <v>44686</v>
      </c>
      <c r="D706" s="52">
        <v>44686</v>
      </c>
      <c r="E706" t="s">
        <v>3204</v>
      </c>
      <c r="F706" t="s">
        <v>3818</v>
      </c>
      <c r="G706" t="s">
        <v>2461</v>
      </c>
      <c r="H706" t="s">
        <v>3023</v>
      </c>
      <c r="I706">
        <v>319908750</v>
      </c>
      <c r="J706">
        <v>10</v>
      </c>
      <c r="K706">
        <f t="shared" si="72"/>
        <v>31990875</v>
      </c>
      <c r="L706">
        <f t="shared" si="73"/>
        <v>351899625</v>
      </c>
      <c r="N706" s="53">
        <v>44432</v>
      </c>
      <c r="Q706">
        <v>30</v>
      </c>
      <c r="R706" s="53">
        <f t="shared" si="77"/>
        <v>44462</v>
      </c>
      <c r="S706" s="53">
        <v>44469</v>
      </c>
      <c r="T706">
        <v>2</v>
      </c>
      <c r="U706">
        <f t="shared" si="74"/>
        <v>6398175</v>
      </c>
      <c r="V706">
        <f t="shared" si="75"/>
        <v>345501450</v>
      </c>
      <c r="W706">
        <f t="shared" si="76"/>
        <v>313510575</v>
      </c>
      <c r="X706" s="54" t="s">
        <v>3201</v>
      </c>
      <c r="AC706">
        <v>4532550005</v>
      </c>
    </row>
    <row r="707" spans="2:29">
      <c r="B707" t="s">
        <v>1842</v>
      </c>
      <c r="C707" s="51">
        <v>44687</v>
      </c>
      <c r="D707" s="52">
        <v>44687</v>
      </c>
      <c r="E707" t="s">
        <v>3204</v>
      </c>
      <c r="F707" t="s">
        <v>3808</v>
      </c>
      <c r="G707" t="s">
        <v>2462</v>
      </c>
      <c r="H707" t="s">
        <v>3024</v>
      </c>
      <c r="I707">
        <v>382062450</v>
      </c>
      <c r="J707">
        <v>10</v>
      </c>
      <c r="K707">
        <f t="shared" si="72"/>
        <v>38206245</v>
      </c>
      <c r="L707">
        <f t="shared" si="73"/>
        <v>420268695</v>
      </c>
      <c r="N707" s="53">
        <v>44432</v>
      </c>
      <c r="Q707">
        <v>30</v>
      </c>
      <c r="R707" s="53">
        <f t="shared" si="77"/>
        <v>44462</v>
      </c>
      <c r="S707" s="53">
        <v>44469</v>
      </c>
      <c r="T707">
        <v>2</v>
      </c>
      <c r="U707">
        <f t="shared" si="74"/>
        <v>7641249</v>
      </c>
      <c r="V707">
        <f t="shared" si="75"/>
        <v>412627446</v>
      </c>
      <c r="W707">
        <f t="shared" si="76"/>
        <v>374421201</v>
      </c>
      <c r="X707" s="54" t="s">
        <v>3201</v>
      </c>
      <c r="AC707">
        <v>4532568484</v>
      </c>
    </row>
    <row r="708" spans="2:29">
      <c r="B708" t="s">
        <v>1843</v>
      </c>
      <c r="C708" s="51">
        <v>44688</v>
      </c>
      <c r="D708" s="52">
        <v>44688</v>
      </c>
      <c r="E708" t="s">
        <v>3204</v>
      </c>
      <c r="F708" t="s">
        <v>3807</v>
      </c>
      <c r="G708" t="s">
        <v>2463</v>
      </c>
      <c r="H708" t="s">
        <v>4036</v>
      </c>
      <c r="I708">
        <v>301628250</v>
      </c>
      <c r="J708">
        <v>10</v>
      </c>
      <c r="K708">
        <f t="shared" si="72"/>
        <v>30162825</v>
      </c>
      <c r="L708">
        <f t="shared" si="73"/>
        <v>331791075</v>
      </c>
      <c r="N708" s="53">
        <v>44432</v>
      </c>
      <c r="Q708">
        <v>30</v>
      </c>
      <c r="R708" s="53">
        <f t="shared" si="77"/>
        <v>44462</v>
      </c>
      <c r="S708" s="53">
        <v>44469</v>
      </c>
      <c r="T708">
        <v>2</v>
      </c>
      <c r="U708">
        <f t="shared" si="74"/>
        <v>6032565</v>
      </c>
      <c r="V708">
        <f t="shared" si="75"/>
        <v>325758510</v>
      </c>
      <c r="W708">
        <f t="shared" si="76"/>
        <v>295595685</v>
      </c>
      <c r="X708" s="54" t="s">
        <v>3201</v>
      </c>
      <c r="AC708">
        <v>4532565517</v>
      </c>
    </row>
    <row r="709" spans="2:29">
      <c r="B709" t="s">
        <v>1844</v>
      </c>
      <c r="C709" s="51">
        <v>44689</v>
      </c>
      <c r="D709" s="52">
        <v>44689</v>
      </c>
      <c r="E709" t="s">
        <v>3204</v>
      </c>
      <c r="F709" t="s">
        <v>3817</v>
      </c>
      <c r="G709" t="s">
        <v>2464</v>
      </c>
      <c r="H709" t="s">
        <v>3025</v>
      </c>
      <c r="I709">
        <v>283347750</v>
      </c>
      <c r="J709">
        <v>10</v>
      </c>
      <c r="K709">
        <f t="shared" si="72"/>
        <v>28334775</v>
      </c>
      <c r="L709">
        <f t="shared" si="73"/>
        <v>311682525</v>
      </c>
      <c r="N709" s="53">
        <v>44432</v>
      </c>
      <c r="Q709">
        <v>30</v>
      </c>
      <c r="R709" s="53">
        <f t="shared" si="77"/>
        <v>44462</v>
      </c>
      <c r="S709" s="53">
        <v>44469</v>
      </c>
      <c r="T709">
        <v>2</v>
      </c>
      <c r="U709">
        <f t="shared" si="74"/>
        <v>5666955</v>
      </c>
      <c r="V709">
        <f t="shared" si="75"/>
        <v>306015570</v>
      </c>
      <c r="W709">
        <f t="shared" si="76"/>
        <v>277680795</v>
      </c>
      <c r="X709" s="54" t="s">
        <v>3201</v>
      </c>
      <c r="AC709">
        <v>4532549846</v>
      </c>
    </row>
    <row r="710" spans="2:29">
      <c r="B710" t="s">
        <v>1845</v>
      </c>
      <c r="C710" s="51">
        <v>44690</v>
      </c>
      <c r="D710" s="52">
        <v>44690</v>
      </c>
      <c r="E710" t="s">
        <v>3204</v>
      </c>
      <c r="F710" t="s">
        <v>3810</v>
      </c>
      <c r="G710" t="s">
        <v>4037</v>
      </c>
      <c r="H710" t="s">
        <v>4038</v>
      </c>
      <c r="I710">
        <v>292488000</v>
      </c>
      <c r="J710">
        <v>10</v>
      </c>
      <c r="K710">
        <f t="shared" si="72"/>
        <v>29248800</v>
      </c>
      <c r="L710">
        <f t="shared" si="73"/>
        <v>321736800</v>
      </c>
      <c r="N710" s="53">
        <v>44432</v>
      </c>
      <c r="Q710">
        <v>30</v>
      </c>
      <c r="R710" s="53">
        <f t="shared" si="77"/>
        <v>44462</v>
      </c>
      <c r="S710" s="53">
        <v>44469</v>
      </c>
      <c r="T710">
        <v>2</v>
      </c>
      <c r="U710">
        <f t="shared" si="74"/>
        <v>5849760</v>
      </c>
      <c r="V710">
        <f t="shared" si="75"/>
        <v>315887040</v>
      </c>
      <c r="W710">
        <f t="shared" si="76"/>
        <v>286638240</v>
      </c>
      <c r="X710" s="54" t="s">
        <v>3201</v>
      </c>
      <c r="AC710">
        <v>4532572059</v>
      </c>
    </row>
    <row r="711" spans="2:29">
      <c r="B711" t="s">
        <v>1846</v>
      </c>
      <c r="C711" s="51">
        <v>44691</v>
      </c>
      <c r="D711" s="52">
        <v>44691</v>
      </c>
      <c r="E711" t="s">
        <v>3204</v>
      </c>
      <c r="F711" t="s">
        <v>3809</v>
      </c>
      <c r="G711" t="s">
        <v>2465</v>
      </c>
      <c r="H711" t="s">
        <v>4039</v>
      </c>
      <c r="I711">
        <v>224589000</v>
      </c>
      <c r="J711">
        <v>10</v>
      </c>
      <c r="K711">
        <f t="shared" si="72"/>
        <v>22458900</v>
      </c>
      <c r="L711">
        <f t="shared" si="73"/>
        <v>247047900</v>
      </c>
      <c r="N711" s="53">
        <v>44432</v>
      </c>
      <c r="Q711">
        <v>30</v>
      </c>
      <c r="R711" s="53">
        <f t="shared" si="77"/>
        <v>44462</v>
      </c>
      <c r="S711" s="53">
        <v>44469</v>
      </c>
      <c r="T711">
        <v>2</v>
      </c>
      <c r="U711">
        <f t="shared" si="74"/>
        <v>4491780</v>
      </c>
      <c r="V711">
        <f t="shared" si="75"/>
        <v>242556120</v>
      </c>
      <c r="W711">
        <f t="shared" si="76"/>
        <v>220097220</v>
      </c>
      <c r="X711" s="54" t="s">
        <v>3201</v>
      </c>
      <c r="AC711">
        <v>4532571409</v>
      </c>
    </row>
    <row r="712" spans="2:29">
      <c r="B712" t="s">
        <v>1847</v>
      </c>
      <c r="C712" s="51">
        <v>44692</v>
      </c>
      <c r="D712" s="52">
        <v>44692</v>
      </c>
      <c r="E712" t="s">
        <v>3204</v>
      </c>
      <c r="F712" t="s">
        <v>3515</v>
      </c>
      <c r="G712" t="s">
        <v>2466</v>
      </c>
      <c r="H712" t="s">
        <v>3026</v>
      </c>
      <c r="I712">
        <v>6800000</v>
      </c>
      <c r="J712">
        <v>10</v>
      </c>
      <c r="K712">
        <f t="shared" si="72"/>
        <v>680000</v>
      </c>
      <c r="L712">
        <f t="shared" si="73"/>
        <v>7480000</v>
      </c>
      <c r="N712" s="53">
        <v>44432</v>
      </c>
      <c r="Q712">
        <v>30</v>
      </c>
      <c r="R712" s="53">
        <f t="shared" si="77"/>
        <v>44462</v>
      </c>
      <c r="S712" s="53">
        <v>44477</v>
      </c>
      <c r="T712">
        <v>2</v>
      </c>
      <c r="U712">
        <f t="shared" si="74"/>
        <v>136000</v>
      </c>
      <c r="V712">
        <f t="shared" si="75"/>
        <v>7344000</v>
      </c>
      <c r="W712">
        <f t="shared" si="76"/>
        <v>6664000</v>
      </c>
      <c r="X712" s="54" t="s">
        <v>3201</v>
      </c>
      <c r="AC712">
        <v>4538312991</v>
      </c>
    </row>
    <row r="713" spans="2:29">
      <c r="B713" t="s">
        <v>1848</v>
      </c>
      <c r="C713" s="51">
        <v>44693</v>
      </c>
      <c r="D713" s="52">
        <v>44693</v>
      </c>
      <c r="E713" t="s">
        <v>3204</v>
      </c>
      <c r="F713" t="s">
        <v>3510</v>
      </c>
      <c r="G713" t="s">
        <v>2467</v>
      </c>
      <c r="H713" t="s">
        <v>3027</v>
      </c>
      <c r="I713">
        <v>33000000</v>
      </c>
      <c r="J713">
        <v>10</v>
      </c>
      <c r="K713">
        <f t="shared" si="72"/>
        <v>3300000</v>
      </c>
      <c r="L713">
        <f t="shared" si="73"/>
        <v>36300000</v>
      </c>
      <c r="N713" s="53">
        <v>44432</v>
      </c>
      <c r="Q713">
        <v>30</v>
      </c>
      <c r="R713" s="53">
        <f t="shared" si="77"/>
        <v>44462</v>
      </c>
      <c r="S713" s="53">
        <v>44477</v>
      </c>
      <c r="T713">
        <v>2</v>
      </c>
      <c r="U713">
        <f t="shared" si="74"/>
        <v>660000</v>
      </c>
      <c r="V713">
        <f t="shared" si="75"/>
        <v>35640000</v>
      </c>
      <c r="W713">
        <f t="shared" si="76"/>
        <v>32340000</v>
      </c>
      <c r="X713" s="54" t="s">
        <v>3201</v>
      </c>
      <c r="AC713">
        <v>4538414776</v>
      </c>
    </row>
    <row r="714" spans="2:29">
      <c r="B714" t="s">
        <v>1849</v>
      </c>
      <c r="C714" s="51">
        <v>44694</v>
      </c>
      <c r="D714" s="52">
        <v>44694</v>
      </c>
      <c r="E714" t="s">
        <v>3204</v>
      </c>
      <c r="F714" t="s">
        <v>3509</v>
      </c>
      <c r="G714" t="s">
        <v>2468</v>
      </c>
      <c r="H714" t="s">
        <v>3028</v>
      </c>
      <c r="I714">
        <v>30000000</v>
      </c>
      <c r="J714">
        <v>10</v>
      </c>
      <c r="K714">
        <f t="shared" si="72"/>
        <v>3000000</v>
      </c>
      <c r="L714">
        <f t="shared" si="73"/>
        <v>33000000</v>
      </c>
      <c r="N714" s="53">
        <v>44432</v>
      </c>
      <c r="Q714">
        <v>30</v>
      </c>
      <c r="R714" s="53">
        <f t="shared" si="77"/>
        <v>44462</v>
      </c>
      <c r="S714" s="53">
        <v>44477</v>
      </c>
      <c r="T714">
        <v>2</v>
      </c>
      <c r="U714">
        <f t="shared" si="74"/>
        <v>600000</v>
      </c>
      <c r="V714">
        <f t="shared" si="75"/>
        <v>32400000</v>
      </c>
      <c r="W714">
        <f t="shared" si="76"/>
        <v>29400000</v>
      </c>
      <c r="X714" s="54" t="s">
        <v>3201</v>
      </c>
      <c r="AC714">
        <v>4538414998</v>
      </c>
    </row>
    <row r="715" spans="2:29">
      <c r="B715" t="s">
        <v>1850</v>
      </c>
      <c r="C715" s="51">
        <v>44695</v>
      </c>
      <c r="D715" s="52">
        <v>44695</v>
      </c>
      <c r="E715" t="s">
        <v>3204</v>
      </c>
      <c r="F715" t="s">
        <v>3793</v>
      </c>
      <c r="G715" t="s">
        <v>4040</v>
      </c>
      <c r="H715" t="s">
        <v>3029</v>
      </c>
      <c r="I715">
        <v>635575000</v>
      </c>
      <c r="J715">
        <v>10</v>
      </c>
      <c r="K715">
        <f t="shared" si="72"/>
        <v>63557500</v>
      </c>
      <c r="L715">
        <f t="shared" si="73"/>
        <v>699132500</v>
      </c>
      <c r="N715" s="53">
        <v>44432</v>
      </c>
      <c r="Q715">
        <v>30</v>
      </c>
      <c r="R715" s="53">
        <f t="shared" si="77"/>
        <v>44462</v>
      </c>
      <c r="S715" s="53">
        <v>44484</v>
      </c>
      <c r="T715">
        <v>2</v>
      </c>
      <c r="U715">
        <f t="shared" si="74"/>
        <v>12711500</v>
      </c>
      <c r="V715">
        <f t="shared" si="75"/>
        <v>686421000</v>
      </c>
      <c r="W715">
        <f t="shared" si="76"/>
        <v>622863500</v>
      </c>
      <c r="X715" s="54" t="s">
        <v>3201</v>
      </c>
      <c r="AC715">
        <v>4533493692</v>
      </c>
    </row>
    <row r="716" spans="2:29">
      <c r="B716" t="s">
        <v>1851</v>
      </c>
      <c r="C716" s="51">
        <v>44696</v>
      </c>
      <c r="D716" s="52">
        <v>44696</v>
      </c>
      <c r="E716" t="s">
        <v>3204</v>
      </c>
      <c r="F716" t="s">
        <v>3882</v>
      </c>
      <c r="G716" t="s">
        <v>2469</v>
      </c>
      <c r="H716" t="s">
        <v>3030</v>
      </c>
      <c r="I716">
        <v>131806716</v>
      </c>
      <c r="J716">
        <v>10</v>
      </c>
      <c r="K716">
        <f t="shared" si="72"/>
        <v>13180671.6</v>
      </c>
      <c r="L716">
        <f t="shared" si="73"/>
        <v>144987387.59999999</v>
      </c>
      <c r="N716" s="53">
        <v>44432</v>
      </c>
      <c r="Q716">
        <v>30</v>
      </c>
      <c r="R716" s="53">
        <f t="shared" si="77"/>
        <v>44462</v>
      </c>
      <c r="S716" s="53">
        <v>44484</v>
      </c>
      <c r="T716">
        <v>2</v>
      </c>
      <c r="U716">
        <f t="shared" si="74"/>
        <v>2636134.3199999998</v>
      </c>
      <c r="V716">
        <f t="shared" si="75"/>
        <v>142351253.28</v>
      </c>
      <c r="W716">
        <f t="shared" si="76"/>
        <v>129170581.68000001</v>
      </c>
      <c r="X716" s="54" t="s">
        <v>3201</v>
      </c>
      <c r="AC716">
        <v>4529576682</v>
      </c>
    </row>
    <row r="717" spans="2:29">
      <c r="B717" t="s">
        <v>1852</v>
      </c>
      <c r="C717" s="51">
        <v>44697</v>
      </c>
      <c r="D717" s="52">
        <v>44697</v>
      </c>
      <c r="E717" t="s">
        <v>3204</v>
      </c>
      <c r="F717" t="s">
        <v>3504</v>
      </c>
      <c r="G717" t="s">
        <v>4041</v>
      </c>
      <c r="H717" t="s">
        <v>3031</v>
      </c>
      <c r="I717">
        <v>58800000</v>
      </c>
      <c r="J717">
        <v>10</v>
      </c>
      <c r="K717">
        <f t="shared" si="72"/>
        <v>5880000</v>
      </c>
      <c r="L717">
        <f t="shared" si="73"/>
        <v>64680000</v>
      </c>
      <c r="N717" s="53">
        <v>44432</v>
      </c>
      <c r="Q717">
        <v>30</v>
      </c>
      <c r="R717" s="53">
        <f t="shared" si="77"/>
        <v>44462</v>
      </c>
      <c r="S717" s="53">
        <v>44484</v>
      </c>
      <c r="T717">
        <v>2</v>
      </c>
      <c r="U717">
        <f t="shared" si="74"/>
        <v>1176000</v>
      </c>
      <c r="V717">
        <f t="shared" si="75"/>
        <v>63504000</v>
      </c>
      <c r="W717">
        <f t="shared" si="76"/>
        <v>57624000</v>
      </c>
      <c r="X717" s="54" t="s">
        <v>3201</v>
      </c>
      <c r="AC717">
        <v>4538451758</v>
      </c>
    </row>
    <row r="718" spans="2:29">
      <c r="B718" t="s">
        <v>1854</v>
      </c>
      <c r="C718" s="51">
        <v>44699</v>
      </c>
      <c r="D718" s="52">
        <v>44699</v>
      </c>
      <c r="E718" t="s">
        <v>3204</v>
      </c>
      <c r="F718" t="s">
        <v>3522</v>
      </c>
      <c r="G718" t="s">
        <v>2471</v>
      </c>
      <c r="H718" t="s">
        <v>3033</v>
      </c>
      <c r="I718">
        <v>14445000</v>
      </c>
      <c r="J718">
        <v>10</v>
      </c>
      <c r="K718">
        <f t="shared" si="72"/>
        <v>1444500</v>
      </c>
      <c r="L718">
        <f t="shared" si="73"/>
        <v>15889500</v>
      </c>
      <c r="N718" s="53">
        <v>44439</v>
      </c>
      <c r="Q718">
        <v>30</v>
      </c>
      <c r="R718" s="53">
        <f t="shared" si="77"/>
        <v>44469</v>
      </c>
      <c r="S718" s="53">
        <v>44484</v>
      </c>
      <c r="T718">
        <v>2</v>
      </c>
      <c r="U718">
        <f t="shared" si="74"/>
        <v>288900</v>
      </c>
      <c r="V718">
        <f t="shared" si="75"/>
        <v>15600600</v>
      </c>
      <c r="W718">
        <f t="shared" si="76"/>
        <v>14156100</v>
      </c>
      <c r="X718" s="54" t="s">
        <v>3201</v>
      </c>
      <c r="AC718" s="56">
        <v>4538099500</v>
      </c>
    </row>
    <row r="719" spans="2:29">
      <c r="B719" t="s">
        <v>1855</v>
      </c>
      <c r="C719" s="51">
        <v>44700</v>
      </c>
      <c r="D719" s="52">
        <v>44700</v>
      </c>
      <c r="E719" t="s">
        <v>3204</v>
      </c>
      <c r="F719" t="s">
        <v>3557</v>
      </c>
      <c r="G719" t="s">
        <v>2472</v>
      </c>
      <c r="H719" t="s">
        <v>538</v>
      </c>
      <c r="I719">
        <v>44955000</v>
      </c>
      <c r="J719">
        <v>10</v>
      </c>
      <c r="K719">
        <f t="shared" si="72"/>
        <v>4495500</v>
      </c>
      <c r="L719">
        <f t="shared" si="73"/>
        <v>49450500</v>
      </c>
      <c r="N719" s="53">
        <v>44439</v>
      </c>
      <c r="Q719">
        <v>30</v>
      </c>
      <c r="R719" s="53">
        <f t="shared" si="77"/>
        <v>44469</v>
      </c>
      <c r="S719" s="53">
        <v>44484</v>
      </c>
      <c r="T719">
        <v>2</v>
      </c>
      <c r="U719">
        <f t="shared" si="74"/>
        <v>899100</v>
      </c>
      <c r="V719">
        <f t="shared" si="75"/>
        <v>48551400</v>
      </c>
      <c r="W719">
        <f t="shared" si="76"/>
        <v>44055900</v>
      </c>
      <c r="X719" s="54" t="s">
        <v>3201</v>
      </c>
      <c r="AC719" s="56">
        <v>4537742264</v>
      </c>
    </row>
    <row r="720" spans="2:29">
      <c r="B720" t="s">
        <v>1857</v>
      </c>
      <c r="C720" s="51">
        <v>44702</v>
      </c>
      <c r="D720" s="52">
        <v>44702</v>
      </c>
      <c r="E720" t="s">
        <v>3204</v>
      </c>
      <c r="F720" t="s">
        <v>3500</v>
      </c>
      <c r="G720" t="s">
        <v>2474</v>
      </c>
      <c r="H720" t="s">
        <v>3035</v>
      </c>
      <c r="I720">
        <v>24000000</v>
      </c>
      <c r="J720">
        <v>10</v>
      </c>
      <c r="K720">
        <f t="shared" ref="K720:K783" si="78">SUM(($I720*$J720)/100)</f>
        <v>2400000</v>
      </c>
      <c r="L720">
        <f t="shared" ref="L720:L783" si="79">SUM($I720+$K720)</f>
        <v>26400000</v>
      </c>
      <c r="N720" s="53">
        <v>44441</v>
      </c>
      <c r="Q720">
        <v>30</v>
      </c>
      <c r="R720" s="53">
        <f t="shared" si="77"/>
        <v>44471</v>
      </c>
      <c r="S720" s="53">
        <v>44484</v>
      </c>
      <c r="T720">
        <v>2</v>
      </c>
      <c r="U720">
        <f t="shared" ref="U720:U783" si="80">$I720*$T720%</f>
        <v>480000</v>
      </c>
      <c r="V720">
        <f t="shared" ref="V720:V783" si="81">$L720-$U720</f>
        <v>25920000</v>
      </c>
      <c r="W720">
        <f t="shared" ref="W720:W783" si="82">$I720-$U720</f>
        <v>23520000</v>
      </c>
      <c r="X720" s="54" t="s">
        <v>3201</v>
      </c>
      <c r="AC720">
        <v>4538626387</v>
      </c>
    </row>
    <row r="721" spans="2:29">
      <c r="B721" t="s">
        <v>1858</v>
      </c>
      <c r="C721" s="51">
        <v>44703</v>
      </c>
      <c r="D721" s="52">
        <v>44703</v>
      </c>
      <c r="E721" t="s">
        <v>3204</v>
      </c>
      <c r="F721" t="s">
        <v>3655</v>
      </c>
      <c r="G721" t="s">
        <v>4042</v>
      </c>
      <c r="H721" t="s">
        <v>3036</v>
      </c>
      <c r="I721">
        <v>59600000</v>
      </c>
      <c r="J721">
        <v>10</v>
      </c>
      <c r="K721">
        <f t="shared" si="78"/>
        <v>5960000</v>
      </c>
      <c r="L721">
        <f t="shared" si="79"/>
        <v>65560000</v>
      </c>
      <c r="N721" s="53">
        <v>44441</v>
      </c>
      <c r="Q721">
        <v>30</v>
      </c>
      <c r="R721" s="53">
        <f t="shared" si="77"/>
        <v>44471</v>
      </c>
      <c r="S721" s="53">
        <v>44484</v>
      </c>
      <c r="T721">
        <v>2</v>
      </c>
      <c r="U721">
        <f t="shared" si="80"/>
        <v>1192000</v>
      </c>
      <c r="V721">
        <f t="shared" si="81"/>
        <v>64368000</v>
      </c>
      <c r="W721">
        <f t="shared" si="82"/>
        <v>58408000</v>
      </c>
      <c r="X721" s="54" t="s">
        <v>3201</v>
      </c>
      <c r="AC721">
        <v>4535970825</v>
      </c>
    </row>
    <row r="722" spans="2:29">
      <c r="B722" t="s">
        <v>1859</v>
      </c>
      <c r="C722" s="51">
        <v>44704</v>
      </c>
      <c r="D722" s="52">
        <v>44704</v>
      </c>
      <c r="E722" t="s">
        <v>3204</v>
      </c>
      <c r="F722" t="s">
        <v>3640</v>
      </c>
      <c r="G722" t="s">
        <v>2475</v>
      </c>
      <c r="H722" t="s">
        <v>3037</v>
      </c>
      <c r="I722">
        <v>59600000</v>
      </c>
      <c r="J722">
        <v>10</v>
      </c>
      <c r="K722">
        <f t="shared" si="78"/>
        <v>5960000</v>
      </c>
      <c r="L722">
        <f t="shared" si="79"/>
        <v>65560000</v>
      </c>
      <c r="N722" s="53">
        <v>44441</v>
      </c>
      <c r="Q722">
        <v>30</v>
      </c>
      <c r="R722" s="53">
        <f t="shared" si="77"/>
        <v>44471</v>
      </c>
      <c r="S722" s="53">
        <v>44484</v>
      </c>
      <c r="T722">
        <v>2</v>
      </c>
      <c r="U722">
        <f t="shared" si="80"/>
        <v>1192000</v>
      </c>
      <c r="V722">
        <f t="shared" si="81"/>
        <v>64368000</v>
      </c>
      <c r="W722">
        <f t="shared" si="82"/>
        <v>58408000</v>
      </c>
      <c r="X722" s="54" t="s">
        <v>3201</v>
      </c>
      <c r="AC722">
        <v>4536448820</v>
      </c>
    </row>
    <row r="723" spans="2:29">
      <c r="B723" t="s">
        <v>1860</v>
      </c>
      <c r="C723" s="51">
        <v>44705</v>
      </c>
      <c r="D723" s="52">
        <v>44705</v>
      </c>
      <c r="E723" t="s">
        <v>3204</v>
      </c>
      <c r="F723" t="s">
        <v>3499</v>
      </c>
      <c r="G723" t="s">
        <v>2476</v>
      </c>
      <c r="H723" t="s">
        <v>3038</v>
      </c>
      <c r="I723">
        <v>32800000</v>
      </c>
      <c r="J723">
        <v>10</v>
      </c>
      <c r="K723">
        <f t="shared" si="78"/>
        <v>3280000</v>
      </c>
      <c r="L723">
        <f t="shared" si="79"/>
        <v>36080000</v>
      </c>
      <c r="N723" s="53">
        <v>44441</v>
      </c>
      <c r="Q723">
        <v>30</v>
      </c>
      <c r="R723" s="53">
        <f t="shared" si="77"/>
        <v>44471</v>
      </c>
      <c r="S723" s="53">
        <v>44484</v>
      </c>
      <c r="T723">
        <v>2</v>
      </c>
      <c r="U723">
        <f t="shared" si="80"/>
        <v>656000</v>
      </c>
      <c r="V723">
        <f t="shared" si="81"/>
        <v>35424000</v>
      </c>
      <c r="W723">
        <f t="shared" si="82"/>
        <v>32144000</v>
      </c>
      <c r="X723" s="54" t="s">
        <v>3201</v>
      </c>
      <c r="AC723">
        <v>4538626184</v>
      </c>
    </row>
    <row r="724" spans="2:29">
      <c r="B724" t="s">
        <v>1861</v>
      </c>
      <c r="C724" s="51">
        <v>44706</v>
      </c>
      <c r="D724" s="52">
        <v>44706</v>
      </c>
      <c r="E724" t="s">
        <v>3204</v>
      </c>
      <c r="F724" t="s">
        <v>3506</v>
      </c>
      <c r="G724" t="s">
        <v>2477</v>
      </c>
      <c r="H724" t="s">
        <v>3039</v>
      </c>
      <c r="I724">
        <v>59340000</v>
      </c>
      <c r="J724">
        <v>10</v>
      </c>
      <c r="K724">
        <f t="shared" si="78"/>
        <v>5934000</v>
      </c>
      <c r="L724">
        <f t="shared" si="79"/>
        <v>65274000</v>
      </c>
      <c r="N724" s="53">
        <v>44441</v>
      </c>
      <c r="Q724">
        <v>30</v>
      </c>
      <c r="R724" s="53">
        <f t="shared" si="77"/>
        <v>44471</v>
      </c>
      <c r="S724" s="53">
        <v>44484</v>
      </c>
      <c r="T724">
        <v>2</v>
      </c>
      <c r="U724">
        <f t="shared" si="80"/>
        <v>1186800</v>
      </c>
      <c r="V724">
        <f t="shared" si="81"/>
        <v>64087200</v>
      </c>
      <c r="W724">
        <f t="shared" si="82"/>
        <v>58153200</v>
      </c>
      <c r="X724" s="54" t="s">
        <v>3201</v>
      </c>
      <c r="AC724">
        <v>4538517722</v>
      </c>
    </row>
    <row r="725" spans="2:29">
      <c r="B725" t="s">
        <v>1862</v>
      </c>
      <c r="C725" s="51">
        <v>44707</v>
      </c>
      <c r="D725" s="52">
        <v>44707</v>
      </c>
      <c r="E725" t="s">
        <v>3204</v>
      </c>
      <c r="F725" t="s">
        <v>3785</v>
      </c>
      <c r="G725" t="s">
        <v>2478</v>
      </c>
      <c r="H725" t="s">
        <v>4043</v>
      </c>
      <c r="I725">
        <v>316128000</v>
      </c>
      <c r="J725">
        <v>10</v>
      </c>
      <c r="K725">
        <f t="shared" si="78"/>
        <v>31612800</v>
      </c>
      <c r="L725">
        <f t="shared" si="79"/>
        <v>347740800</v>
      </c>
      <c r="N725" s="53">
        <v>44441</v>
      </c>
      <c r="Q725">
        <v>30</v>
      </c>
      <c r="R725" s="53">
        <f t="shared" si="77"/>
        <v>44471</v>
      </c>
      <c r="S725" s="53">
        <v>44484</v>
      </c>
      <c r="T725">
        <v>2</v>
      </c>
      <c r="U725">
        <f t="shared" si="80"/>
        <v>6322560</v>
      </c>
      <c r="V725">
        <f t="shared" si="81"/>
        <v>341418240</v>
      </c>
      <c r="W725">
        <f t="shared" si="82"/>
        <v>309805440</v>
      </c>
      <c r="X725" s="54" t="s">
        <v>3201</v>
      </c>
      <c r="AC725">
        <v>4533611837</v>
      </c>
    </row>
    <row r="726" spans="2:29">
      <c r="B726" t="s">
        <v>1863</v>
      </c>
      <c r="C726" s="51">
        <v>44708</v>
      </c>
      <c r="D726" s="52">
        <v>44708</v>
      </c>
      <c r="E726" t="s">
        <v>3204</v>
      </c>
      <c r="F726" t="s">
        <v>3573</v>
      </c>
      <c r="G726" t="s">
        <v>2479</v>
      </c>
      <c r="H726" t="s">
        <v>3040</v>
      </c>
      <c r="I726">
        <v>52000000</v>
      </c>
      <c r="J726">
        <v>10</v>
      </c>
      <c r="K726">
        <f t="shared" si="78"/>
        <v>5200000</v>
      </c>
      <c r="L726">
        <f t="shared" si="79"/>
        <v>57200000</v>
      </c>
      <c r="N726" s="53">
        <v>44426</v>
      </c>
      <c r="Q726">
        <v>30</v>
      </c>
      <c r="R726" s="53">
        <f t="shared" si="77"/>
        <v>44456</v>
      </c>
      <c r="S726" s="53">
        <v>44496</v>
      </c>
      <c r="T726">
        <v>2</v>
      </c>
      <c r="U726">
        <f t="shared" si="80"/>
        <v>1040000</v>
      </c>
      <c r="V726">
        <f t="shared" si="81"/>
        <v>56160000</v>
      </c>
      <c r="W726">
        <f t="shared" si="82"/>
        <v>50960000</v>
      </c>
      <c r="X726" s="54" t="s">
        <v>3201</v>
      </c>
      <c r="AC726">
        <v>4537574113</v>
      </c>
    </row>
    <row r="727" spans="2:29">
      <c r="B727" t="s">
        <v>1864</v>
      </c>
      <c r="C727" s="51">
        <v>44709</v>
      </c>
      <c r="D727" s="52">
        <v>44709</v>
      </c>
      <c r="E727" t="s">
        <v>3204</v>
      </c>
      <c r="F727" t="s">
        <v>3491</v>
      </c>
      <c r="G727" t="s">
        <v>2480</v>
      </c>
      <c r="H727" t="s">
        <v>3041</v>
      </c>
      <c r="I727">
        <v>60000000</v>
      </c>
      <c r="J727">
        <v>10</v>
      </c>
      <c r="K727">
        <f t="shared" si="78"/>
        <v>6000000</v>
      </c>
      <c r="L727">
        <f t="shared" si="79"/>
        <v>66000000</v>
      </c>
      <c r="N727" s="53">
        <v>44446</v>
      </c>
      <c r="Q727">
        <v>30</v>
      </c>
      <c r="R727" s="53">
        <f t="shared" si="77"/>
        <v>44476</v>
      </c>
      <c r="S727" s="53">
        <v>44496</v>
      </c>
      <c r="T727">
        <v>2</v>
      </c>
      <c r="U727">
        <f t="shared" si="80"/>
        <v>1200000</v>
      </c>
      <c r="V727">
        <f t="shared" si="81"/>
        <v>64800000</v>
      </c>
      <c r="W727">
        <f t="shared" si="82"/>
        <v>58800000</v>
      </c>
      <c r="X727" s="54" t="s">
        <v>3201</v>
      </c>
      <c r="AC727" s="56">
        <v>4538687934</v>
      </c>
    </row>
    <row r="728" spans="2:29">
      <c r="B728" t="s">
        <v>1865</v>
      </c>
      <c r="C728" s="51">
        <v>44710</v>
      </c>
      <c r="D728" s="52">
        <v>44710</v>
      </c>
      <c r="E728" t="s">
        <v>3204</v>
      </c>
      <c r="F728" t="s">
        <v>3513</v>
      </c>
      <c r="G728" t="s">
        <v>2481</v>
      </c>
      <c r="H728" t="s">
        <v>3042</v>
      </c>
      <c r="I728">
        <v>22450000</v>
      </c>
      <c r="J728">
        <v>10</v>
      </c>
      <c r="K728">
        <f t="shared" si="78"/>
        <v>2245000</v>
      </c>
      <c r="L728">
        <f t="shared" si="79"/>
        <v>24695000</v>
      </c>
      <c r="N728" s="53">
        <v>44455</v>
      </c>
      <c r="Q728">
        <v>30</v>
      </c>
      <c r="R728" s="53">
        <f t="shared" si="77"/>
        <v>44485</v>
      </c>
      <c r="S728" s="53">
        <v>44496</v>
      </c>
      <c r="T728">
        <v>2</v>
      </c>
      <c r="U728">
        <f t="shared" si="80"/>
        <v>449000</v>
      </c>
      <c r="V728">
        <f t="shared" si="81"/>
        <v>24246000</v>
      </c>
      <c r="W728">
        <f t="shared" si="82"/>
        <v>22001000</v>
      </c>
      <c r="X728" s="54" t="s">
        <v>3201</v>
      </c>
      <c r="AC728">
        <v>4538476855</v>
      </c>
    </row>
    <row r="729" spans="2:29">
      <c r="B729" t="s">
        <v>1866</v>
      </c>
      <c r="C729" s="51">
        <v>44711</v>
      </c>
      <c r="D729" s="52">
        <v>44711</v>
      </c>
      <c r="E729" t="s">
        <v>3204</v>
      </c>
      <c r="F729" t="s">
        <v>3891</v>
      </c>
      <c r="G729" t="s">
        <v>2482</v>
      </c>
      <c r="H729" t="s">
        <v>3043</v>
      </c>
      <c r="I729">
        <v>44805000</v>
      </c>
      <c r="J729">
        <v>10</v>
      </c>
      <c r="K729">
        <f t="shared" si="78"/>
        <v>4480500</v>
      </c>
      <c r="L729">
        <f t="shared" si="79"/>
        <v>49285500</v>
      </c>
      <c r="N729" s="53">
        <v>44455</v>
      </c>
      <c r="Q729">
        <v>30</v>
      </c>
      <c r="R729" s="53">
        <f t="shared" si="77"/>
        <v>44485</v>
      </c>
      <c r="S729" s="53">
        <v>44496</v>
      </c>
      <c r="T729">
        <v>2</v>
      </c>
      <c r="U729">
        <f t="shared" si="80"/>
        <v>896100</v>
      </c>
      <c r="V729">
        <f t="shared" si="81"/>
        <v>48389400</v>
      </c>
      <c r="W729">
        <f t="shared" si="82"/>
        <v>43908900</v>
      </c>
      <c r="X729" s="54" t="s">
        <v>3201</v>
      </c>
      <c r="AC729">
        <v>4528101426</v>
      </c>
    </row>
    <row r="730" spans="2:29">
      <c r="B730" t="s">
        <v>1867</v>
      </c>
      <c r="C730" s="51">
        <v>44712</v>
      </c>
      <c r="D730" s="52">
        <v>44712</v>
      </c>
      <c r="E730" t="s">
        <v>3204</v>
      </c>
      <c r="F730" t="s">
        <v>3890</v>
      </c>
      <c r="G730" t="s">
        <v>2483</v>
      </c>
      <c r="H730" t="s">
        <v>4044</v>
      </c>
      <c r="I730">
        <v>29870000</v>
      </c>
      <c r="J730">
        <v>10</v>
      </c>
      <c r="K730">
        <f t="shared" si="78"/>
        <v>2987000</v>
      </c>
      <c r="L730">
        <f t="shared" si="79"/>
        <v>32857000</v>
      </c>
      <c r="N730" s="53">
        <v>44455</v>
      </c>
      <c r="Q730">
        <v>30</v>
      </c>
      <c r="R730" s="53">
        <f t="shared" si="77"/>
        <v>44485</v>
      </c>
      <c r="S730" s="53">
        <v>44496</v>
      </c>
      <c r="T730">
        <v>2</v>
      </c>
      <c r="U730">
        <f t="shared" si="80"/>
        <v>597400</v>
      </c>
      <c r="V730">
        <f t="shared" si="81"/>
        <v>32259600</v>
      </c>
      <c r="W730">
        <f t="shared" si="82"/>
        <v>29272600</v>
      </c>
      <c r="X730" s="54" t="s">
        <v>3201</v>
      </c>
      <c r="AC730">
        <v>4528101332</v>
      </c>
    </row>
    <row r="731" spans="2:29">
      <c r="B731" t="s">
        <v>1868</v>
      </c>
      <c r="C731" s="51">
        <v>44713</v>
      </c>
      <c r="D731" s="52">
        <v>44713</v>
      </c>
      <c r="E731" t="s">
        <v>3204</v>
      </c>
      <c r="F731" t="s">
        <v>3625</v>
      </c>
      <c r="G731" t="s">
        <v>2484</v>
      </c>
      <c r="H731" t="s">
        <v>3044</v>
      </c>
      <c r="I731">
        <v>20400000</v>
      </c>
      <c r="J731">
        <v>10</v>
      </c>
      <c r="K731">
        <f t="shared" si="78"/>
        <v>2040000</v>
      </c>
      <c r="L731">
        <f t="shared" si="79"/>
        <v>22440000</v>
      </c>
      <c r="N731" s="53">
        <v>44455</v>
      </c>
      <c r="Q731">
        <v>30</v>
      </c>
      <c r="R731" s="53">
        <f t="shared" si="77"/>
        <v>44485</v>
      </c>
      <c r="S731" s="53">
        <v>44496</v>
      </c>
      <c r="T731">
        <v>2</v>
      </c>
      <c r="U731">
        <f t="shared" si="80"/>
        <v>408000</v>
      </c>
      <c r="V731">
        <f t="shared" si="81"/>
        <v>22032000</v>
      </c>
      <c r="W731">
        <f t="shared" si="82"/>
        <v>19992000</v>
      </c>
      <c r="X731" s="54" t="s">
        <v>3201</v>
      </c>
      <c r="AC731">
        <v>4536690061</v>
      </c>
    </row>
    <row r="732" spans="2:29">
      <c r="B732" t="s">
        <v>1869</v>
      </c>
      <c r="C732" s="51">
        <v>44714</v>
      </c>
      <c r="D732" s="52">
        <v>44714</v>
      </c>
      <c r="E732" t="s">
        <v>3204</v>
      </c>
      <c r="F732" t="s">
        <v>3586</v>
      </c>
      <c r="G732" t="s">
        <v>4045</v>
      </c>
      <c r="H732" t="s">
        <v>4046</v>
      </c>
      <c r="I732">
        <v>9000000</v>
      </c>
      <c r="J732">
        <v>10</v>
      </c>
      <c r="K732">
        <f t="shared" si="78"/>
        <v>900000</v>
      </c>
      <c r="L732">
        <f t="shared" si="79"/>
        <v>9900000</v>
      </c>
      <c r="N732" s="53">
        <v>44455</v>
      </c>
      <c r="Q732">
        <v>30</v>
      </c>
      <c r="R732" s="53">
        <f t="shared" si="77"/>
        <v>44485</v>
      </c>
      <c r="S732" s="53">
        <v>44496</v>
      </c>
      <c r="T732">
        <v>2</v>
      </c>
      <c r="U732">
        <f t="shared" si="80"/>
        <v>180000</v>
      </c>
      <c r="V732">
        <f t="shared" si="81"/>
        <v>9720000</v>
      </c>
      <c r="W732">
        <f t="shared" si="82"/>
        <v>8820000</v>
      </c>
      <c r="X732" s="54" t="s">
        <v>3201</v>
      </c>
      <c r="AC732">
        <v>4537361445</v>
      </c>
    </row>
    <row r="733" spans="2:29">
      <c r="B733" t="s">
        <v>1872</v>
      </c>
      <c r="C733" s="51">
        <v>44717</v>
      </c>
      <c r="D733" s="52">
        <v>44717</v>
      </c>
      <c r="E733" t="s">
        <v>3204</v>
      </c>
      <c r="F733" t="s">
        <v>3519</v>
      </c>
      <c r="G733" t="s">
        <v>2487</v>
      </c>
      <c r="H733" t="s">
        <v>3047</v>
      </c>
      <c r="I733">
        <v>26435200</v>
      </c>
      <c r="J733">
        <v>10</v>
      </c>
      <c r="K733">
        <f t="shared" si="78"/>
        <v>2643520</v>
      </c>
      <c r="L733">
        <f t="shared" si="79"/>
        <v>29078720</v>
      </c>
      <c r="N733" s="53">
        <v>44467</v>
      </c>
      <c r="Q733">
        <v>30</v>
      </c>
      <c r="R733" s="53">
        <f t="shared" si="77"/>
        <v>44497</v>
      </c>
      <c r="S733" s="53">
        <v>44496</v>
      </c>
      <c r="T733">
        <v>2</v>
      </c>
      <c r="U733">
        <f t="shared" si="80"/>
        <v>528704</v>
      </c>
      <c r="V733">
        <f t="shared" si="81"/>
        <v>28550016</v>
      </c>
      <c r="W733">
        <f t="shared" si="82"/>
        <v>25906496</v>
      </c>
      <c r="X733" s="54" t="s">
        <v>3201</v>
      </c>
      <c r="AC733" s="56">
        <v>4538054153</v>
      </c>
    </row>
    <row r="734" spans="2:29">
      <c r="B734" t="s">
        <v>1873</v>
      </c>
      <c r="C734" s="51">
        <v>44718</v>
      </c>
      <c r="D734" s="52">
        <v>44718</v>
      </c>
      <c r="E734" t="s">
        <v>3204</v>
      </c>
      <c r="F734" t="s">
        <v>3702</v>
      </c>
      <c r="G734" t="s">
        <v>2488</v>
      </c>
      <c r="H734" t="s">
        <v>3048</v>
      </c>
      <c r="I734">
        <v>31000000</v>
      </c>
      <c r="J734">
        <v>10</v>
      </c>
      <c r="K734">
        <f t="shared" si="78"/>
        <v>3100000</v>
      </c>
      <c r="L734">
        <f t="shared" si="79"/>
        <v>34100000</v>
      </c>
      <c r="N734" s="53">
        <v>44467</v>
      </c>
      <c r="Q734">
        <v>30</v>
      </c>
      <c r="R734" s="53">
        <f t="shared" si="77"/>
        <v>44497</v>
      </c>
      <c r="S734" s="53">
        <v>44496</v>
      </c>
      <c r="T734">
        <v>2</v>
      </c>
      <c r="U734">
        <f t="shared" si="80"/>
        <v>620000</v>
      </c>
      <c r="V734">
        <f t="shared" si="81"/>
        <v>33480000</v>
      </c>
      <c r="W734">
        <f t="shared" si="82"/>
        <v>30380000</v>
      </c>
      <c r="X734" s="54" t="s">
        <v>3201</v>
      </c>
      <c r="AC734" s="56">
        <v>4535366854</v>
      </c>
    </row>
    <row r="735" spans="2:29">
      <c r="B735" t="s">
        <v>1874</v>
      </c>
      <c r="C735" s="51">
        <v>44719</v>
      </c>
      <c r="D735" s="52">
        <v>44719</v>
      </c>
      <c r="E735" t="s">
        <v>3204</v>
      </c>
      <c r="F735" t="s">
        <v>3706</v>
      </c>
      <c r="G735" t="s">
        <v>2489</v>
      </c>
      <c r="H735" t="s">
        <v>3048</v>
      </c>
      <c r="I735">
        <v>6200000</v>
      </c>
      <c r="J735">
        <v>10</v>
      </c>
      <c r="K735">
        <f t="shared" si="78"/>
        <v>620000</v>
      </c>
      <c r="L735">
        <f t="shared" si="79"/>
        <v>6820000</v>
      </c>
      <c r="N735" s="53">
        <v>44467</v>
      </c>
      <c r="Q735">
        <v>30</v>
      </c>
      <c r="R735" s="53">
        <f t="shared" si="77"/>
        <v>44497</v>
      </c>
      <c r="S735" s="53">
        <v>44496</v>
      </c>
      <c r="T735">
        <v>2</v>
      </c>
      <c r="U735">
        <f t="shared" si="80"/>
        <v>124000</v>
      </c>
      <c r="V735">
        <f t="shared" si="81"/>
        <v>6696000</v>
      </c>
      <c r="W735">
        <f t="shared" si="82"/>
        <v>6076000</v>
      </c>
      <c r="X735" s="54" t="s">
        <v>3201</v>
      </c>
      <c r="AC735">
        <v>4535323035</v>
      </c>
    </row>
    <row r="736" spans="2:29">
      <c r="B736" t="s">
        <v>1875</v>
      </c>
      <c r="C736" s="51">
        <v>44720</v>
      </c>
      <c r="D736" s="52">
        <v>44720</v>
      </c>
      <c r="E736" t="s">
        <v>3204</v>
      </c>
      <c r="F736" t="s">
        <v>3524</v>
      </c>
      <c r="G736" t="s">
        <v>2490</v>
      </c>
      <c r="H736" t="s">
        <v>3049</v>
      </c>
      <c r="I736">
        <v>6608800</v>
      </c>
      <c r="J736">
        <v>10</v>
      </c>
      <c r="K736">
        <f t="shared" si="78"/>
        <v>660880</v>
      </c>
      <c r="L736">
        <f t="shared" si="79"/>
        <v>7269680</v>
      </c>
      <c r="N736" s="53">
        <v>44467</v>
      </c>
      <c r="Q736">
        <v>30</v>
      </c>
      <c r="R736" s="53">
        <f t="shared" si="77"/>
        <v>44497</v>
      </c>
      <c r="S736" s="53">
        <v>44496</v>
      </c>
      <c r="T736">
        <v>2</v>
      </c>
      <c r="U736">
        <f t="shared" si="80"/>
        <v>132176</v>
      </c>
      <c r="V736">
        <f t="shared" si="81"/>
        <v>7137504</v>
      </c>
      <c r="W736">
        <f t="shared" si="82"/>
        <v>6476624</v>
      </c>
      <c r="X736" s="54" t="s">
        <v>3201</v>
      </c>
      <c r="AC736" s="56">
        <v>4538073535</v>
      </c>
    </row>
    <row r="737" spans="2:29">
      <c r="B737" t="s">
        <v>1876</v>
      </c>
      <c r="C737" s="51">
        <v>44721</v>
      </c>
      <c r="D737" s="52">
        <v>44721</v>
      </c>
      <c r="E737" t="s">
        <v>3204</v>
      </c>
      <c r="F737" t="s">
        <v>3503</v>
      </c>
      <c r="G737" t="s">
        <v>4047</v>
      </c>
      <c r="H737" t="s">
        <v>3050</v>
      </c>
      <c r="I737">
        <v>13217600</v>
      </c>
      <c r="J737">
        <v>10</v>
      </c>
      <c r="K737">
        <f t="shared" si="78"/>
        <v>1321760</v>
      </c>
      <c r="L737">
        <f t="shared" si="79"/>
        <v>14539360</v>
      </c>
      <c r="N737" s="53">
        <v>44467</v>
      </c>
      <c r="Q737">
        <v>30</v>
      </c>
      <c r="R737" s="53">
        <f t="shared" si="77"/>
        <v>44497</v>
      </c>
      <c r="S737" s="53">
        <v>44496</v>
      </c>
      <c r="T737">
        <v>2</v>
      </c>
      <c r="U737">
        <f t="shared" si="80"/>
        <v>264352</v>
      </c>
      <c r="V737">
        <f t="shared" si="81"/>
        <v>14275008</v>
      </c>
      <c r="W737">
        <f t="shared" si="82"/>
        <v>12953248</v>
      </c>
      <c r="X737" s="54" t="s">
        <v>3201</v>
      </c>
      <c r="AC737" s="56">
        <v>4538422379</v>
      </c>
    </row>
    <row r="738" spans="2:29">
      <c r="B738" t="s">
        <v>1877</v>
      </c>
      <c r="C738" s="51">
        <v>44722</v>
      </c>
      <c r="D738" s="52">
        <v>44722</v>
      </c>
      <c r="E738" t="s">
        <v>3204</v>
      </c>
      <c r="F738" t="s">
        <v>3651</v>
      </c>
      <c r="G738" t="s">
        <v>2491</v>
      </c>
      <c r="H738" t="s">
        <v>3051</v>
      </c>
      <c r="I738">
        <v>6200000</v>
      </c>
      <c r="J738">
        <v>10</v>
      </c>
      <c r="K738">
        <f t="shared" si="78"/>
        <v>620000</v>
      </c>
      <c r="L738">
        <f t="shared" si="79"/>
        <v>6820000</v>
      </c>
      <c r="N738" s="53">
        <v>44467</v>
      </c>
      <c r="Q738">
        <v>30</v>
      </c>
      <c r="R738" s="53">
        <f t="shared" si="77"/>
        <v>44497</v>
      </c>
      <c r="S738" s="53">
        <v>44496</v>
      </c>
      <c r="T738">
        <v>2</v>
      </c>
      <c r="U738">
        <f t="shared" si="80"/>
        <v>124000</v>
      </c>
      <c r="V738">
        <f t="shared" si="81"/>
        <v>6696000</v>
      </c>
      <c r="W738">
        <f t="shared" si="82"/>
        <v>6076000</v>
      </c>
      <c r="X738" s="54" t="s">
        <v>3201</v>
      </c>
      <c r="AC738">
        <v>4536227958</v>
      </c>
    </row>
    <row r="739" spans="2:29">
      <c r="B739" t="s">
        <v>1878</v>
      </c>
      <c r="C739" s="51">
        <v>44723</v>
      </c>
      <c r="D739" s="52">
        <v>44723</v>
      </c>
      <c r="E739" t="s">
        <v>3204</v>
      </c>
      <c r="F739" t="s">
        <v>3705</v>
      </c>
      <c r="G739" t="s">
        <v>2492</v>
      </c>
      <c r="H739" t="s">
        <v>3052</v>
      </c>
      <c r="I739">
        <v>6200000</v>
      </c>
      <c r="J739">
        <v>10</v>
      </c>
      <c r="K739">
        <f t="shared" si="78"/>
        <v>620000</v>
      </c>
      <c r="L739">
        <f t="shared" si="79"/>
        <v>6820000</v>
      </c>
      <c r="N739" s="53">
        <v>44467</v>
      </c>
      <c r="Q739">
        <v>30</v>
      </c>
      <c r="R739" s="53">
        <f t="shared" si="77"/>
        <v>44497</v>
      </c>
      <c r="S739" s="53">
        <v>44496</v>
      </c>
      <c r="T739">
        <v>2</v>
      </c>
      <c r="U739">
        <f t="shared" si="80"/>
        <v>124000</v>
      </c>
      <c r="V739">
        <f t="shared" si="81"/>
        <v>6696000</v>
      </c>
      <c r="W739">
        <f t="shared" si="82"/>
        <v>6076000</v>
      </c>
      <c r="X739" s="54" t="s">
        <v>3201</v>
      </c>
      <c r="AC739">
        <v>4535323349</v>
      </c>
    </row>
    <row r="740" spans="2:29">
      <c r="B740" t="s">
        <v>1879</v>
      </c>
      <c r="C740" s="51">
        <v>44724</v>
      </c>
      <c r="D740" s="52">
        <v>44724</v>
      </c>
      <c r="E740" t="s">
        <v>3204</v>
      </c>
      <c r="F740" t="s">
        <v>3644</v>
      </c>
      <c r="G740" t="s">
        <v>2493</v>
      </c>
      <c r="H740" t="s">
        <v>3053</v>
      </c>
      <c r="I740">
        <v>12400000</v>
      </c>
      <c r="J740">
        <v>10</v>
      </c>
      <c r="K740">
        <f t="shared" si="78"/>
        <v>1240000</v>
      </c>
      <c r="L740">
        <f t="shared" si="79"/>
        <v>13640000</v>
      </c>
      <c r="N740" s="53">
        <v>44467</v>
      </c>
      <c r="Q740">
        <v>30</v>
      </c>
      <c r="R740" s="53">
        <f t="shared" si="77"/>
        <v>44497</v>
      </c>
      <c r="S740" s="53">
        <v>44496</v>
      </c>
      <c r="T740">
        <v>2</v>
      </c>
      <c r="U740">
        <f t="shared" si="80"/>
        <v>248000</v>
      </c>
      <c r="V740">
        <f t="shared" si="81"/>
        <v>13392000</v>
      </c>
      <c r="W740">
        <f t="shared" si="82"/>
        <v>12152000</v>
      </c>
      <c r="X740" s="54" t="s">
        <v>3201</v>
      </c>
      <c r="AC740">
        <v>4536424879</v>
      </c>
    </row>
    <row r="741" spans="2:29">
      <c r="B741" t="s">
        <v>1880</v>
      </c>
      <c r="C741" s="51">
        <v>44725</v>
      </c>
      <c r="D741" s="52">
        <v>44725</v>
      </c>
      <c r="E741" t="s">
        <v>3204</v>
      </c>
      <c r="F741" t="s">
        <v>3576</v>
      </c>
      <c r="G741" t="s">
        <v>2494</v>
      </c>
      <c r="H741" t="s">
        <v>3054</v>
      </c>
      <c r="I741">
        <v>237916800</v>
      </c>
      <c r="J741">
        <v>10</v>
      </c>
      <c r="K741">
        <f t="shared" si="78"/>
        <v>23791680</v>
      </c>
      <c r="L741">
        <f t="shared" si="79"/>
        <v>261708480</v>
      </c>
      <c r="N741" s="53">
        <v>44467</v>
      </c>
      <c r="Q741">
        <v>30</v>
      </c>
      <c r="R741" s="53">
        <f t="shared" si="77"/>
        <v>44497</v>
      </c>
      <c r="S741" s="53">
        <v>44496</v>
      </c>
      <c r="T741">
        <v>2</v>
      </c>
      <c r="U741">
        <f t="shared" si="80"/>
        <v>4758336</v>
      </c>
      <c r="V741">
        <f t="shared" si="81"/>
        <v>256950144</v>
      </c>
      <c r="W741">
        <f t="shared" si="82"/>
        <v>233158464</v>
      </c>
      <c r="X741" s="54" t="s">
        <v>3201</v>
      </c>
      <c r="AC741" s="56">
        <v>4537547690</v>
      </c>
    </row>
    <row r="742" spans="2:29">
      <c r="B742" t="s">
        <v>1881</v>
      </c>
      <c r="C742" s="51">
        <v>44726</v>
      </c>
      <c r="D742" s="52">
        <v>44726</v>
      </c>
      <c r="E742" t="s">
        <v>3204</v>
      </c>
      <c r="F742" t="s">
        <v>3517</v>
      </c>
      <c r="G742" t="s">
        <v>2495</v>
      </c>
      <c r="H742" t="s">
        <v>3055</v>
      </c>
      <c r="I742">
        <v>72696800</v>
      </c>
      <c r="J742">
        <v>10</v>
      </c>
      <c r="K742">
        <f t="shared" si="78"/>
        <v>7269680</v>
      </c>
      <c r="L742">
        <f t="shared" si="79"/>
        <v>79966480</v>
      </c>
      <c r="N742" s="53">
        <v>44467</v>
      </c>
      <c r="Q742">
        <v>30</v>
      </c>
      <c r="R742" s="53">
        <f t="shared" si="77"/>
        <v>44497</v>
      </c>
      <c r="S742" s="53">
        <v>44496</v>
      </c>
      <c r="T742">
        <v>2</v>
      </c>
      <c r="U742">
        <f t="shared" si="80"/>
        <v>1453936</v>
      </c>
      <c r="V742">
        <f t="shared" si="81"/>
        <v>78512544</v>
      </c>
      <c r="W742">
        <f t="shared" si="82"/>
        <v>71242864</v>
      </c>
      <c r="X742" s="54" t="s">
        <v>3201</v>
      </c>
      <c r="AC742" s="56">
        <v>4538276825</v>
      </c>
    </row>
    <row r="743" spans="2:29">
      <c r="B743" t="s">
        <v>1882</v>
      </c>
      <c r="C743" s="51">
        <v>44727</v>
      </c>
      <c r="D743" s="52">
        <v>44727</v>
      </c>
      <c r="E743" t="s">
        <v>3204</v>
      </c>
      <c r="F743" t="s">
        <v>3600</v>
      </c>
      <c r="G743" t="s">
        <v>4048</v>
      </c>
      <c r="H743" t="s">
        <v>3056</v>
      </c>
      <c r="I743">
        <v>6200000</v>
      </c>
      <c r="J743">
        <v>10</v>
      </c>
      <c r="K743">
        <f t="shared" si="78"/>
        <v>620000</v>
      </c>
      <c r="L743">
        <f t="shared" si="79"/>
        <v>6820000</v>
      </c>
      <c r="N743" s="53">
        <v>44467</v>
      </c>
      <c r="Q743">
        <v>30</v>
      </c>
      <c r="R743" s="53">
        <f t="shared" si="77"/>
        <v>44497</v>
      </c>
      <c r="S743" s="53">
        <v>44496</v>
      </c>
      <c r="T743">
        <v>2</v>
      </c>
      <c r="U743">
        <f t="shared" si="80"/>
        <v>124000</v>
      </c>
      <c r="V743">
        <f t="shared" si="81"/>
        <v>6696000</v>
      </c>
      <c r="W743">
        <f t="shared" si="82"/>
        <v>6076000</v>
      </c>
      <c r="X743" s="54" t="s">
        <v>3201</v>
      </c>
      <c r="AC743" s="56">
        <v>4537227610</v>
      </c>
    </row>
    <row r="744" spans="2:29">
      <c r="B744" t="s">
        <v>1883</v>
      </c>
      <c r="C744" s="51">
        <v>44728</v>
      </c>
      <c r="D744" s="52">
        <v>44728</v>
      </c>
      <c r="E744" t="s">
        <v>3204</v>
      </c>
      <c r="F744" t="s">
        <v>3687</v>
      </c>
      <c r="G744" t="s">
        <v>2496</v>
      </c>
      <c r="H744" t="s">
        <v>3057</v>
      </c>
      <c r="I744">
        <v>6200000</v>
      </c>
      <c r="J744">
        <v>10</v>
      </c>
      <c r="K744">
        <f t="shared" si="78"/>
        <v>620000</v>
      </c>
      <c r="L744">
        <f t="shared" si="79"/>
        <v>6820000</v>
      </c>
      <c r="N744" s="53">
        <v>44467</v>
      </c>
      <c r="Q744">
        <v>30</v>
      </c>
      <c r="R744" s="53">
        <f t="shared" si="77"/>
        <v>44497</v>
      </c>
      <c r="S744" s="53">
        <v>44496</v>
      </c>
      <c r="T744">
        <v>2</v>
      </c>
      <c r="U744">
        <f t="shared" si="80"/>
        <v>124000</v>
      </c>
      <c r="V744">
        <f t="shared" si="81"/>
        <v>6696000</v>
      </c>
      <c r="W744">
        <f t="shared" si="82"/>
        <v>6076000</v>
      </c>
      <c r="X744" s="54" t="s">
        <v>3201</v>
      </c>
      <c r="AC744" s="56">
        <v>4535605689</v>
      </c>
    </row>
    <row r="745" spans="2:29">
      <c r="B745" t="s">
        <v>1884</v>
      </c>
      <c r="C745" s="51">
        <v>44729</v>
      </c>
      <c r="D745" s="52">
        <v>44729</v>
      </c>
      <c r="E745" t="s">
        <v>3204</v>
      </c>
      <c r="F745" t="s">
        <v>3688</v>
      </c>
      <c r="G745" t="s">
        <v>2497</v>
      </c>
      <c r="H745" t="s">
        <v>3057</v>
      </c>
      <c r="I745">
        <v>6200000</v>
      </c>
      <c r="J745">
        <v>10</v>
      </c>
      <c r="K745">
        <f t="shared" si="78"/>
        <v>620000</v>
      </c>
      <c r="L745">
        <f t="shared" si="79"/>
        <v>6820000</v>
      </c>
      <c r="N745" s="53">
        <v>44467</v>
      </c>
      <c r="Q745">
        <v>30</v>
      </c>
      <c r="R745" s="53">
        <f t="shared" si="77"/>
        <v>44497</v>
      </c>
      <c r="S745" s="53">
        <v>44496</v>
      </c>
      <c r="T745">
        <v>2</v>
      </c>
      <c r="U745">
        <f t="shared" si="80"/>
        <v>124000</v>
      </c>
      <c r="V745">
        <f t="shared" si="81"/>
        <v>6696000</v>
      </c>
      <c r="W745">
        <f t="shared" si="82"/>
        <v>6076000</v>
      </c>
      <c r="X745" s="54" t="s">
        <v>3201</v>
      </c>
      <c r="AC745" s="56">
        <v>4535605741</v>
      </c>
    </row>
    <row r="746" spans="2:29">
      <c r="B746" t="s">
        <v>1885</v>
      </c>
      <c r="C746" s="51">
        <v>44730</v>
      </c>
      <c r="D746" s="52">
        <v>44730</v>
      </c>
      <c r="E746" t="s">
        <v>3204</v>
      </c>
      <c r="F746" t="s">
        <v>3753</v>
      </c>
      <c r="G746" t="s">
        <v>2498</v>
      </c>
      <c r="H746" t="s">
        <v>3058</v>
      </c>
      <c r="I746">
        <v>24800000</v>
      </c>
      <c r="J746">
        <v>10</v>
      </c>
      <c r="K746">
        <f t="shared" si="78"/>
        <v>2480000</v>
      </c>
      <c r="L746">
        <f t="shared" si="79"/>
        <v>27280000</v>
      </c>
      <c r="N746" s="53">
        <v>44467</v>
      </c>
      <c r="Q746">
        <v>30</v>
      </c>
      <c r="R746" s="53">
        <f t="shared" si="77"/>
        <v>44497</v>
      </c>
      <c r="S746" s="53">
        <v>44496</v>
      </c>
      <c r="T746">
        <v>2</v>
      </c>
      <c r="U746">
        <f t="shared" si="80"/>
        <v>496000</v>
      </c>
      <c r="V746">
        <f t="shared" si="81"/>
        <v>26784000</v>
      </c>
      <c r="W746">
        <f t="shared" si="82"/>
        <v>24304000</v>
      </c>
      <c r="X746" s="54" t="s">
        <v>3201</v>
      </c>
      <c r="AC746">
        <v>4534966752</v>
      </c>
    </row>
    <row r="747" spans="2:29">
      <c r="B747" t="s">
        <v>1886</v>
      </c>
      <c r="C747" s="51">
        <v>44731</v>
      </c>
      <c r="D747" s="52">
        <v>44731</v>
      </c>
      <c r="E747" t="s">
        <v>3204</v>
      </c>
      <c r="F747" t="s">
        <v>3677</v>
      </c>
      <c r="G747" t="s">
        <v>2499</v>
      </c>
      <c r="H747" t="s">
        <v>3059</v>
      </c>
      <c r="I747">
        <v>6200000</v>
      </c>
      <c r="J747">
        <v>10</v>
      </c>
      <c r="K747">
        <f t="shared" si="78"/>
        <v>620000</v>
      </c>
      <c r="L747">
        <f t="shared" si="79"/>
        <v>6820000</v>
      </c>
      <c r="N747" s="53">
        <v>44467</v>
      </c>
      <c r="Q747">
        <v>30</v>
      </c>
      <c r="R747" s="53">
        <f t="shared" si="77"/>
        <v>44497</v>
      </c>
      <c r="S747" s="53">
        <v>44496</v>
      </c>
      <c r="T747">
        <v>2</v>
      </c>
      <c r="U747">
        <f t="shared" si="80"/>
        <v>124000</v>
      </c>
      <c r="V747">
        <f t="shared" si="81"/>
        <v>6696000</v>
      </c>
      <c r="W747">
        <f t="shared" si="82"/>
        <v>6076000</v>
      </c>
      <c r="X747" s="54" t="s">
        <v>3201</v>
      </c>
      <c r="AC747">
        <v>4535742582</v>
      </c>
    </row>
    <row r="748" spans="2:29">
      <c r="B748" t="s">
        <v>1887</v>
      </c>
      <c r="C748" s="51">
        <v>44732</v>
      </c>
      <c r="D748" s="52">
        <v>44732</v>
      </c>
      <c r="E748" t="s">
        <v>3204</v>
      </c>
      <c r="F748" t="s">
        <v>3523</v>
      </c>
      <c r="G748" t="s">
        <v>4049</v>
      </c>
      <c r="H748" t="s">
        <v>3060</v>
      </c>
      <c r="I748">
        <v>13217600</v>
      </c>
      <c r="J748">
        <v>10</v>
      </c>
      <c r="K748">
        <f t="shared" si="78"/>
        <v>1321760</v>
      </c>
      <c r="L748">
        <f t="shared" si="79"/>
        <v>14539360</v>
      </c>
      <c r="N748" s="53">
        <v>44467</v>
      </c>
      <c r="Q748">
        <v>30</v>
      </c>
      <c r="R748" s="53">
        <f t="shared" si="77"/>
        <v>44497</v>
      </c>
      <c r="S748" s="53">
        <v>44496</v>
      </c>
      <c r="T748">
        <v>2</v>
      </c>
      <c r="U748">
        <f t="shared" si="80"/>
        <v>264352</v>
      </c>
      <c r="V748">
        <f t="shared" si="81"/>
        <v>14275008</v>
      </c>
      <c r="W748">
        <f t="shared" si="82"/>
        <v>12953248</v>
      </c>
      <c r="X748" s="54" t="s">
        <v>3201</v>
      </c>
      <c r="AC748" s="56">
        <v>4538170641</v>
      </c>
    </row>
    <row r="749" spans="2:29">
      <c r="B749" t="s">
        <v>1889</v>
      </c>
      <c r="C749" s="51">
        <v>44734</v>
      </c>
      <c r="D749" s="52">
        <v>44734</v>
      </c>
      <c r="E749" t="s">
        <v>3204</v>
      </c>
      <c r="F749" t="s">
        <v>3518</v>
      </c>
      <c r="G749" t="s">
        <v>2501</v>
      </c>
      <c r="H749" t="s">
        <v>3062</v>
      </c>
      <c r="I749">
        <v>26435200</v>
      </c>
      <c r="J749">
        <v>10</v>
      </c>
      <c r="K749">
        <f t="shared" si="78"/>
        <v>2643520</v>
      </c>
      <c r="L749">
        <f t="shared" si="79"/>
        <v>29078720</v>
      </c>
      <c r="N749" s="53">
        <v>44467</v>
      </c>
      <c r="Q749">
        <v>30</v>
      </c>
      <c r="R749" s="53">
        <f t="shared" si="77"/>
        <v>44497</v>
      </c>
      <c r="S749" s="53">
        <v>44496</v>
      </c>
      <c r="T749">
        <v>2</v>
      </c>
      <c r="U749">
        <f t="shared" si="80"/>
        <v>528704</v>
      </c>
      <c r="V749">
        <f t="shared" si="81"/>
        <v>28550016</v>
      </c>
      <c r="W749">
        <f t="shared" si="82"/>
        <v>25906496</v>
      </c>
      <c r="X749" s="54" t="s">
        <v>3201</v>
      </c>
      <c r="AC749" s="56">
        <v>4538168531</v>
      </c>
    </row>
    <row r="750" spans="2:29">
      <c r="B750" t="s">
        <v>1892</v>
      </c>
      <c r="C750" s="51">
        <v>44737</v>
      </c>
      <c r="D750" s="52">
        <v>44737</v>
      </c>
      <c r="E750" t="s">
        <v>3204</v>
      </c>
      <c r="F750" t="s">
        <v>3794</v>
      </c>
      <c r="G750" t="s">
        <v>2504</v>
      </c>
      <c r="H750" t="s">
        <v>3065</v>
      </c>
      <c r="I750">
        <v>6300000</v>
      </c>
      <c r="J750">
        <v>10</v>
      </c>
      <c r="K750">
        <f t="shared" si="78"/>
        <v>630000</v>
      </c>
      <c r="L750">
        <f t="shared" si="79"/>
        <v>6930000</v>
      </c>
      <c r="N750" s="53">
        <v>44426</v>
      </c>
      <c r="Q750">
        <v>30</v>
      </c>
      <c r="R750" s="53">
        <f t="shared" si="77"/>
        <v>44456</v>
      </c>
      <c r="S750" s="53">
        <v>44510</v>
      </c>
      <c r="T750">
        <v>2</v>
      </c>
      <c r="U750">
        <f t="shared" si="80"/>
        <v>126000</v>
      </c>
      <c r="V750">
        <f t="shared" si="81"/>
        <v>6804000</v>
      </c>
      <c r="W750">
        <f t="shared" si="82"/>
        <v>6174000</v>
      </c>
      <c r="X750" s="54" t="s">
        <v>3201</v>
      </c>
      <c r="AC750">
        <v>4533289494</v>
      </c>
    </row>
    <row r="751" spans="2:29">
      <c r="B751" t="s">
        <v>1893</v>
      </c>
      <c r="C751" s="51">
        <v>44738</v>
      </c>
      <c r="D751" s="52">
        <v>44738</v>
      </c>
      <c r="E751" t="s">
        <v>3204</v>
      </c>
      <c r="F751" t="s">
        <v>3533</v>
      </c>
      <c r="G751" t="s">
        <v>2505</v>
      </c>
      <c r="H751" t="s">
        <v>3066</v>
      </c>
      <c r="I751">
        <v>40800000</v>
      </c>
      <c r="J751">
        <v>10</v>
      </c>
      <c r="K751">
        <f t="shared" si="78"/>
        <v>4080000</v>
      </c>
      <c r="L751">
        <f t="shared" si="79"/>
        <v>44880000</v>
      </c>
      <c r="N751" s="53">
        <v>44455</v>
      </c>
      <c r="Q751">
        <v>30</v>
      </c>
      <c r="R751" s="53">
        <f t="shared" si="77"/>
        <v>44485</v>
      </c>
      <c r="S751" s="53">
        <v>44510</v>
      </c>
      <c r="T751">
        <v>2</v>
      </c>
      <c r="U751">
        <f t="shared" si="80"/>
        <v>816000</v>
      </c>
      <c r="V751">
        <f t="shared" si="81"/>
        <v>44064000</v>
      </c>
      <c r="W751">
        <f t="shared" si="82"/>
        <v>39984000</v>
      </c>
      <c r="X751" s="54" t="s">
        <v>3201</v>
      </c>
      <c r="AC751">
        <v>4537953863</v>
      </c>
    </row>
    <row r="752" spans="2:29">
      <c r="B752" t="s">
        <v>1894</v>
      </c>
      <c r="C752" s="51">
        <v>44739</v>
      </c>
      <c r="D752" s="52">
        <v>44739</v>
      </c>
      <c r="E752" t="s">
        <v>3204</v>
      </c>
      <c r="F752" t="s">
        <v>3501</v>
      </c>
      <c r="G752" t="s">
        <v>2506</v>
      </c>
      <c r="H752" t="s">
        <v>3066</v>
      </c>
      <c r="I752">
        <v>71400000</v>
      </c>
      <c r="J752">
        <v>10</v>
      </c>
      <c r="K752">
        <f t="shared" si="78"/>
        <v>7140000</v>
      </c>
      <c r="L752">
        <f t="shared" si="79"/>
        <v>78540000</v>
      </c>
      <c r="N752" s="53">
        <v>44455</v>
      </c>
      <c r="Q752">
        <v>30</v>
      </c>
      <c r="R752" s="53">
        <f t="shared" si="77"/>
        <v>44485</v>
      </c>
      <c r="S752" s="53">
        <v>44510</v>
      </c>
      <c r="T752">
        <v>2</v>
      </c>
      <c r="U752">
        <f t="shared" si="80"/>
        <v>1428000</v>
      </c>
      <c r="V752">
        <f t="shared" si="81"/>
        <v>77112000</v>
      </c>
      <c r="W752">
        <f t="shared" si="82"/>
        <v>69972000</v>
      </c>
      <c r="X752" s="54" t="s">
        <v>3201</v>
      </c>
      <c r="AC752">
        <v>4538543991</v>
      </c>
    </row>
    <row r="753" spans="2:29">
      <c r="B753" t="s">
        <v>1895</v>
      </c>
      <c r="C753" s="51">
        <v>44740</v>
      </c>
      <c r="D753" s="52">
        <v>44740</v>
      </c>
      <c r="E753" t="s">
        <v>3204</v>
      </c>
      <c r="F753" t="s">
        <v>3483</v>
      </c>
      <c r="G753" t="s">
        <v>2507</v>
      </c>
      <c r="H753" t="s">
        <v>3067</v>
      </c>
      <c r="I753">
        <v>39600000</v>
      </c>
      <c r="J753">
        <v>10</v>
      </c>
      <c r="K753">
        <f t="shared" si="78"/>
        <v>3960000</v>
      </c>
      <c r="L753">
        <f t="shared" si="79"/>
        <v>43560000</v>
      </c>
      <c r="N753" s="53">
        <v>44455</v>
      </c>
      <c r="Q753">
        <v>30</v>
      </c>
      <c r="R753" s="53">
        <f t="shared" si="77"/>
        <v>44485</v>
      </c>
      <c r="S753" s="53">
        <v>44510</v>
      </c>
      <c r="T753">
        <v>2</v>
      </c>
      <c r="U753">
        <f t="shared" si="80"/>
        <v>792000</v>
      </c>
      <c r="V753">
        <f t="shared" si="81"/>
        <v>42768000</v>
      </c>
      <c r="W753">
        <f t="shared" si="82"/>
        <v>38808000</v>
      </c>
      <c r="X753" s="54" t="s">
        <v>3201</v>
      </c>
      <c r="AC753">
        <v>4538682734</v>
      </c>
    </row>
    <row r="754" spans="2:29">
      <c r="B754" t="s">
        <v>1896</v>
      </c>
      <c r="C754" s="51">
        <v>44741</v>
      </c>
      <c r="D754" s="52">
        <v>44741</v>
      </c>
      <c r="E754" t="s">
        <v>3204</v>
      </c>
      <c r="F754" t="s">
        <v>3488</v>
      </c>
      <c r="G754" t="s">
        <v>4050</v>
      </c>
      <c r="H754" t="s">
        <v>3068</v>
      </c>
      <c r="I754">
        <v>45000000</v>
      </c>
      <c r="J754">
        <v>10</v>
      </c>
      <c r="K754">
        <f t="shared" si="78"/>
        <v>4500000</v>
      </c>
      <c r="L754">
        <f t="shared" si="79"/>
        <v>49500000</v>
      </c>
      <c r="N754" s="53">
        <v>44455</v>
      </c>
      <c r="Q754">
        <v>30</v>
      </c>
      <c r="R754" s="53">
        <f t="shared" si="77"/>
        <v>44485</v>
      </c>
      <c r="S754" s="53">
        <v>44510</v>
      </c>
      <c r="T754">
        <v>2</v>
      </c>
      <c r="U754">
        <f t="shared" si="80"/>
        <v>900000</v>
      </c>
      <c r="V754">
        <f t="shared" si="81"/>
        <v>48600000</v>
      </c>
      <c r="W754">
        <f t="shared" si="82"/>
        <v>44100000</v>
      </c>
      <c r="X754" s="54" t="s">
        <v>3201</v>
      </c>
      <c r="AC754">
        <v>4538795121</v>
      </c>
    </row>
    <row r="755" spans="2:29">
      <c r="B755" t="s">
        <v>1897</v>
      </c>
      <c r="C755" s="51">
        <v>44742</v>
      </c>
      <c r="D755" s="52">
        <v>44742</v>
      </c>
      <c r="E755" t="s">
        <v>3204</v>
      </c>
      <c r="F755" t="s">
        <v>3560</v>
      </c>
      <c r="G755" t="s">
        <v>2508</v>
      </c>
      <c r="H755" t="s">
        <v>3069</v>
      </c>
      <c r="I755">
        <v>4200000</v>
      </c>
      <c r="J755">
        <v>10</v>
      </c>
      <c r="K755">
        <f t="shared" si="78"/>
        <v>420000</v>
      </c>
      <c r="L755">
        <f t="shared" si="79"/>
        <v>4620000</v>
      </c>
      <c r="N755" s="53">
        <v>44462</v>
      </c>
      <c r="Q755">
        <v>30</v>
      </c>
      <c r="R755" s="53">
        <f t="shared" si="77"/>
        <v>44492</v>
      </c>
      <c r="S755" s="53">
        <v>44510</v>
      </c>
      <c r="T755">
        <v>2</v>
      </c>
      <c r="U755">
        <f t="shared" si="80"/>
        <v>84000</v>
      </c>
      <c r="V755">
        <f t="shared" si="81"/>
        <v>4536000</v>
      </c>
      <c r="W755">
        <f t="shared" si="82"/>
        <v>4116000</v>
      </c>
      <c r="X755" s="54" t="s">
        <v>3201</v>
      </c>
      <c r="AC755">
        <v>4537803365</v>
      </c>
    </row>
    <row r="756" spans="2:29">
      <c r="B756" t="s">
        <v>1898</v>
      </c>
      <c r="C756" s="51">
        <v>44743</v>
      </c>
      <c r="D756" s="52">
        <v>44743</v>
      </c>
      <c r="E756" t="s">
        <v>3204</v>
      </c>
      <c r="F756" t="s">
        <v>3489</v>
      </c>
      <c r="G756" t="s">
        <v>2509</v>
      </c>
      <c r="H756" t="s">
        <v>3070</v>
      </c>
      <c r="I756">
        <v>98000000</v>
      </c>
      <c r="J756">
        <v>10</v>
      </c>
      <c r="K756">
        <f t="shared" si="78"/>
        <v>9800000</v>
      </c>
      <c r="L756">
        <f t="shared" si="79"/>
        <v>107800000</v>
      </c>
      <c r="N756" s="53">
        <v>44462</v>
      </c>
      <c r="Q756">
        <v>30</v>
      </c>
      <c r="R756" s="53">
        <f t="shared" si="77"/>
        <v>44492</v>
      </c>
      <c r="S756" s="53">
        <v>44510</v>
      </c>
      <c r="T756">
        <v>2</v>
      </c>
      <c r="U756">
        <f t="shared" si="80"/>
        <v>1960000</v>
      </c>
      <c r="V756">
        <f t="shared" si="81"/>
        <v>105840000</v>
      </c>
      <c r="W756">
        <f t="shared" si="82"/>
        <v>96040000</v>
      </c>
      <c r="X756" s="54" t="s">
        <v>3201</v>
      </c>
      <c r="AC756">
        <v>4534661842</v>
      </c>
    </row>
    <row r="757" spans="2:29">
      <c r="B757" t="s">
        <v>1900</v>
      </c>
      <c r="C757" s="51">
        <v>44745</v>
      </c>
      <c r="D757" s="52">
        <v>44745</v>
      </c>
      <c r="E757" t="s">
        <v>3204</v>
      </c>
      <c r="F757" t="s">
        <v>3835</v>
      </c>
      <c r="G757" t="s">
        <v>2511</v>
      </c>
      <c r="H757" t="s">
        <v>3072</v>
      </c>
      <c r="I757">
        <v>8100000</v>
      </c>
      <c r="J757">
        <v>10</v>
      </c>
      <c r="K757">
        <f t="shared" si="78"/>
        <v>810000</v>
      </c>
      <c r="L757">
        <f t="shared" si="79"/>
        <v>8910000</v>
      </c>
      <c r="N757" s="53">
        <v>44462</v>
      </c>
      <c r="Q757">
        <v>30</v>
      </c>
      <c r="R757" s="53">
        <f t="shared" si="77"/>
        <v>44492</v>
      </c>
      <c r="S757" s="53">
        <v>44510</v>
      </c>
      <c r="T757">
        <v>2</v>
      </c>
      <c r="U757">
        <f t="shared" si="80"/>
        <v>162000</v>
      </c>
      <c r="V757">
        <f t="shared" si="81"/>
        <v>8748000</v>
      </c>
      <c r="W757">
        <f t="shared" si="82"/>
        <v>7938000</v>
      </c>
      <c r="X757" s="54" t="s">
        <v>3201</v>
      </c>
      <c r="AC757">
        <v>4532204512</v>
      </c>
    </row>
    <row r="758" spans="2:29">
      <c r="B758" t="s">
        <v>1902</v>
      </c>
      <c r="C758" s="51">
        <v>44747</v>
      </c>
      <c r="D758" s="52">
        <v>44747</v>
      </c>
      <c r="E758" t="s">
        <v>3204</v>
      </c>
      <c r="F758" t="s">
        <v>3556</v>
      </c>
      <c r="G758" t="s">
        <v>2513</v>
      </c>
      <c r="H758" t="s">
        <v>396</v>
      </c>
      <c r="I758">
        <v>14700000</v>
      </c>
      <c r="J758">
        <v>10</v>
      </c>
      <c r="K758">
        <f t="shared" si="78"/>
        <v>1470000</v>
      </c>
      <c r="L758">
        <f t="shared" si="79"/>
        <v>16170000</v>
      </c>
      <c r="N758" s="53">
        <v>44462</v>
      </c>
      <c r="Q758">
        <v>30</v>
      </c>
      <c r="R758" s="53">
        <f t="shared" si="77"/>
        <v>44492</v>
      </c>
      <c r="S758" s="53">
        <v>44510</v>
      </c>
      <c r="T758">
        <v>2</v>
      </c>
      <c r="U758">
        <f t="shared" si="80"/>
        <v>294000</v>
      </c>
      <c r="V758">
        <f t="shared" si="81"/>
        <v>15876000</v>
      </c>
      <c r="W758">
        <f t="shared" si="82"/>
        <v>14406000</v>
      </c>
      <c r="X758" s="54" t="s">
        <v>3201</v>
      </c>
      <c r="AC758">
        <v>4537741975</v>
      </c>
    </row>
    <row r="759" spans="2:29">
      <c r="B759" t="s">
        <v>1904</v>
      </c>
      <c r="C759" s="51">
        <v>44749</v>
      </c>
      <c r="D759" s="52">
        <v>44749</v>
      </c>
      <c r="E759" t="s">
        <v>3204</v>
      </c>
      <c r="F759" t="s">
        <v>3490</v>
      </c>
      <c r="G759" t="s">
        <v>2515</v>
      </c>
      <c r="H759" t="s">
        <v>3075</v>
      </c>
      <c r="I759">
        <v>14700000</v>
      </c>
      <c r="J759">
        <v>10</v>
      </c>
      <c r="K759">
        <f t="shared" si="78"/>
        <v>1470000</v>
      </c>
      <c r="L759">
        <f t="shared" si="79"/>
        <v>16170000</v>
      </c>
      <c r="N759" s="53">
        <v>44462</v>
      </c>
      <c r="Q759">
        <v>30</v>
      </c>
      <c r="R759" s="53">
        <f t="shared" si="77"/>
        <v>44492</v>
      </c>
      <c r="S759" s="53">
        <v>44510</v>
      </c>
      <c r="T759">
        <v>2</v>
      </c>
      <c r="U759">
        <f t="shared" si="80"/>
        <v>294000</v>
      </c>
      <c r="V759">
        <f t="shared" si="81"/>
        <v>15876000</v>
      </c>
      <c r="W759">
        <f t="shared" si="82"/>
        <v>14406000</v>
      </c>
      <c r="X759" s="54" t="s">
        <v>3201</v>
      </c>
      <c r="AC759">
        <v>4538688664</v>
      </c>
    </row>
    <row r="760" spans="2:29">
      <c r="B760" t="s">
        <v>1905</v>
      </c>
      <c r="C760" s="51">
        <v>44750</v>
      </c>
      <c r="D760" s="52">
        <v>44750</v>
      </c>
      <c r="E760" t="s">
        <v>3204</v>
      </c>
      <c r="F760" t="s">
        <v>3834</v>
      </c>
      <c r="G760" t="s">
        <v>2516</v>
      </c>
      <c r="H760" t="s">
        <v>3076</v>
      </c>
      <c r="I760">
        <v>6900000</v>
      </c>
      <c r="J760">
        <v>10</v>
      </c>
      <c r="K760">
        <f t="shared" si="78"/>
        <v>690000</v>
      </c>
      <c r="L760">
        <f t="shared" si="79"/>
        <v>7590000</v>
      </c>
      <c r="N760" s="53">
        <v>44462</v>
      </c>
      <c r="Q760">
        <v>30</v>
      </c>
      <c r="R760" s="53">
        <f t="shared" si="77"/>
        <v>44492</v>
      </c>
      <c r="S760" s="53">
        <v>44510</v>
      </c>
      <c r="T760">
        <v>2</v>
      </c>
      <c r="U760">
        <f t="shared" si="80"/>
        <v>138000</v>
      </c>
      <c r="V760">
        <f t="shared" si="81"/>
        <v>7452000</v>
      </c>
      <c r="W760">
        <f t="shared" si="82"/>
        <v>6762000</v>
      </c>
      <c r="X760" s="54" t="s">
        <v>3201</v>
      </c>
      <c r="AC760">
        <v>4532204509</v>
      </c>
    </row>
    <row r="761" spans="2:29">
      <c r="B761" t="s">
        <v>1907</v>
      </c>
      <c r="C761" s="51">
        <v>44752</v>
      </c>
      <c r="D761" s="52">
        <v>44752</v>
      </c>
      <c r="E761" t="s">
        <v>3204</v>
      </c>
      <c r="F761" t="s">
        <v>3872</v>
      </c>
      <c r="G761" t="s">
        <v>2518</v>
      </c>
      <c r="H761" t="s">
        <v>3078</v>
      </c>
      <c r="I761">
        <v>6660000</v>
      </c>
      <c r="J761">
        <v>10</v>
      </c>
      <c r="K761">
        <f t="shared" si="78"/>
        <v>666000</v>
      </c>
      <c r="L761">
        <f t="shared" si="79"/>
        <v>7326000</v>
      </c>
      <c r="N761" s="53">
        <v>44462</v>
      </c>
      <c r="Q761">
        <v>30</v>
      </c>
      <c r="R761" s="53">
        <f t="shared" si="77"/>
        <v>44492</v>
      </c>
      <c r="S761" s="53">
        <v>44510</v>
      </c>
      <c r="T761">
        <v>2</v>
      </c>
      <c r="U761">
        <f t="shared" si="80"/>
        <v>133200</v>
      </c>
      <c r="V761">
        <f t="shared" si="81"/>
        <v>7192800</v>
      </c>
      <c r="W761">
        <f t="shared" si="82"/>
        <v>6526800</v>
      </c>
      <c r="X761" s="54" t="s">
        <v>3201</v>
      </c>
      <c r="AC761">
        <v>4530293070</v>
      </c>
    </row>
    <row r="762" spans="2:29">
      <c r="B762" t="s">
        <v>1908</v>
      </c>
      <c r="C762" s="51">
        <v>44753</v>
      </c>
      <c r="D762" s="52">
        <v>44753</v>
      </c>
      <c r="E762" t="s">
        <v>3204</v>
      </c>
      <c r="F762" t="s">
        <v>3497</v>
      </c>
      <c r="G762" t="s">
        <v>4051</v>
      </c>
      <c r="H762" t="s">
        <v>3079</v>
      </c>
      <c r="I762">
        <v>29434500</v>
      </c>
      <c r="J762">
        <v>10</v>
      </c>
      <c r="K762">
        <f t="shared" si="78"/>
        <v>2943450</v>
      </c>
      <c r="L762">
        <f t="shared" si="79"/>
        <v>32377950</v>
      </c>
      <c r="N762" s="53">
        <v>44462</v>
      </c>
      <c r="Q762">
        <v>30</v>
      </c>
      <c r="R762" s="53">
        <f t="shared" si="77"/>
        <v>44492</v>
      </c>
      <c r="S762" s="53">
        <v>44510</v>
      </c>
      <c r="T762">
        <v>2</v>
      </c>
      <c r="U762">
        <f t="shared" si="80"/>
        <v>588690</v>
      </c>
      <c r="V762">
        <f t="shared" si="81"/>
        <v>31789260</v>
      </c>
      <c r="W762">
        <f t="shared" si="82"/>
        <v>28845810</v>
      </c>
      <c r="X762" s="54" t="s">
        <v>3201</v>
      </c>
      <c r="AC762">
        <v>4538592868</v>
      </c>
    </row>
    <row r="763" spans="2:29">
      <c r="B763" t="s">
        <v>1909</v>
      </c>
      <c r="C763" s="51">
        <v>44754</v>
      </c>
      <c r="D763" s="52">
        <v>44754</v>
      </c>
      <c r="E763" t="s">
        <v>3204</v>
      </c>
      <c r="F763" t="s">
        <v>3494</v>
      </c>
      <c r="G763" t="s">
        <v>4052</v>
      </c>
      <c r="H763" t="s">
        <v>3080</v>
      </c>
      <c r="I763">
        <v>32762500</v>
      </c>
      <c r="J763">
        <v>10</v>
      </c>
      <c r="K763">
        <f t="shared" si="78"/>
        <v>3276250</v>
      </c>
      <c r="L763">
        <f t="shared" si="79"/>
        <v>36038750</v>
      </c>
      <c r="N763" s="53">
        <v>44462</v>
      </c>
      <c r="Q763">
        <v>30</v>
      </c>
      <c r="R763" s="53">
        <f t="shared" ref="R763:R826" si="83">SUM($N763+$Q763)</f>
        <v>44492</v>
      </c>
      <c r="S763" s="53">
        <v>44510</v>
      </c>
      <c r="T763">
        <v>2</v>
      </c>
      <c r="U763">
        <f t="shared" si="80"/>
        <v>655250</v>
      </c>
      <c r="V763">
        <f t="shared" si="81"/>
        <v>35383500</v>
      </c>
      <c r="W763">
        <f t="shared" si="82"/>
        <v>32107250</v>
      </c>
      <c r="X763" s="54" t="s">
        <v>3201</v>
      </c>
      <c r="AC763">
        <v>4538595740</v>
      </c>
    </row>
    <row r="764" spans="2:29">
      <c r="B764" t="s">
        <v>1910</v>
      </c>
      <c r="C764" s="51">
        <v>44755</v>
      </c>
      <c r="D764" s="52">
        <v>44755</v>
      </c>
      <c r="E764" t="s">
        <v>3204</v>
      </c>
      <c r="F764" t="s">
        <v>3495</v>
      </c>
      <c r="G764" t="s">
        <v>4053</v>
      </c>
      <c r="H764" t="s">
        <v>3081</v>
      </c>
      <c r="I764">
        <v>21278000</v>
      </c>
      <c r="J764">
        <v>10</v>
      </c>
      <c r="K764">
        <f t="shared" si="78"/>
        <v>2127800</v>
      </c>
      <c r="L764">
        <f t="shared" si="79"/>
        <v>23405800</v>
      </c>
      <c r="N764" s="53">
        <v>44462</v>
      </c>
      <c r="Q764">
        <v>30</v>
      </c>
      <c r="R764" s="53">
        <f t="shared" si="83"/>
        <v>44492</v>
      </c>
      <c r="S764" s="53">
        <v>44510</v>
      </c>
      <c r="T764">
        <v>2</v>
      </c>
      <c r="U764">
        <f t="shared" si="80"/>
        <v>425560</v>
      </c>
      <c r="V764">
        <f t="shared" si="81"/>
        <v>22980240</v>
      </c>
      <c r="W764">
        <f t="shared" si="82"/>
        <v>20852440</v>
      </c>
      <c r="X764" s="54" t="s">
        <v>3201</v>
      </c>
      <c r="AC764">
        <v>4538593951</v>
      </c>
    </row>
    <row r="765" spans="2:29">
      <c r="B765" t="s">
        <v>1911</v>
      </c>
      <c r="C765" s="51">
        <v>44756</v>
      </c>
      <c r="D765" s="52">
        <v>44756</v>
      </c>
      <c r="E765" t="s">
        <v>3204</v>
      </c>
      <c r="F765" t="s">
        <v>3496</v>
      </c>
      <c r="G765" t="s">
        <v>2519</v>
      </c>
      <c r="H765" t="s">
        <v>3082</v>
      </c>
      <c r="I765">
        <v>32345000</v>
      </c>
      <c r="J765">
        <v>10</v>
      </c>
      <c r="K765">
        <f t="shared" si="78"/>
        <v>3234500</v>
      </c>
      <c r="L765">
        <f t="shared" si="79"/>
        <v>35579500</v>
      </c>
      <c r="N765" s="53">
        <v>44462</v>
      </c>
      <c r="Q765">
        <v>30</v>
      </c>
      <c r="R765" s="53">
        <f t="shared" si="83"/>
        <v>44492</v>
      </c>
      <c r="S765" s="53">
        <v>44510</v>
      </c>
      <c r="T765">
        <v>2</v>
      </c>
      <c r="U765">
        <f t="shared" si="80"/>
        <v>646900</v>
      </c>
      <c r="V765">
        <f t="shared" si="81"/>
        <v>34932600</v>
      </c>
      <c r="W765">
        <f t="shared" si="82"/>
        <v>31698100</v>
      </c>
      <c r="X765" s="54" t="s">
        <v>3201</v>
      </c>
      <c r="AC765">
        <v>4538604076</v>
      </c>
    </row>
    <row r="766" spans="2:29">
      <c r="B766" t="s">
        <v>1912</v>
      </c>
      <c r="C766" s="51">
        <v>44757</v>
      </c>
      <c r="D766" s="52">
        <v>44757</v>
      </c>
      <c r="E766" t="s">
        <v>3204</v>
      </c>
      <c r="F766" t="s">
        <v>3539</v>
      </c>
      <c r="G766" t="s">
        <v>2520</v>
      </c>
      <c r="H766" t="s">
        <v>3083</v>
      </c>
      <c r="I766">
        <v>36000000</v>
      </c>
      <c r="J766">
        <v>10</v>
      </c>
      <c r="K766">
        <f t="shared" si="78"/>
        <v>3600000</v>
      </c>
      <c r="L766">
        <f t="shared" si="79"/>
        <v>39600000</v>
      </c>
      <c r="N766" s="53">
        <v>44462</v>
      </c>
      <c r="Q766">
        <v>30</v>
      </c>
      <c r="R766" s="53">
        <f t="shared" si="83"/>
        <v>44492</v>
      </c>
      <c r="S766" s="53">
        <v>44510</v>
      </c>
      <c r="T766">
        <v>2</v>
      </c>
      <c r="U766">
        <f t="shared" si="80"/>
        <v>720000</v>
      </c>
      <c r="V766">
        <f t="shared" si="81"/>
        <v>38880000</v>
      </c>
      <c r="W766">
        <f t="shared" si="82"/>
        <v>35280000</v>
      </c>
      <c r="X766" s="54" t="s">
        <v>3201</v>
      </c>
      <c r="AC766">
        <v>4537810893</v>
      </c>
    </row>
    <row r="767" spans="2:29">
      <c r="B767" t="s">
        <v>1913</v>
      </c>
      <c r="C767" s="51">
        <v>44758</v>
      </c>
      <c r="D767" s="52">
        <v>44758</v>
      </c>
      <c r="E767" t="s">
        <v>3204</v>
      </c>
      <c r="F767" t="s">
        <v>3540</v>
      </c>
      <c r="G767" t="s">
        <v>2521</v>
      </c>
      <c r="H767" t="s">
        <v>3084</v>
      </c>
      <c r="I767">
        <v>36000000</v>
      </c>
      <c r="J767">
        <v>10</v>
      </c>
      <c r="K767">
        <f t="shared" si="78"/>
        <v>3600000</v>
      </c>
      <c r="L767">
        <f t="shared" si="79"/>
        <v>39600000</v>
      </c>
      <c r="N767" s="53">
        <v>44462</v>
      </c>
      <c r="Q767">
        <v>30</v>
      </c>
      <c r="R767" s="53">
        <f t="shared" si="83"/>
        <v>44492</v>
      </c>
      <c r="S767" s="53">
        <v>44510</v>
      </c>
      <c r="T767">
        <v>2</v>
      </c>
      <c r="U767">
        <f t="shared" si="80"/>
        <v>720000</v>
      </c>
      <c r="V767">
        <f t="shared" si="81"/>
        <v>38880000</v>
      </c>
      <c r="W767">
        <f t="shared" si="82"/>
        <v>35280000</v>
      </c>
      <c r="X767" s="54" t="s">
        <v>3201</v>
      </c>
      <c r="AC767">
        <v>4537807989</v>
      </c>
    </row>
    <row r="768" spans="2:29">
      <c r="B768" t="s">
        <v>1914</v>
      </c>
      <c r="C768" s="51">
        <v>44759</v>
      </c>
      <c r="D768" s="52">
        <v>44759</v>
      </c>
      <c r="E768" t="s">
        <v>3204</v>
      </c>
      <c r="F768" t="s">
        <v>3537</v>
      </c>
      <c r="G768" t="s">
        <v>2522</v>
      </c>
      <c r="H768" t="s">
        <v>3085</v>
      </c>
      <c r="I768">
        <v>36000000</v>
      </c>
      <c r="J768">
        <v>10</v>
      </c>
      <c r="K768">
        <f t="shared" si="78"/>
        <v>3600000</v>
      </c>
      <c r="L768">
        <f t="shared" si="79"/>
        <v>39600000</v>
      </c>
      <c r="N768" s="53">
        <v>44462</v>
      </c>
      <c r="Q768">
        <v>30</v>
      </c>
      <c r="R768" s="53">
        <f t="shared" si="83"/>
        <v>44492</v>
      </c>
      <c r="S768" s="53">
        <v>44510</v>
      </c>
      <c r="T768">
        <v>2</v>
      </c>
      <c r="U768">
        <f t="shared" si="80"/>
        <v>720000</v>
      </c>
      <c r="V768">
        <f t="shared" si="81"/>
        <v>38880000</v>
      </c>
      <c r="W768">
        <f t="shared" si="82"/>
        <v>35280000</v>
      </c>
      <c r="X768" s="54" t="s">
        <v>3201</v>
      </c>
      <c r="AC768">
        <v>4537802457</v>
      </c>
    </row>
    <row r="769" spans="2:29">
      <c r="B769" t="s">
        <v>1915</v>
      </c>
      <c r="C769" s="51">
        <v>44760</v>
      </c>
      <c r="D769" s="52">
        <v>44760</v>
      </c>
      <c r="E769" t="s">
        <v>3204</v>
      </c>
      <c r="F769" t="s">
        <v>3538</v>
      </c>
      <c r="G769" t="s">
        <v>2523</v>
      </c>
      <c r="H769" t="s">
        <v>3086</v>
      </c>
      <c r="I769">
        <v>36000000</v>
      </c>
      <c r="J769">
        <v>10</v>
      </c>
      <c r="K769">
        <f t="shared" si="78"/>
        <v>3600000</v>
      </c>
      <c r="L769">
        <f t="shared" si="79"/>
        <v>39600000</v>
      </c>
      <c r="N769" s="53">
        <v>44462</v>
      </c>
      <c r="Q769">
        <v>30</v>
      </c>
      <c r="R769" s="53">
        <f t="shared" si="83"/>
        <v>44492</v>
      </c>
      <c r="S769" s="53">
        <v>44510</v>
      </c>
      <c r="T769">
        <v>2</v>
      </c>
      <c r="U769">
        <f t="shared" si="80"/>
        <v>720000</v>
      </c>
      <c r="V769">
        <f t="shared" si="81"/>
        <v>38880000</v>
      </c>
      <c r="W769">
        <f t="shared" si="82"/>
        <v>35280000</v>
      </c>
      <c r="X769" s="54" t="s">
        <v>3201</v>
      </c>
      <c r="AC769">
        <v>4537811692</v>
      </c>
    </row>
    <row r="770" spans="2:29">
      <c r="B770" t="s">
        <v>1916</v>
      </c>
      <c r="C770" s="51">
        <v>44761</v>
      </c>
      <c r="D770" s="52">
        <v>44761</v>
      </c>
      <c r="E770" t="s">
        <v>3204</v>
      </c>
      <c r="F770" t="s">
        <v>3577</v>
      </c>
      <c r="G770" t="s">
        <v>2524</v>
      </c>
      <c r="H770" t="s">
        <v>3087</v>
      </c>
      <c r="I770">
        <v>32000000</v>
      </c>
      <c r="J770">
        <v>10</v>
      </c>
      <c r="K770">
        <f t="shared" si="78"/>
        <v>3200000</v>
      </c>
      <c r="L770">
        <f t="shared" si="79"/>
        <v>35200000</v>
      </c>
      <c r="N770" s="53">
        <v>44467</v>
      </c>
      <c r="Q770">
        <v>30</v>
      </c>
      <c r="R770" s="53">
        <f t="shared" si="83"/>
        <v>44497</v>
      </c>
      <c r="S770" s="53">
        <v>44510</v>
      </c>
      <c r="T770">
        <v>2</v>
      </c>
      <c r="U770">
        <f t="shared" si="80"/>
        <v>640000</v>
      </c>
      <c r="V770">
        <f t="shared" si="81"/>
        <v>34560000</v>
      </c>
      <c r="W770">
        <f t="shared" si="82"/>
        <v>31360000</v>
      </c>
      <c r="X770" s="54" t="s">
        <v>3201</v>
      </c>
      <c r="AC770">
        <v>4537546084</v>
      </c>
    </row>
    <row r="771" spans="2:29">
      <c r="B771" t="s">
        <v>1917</v>
      </c>
      <c r="C771" s="51">
        <v>44762</v>
      </c>
      <c r="D771" s="52">
        <v>44762</v>
      </c>
      <c r="E771" t="s">
        <v>3204</v>
      </c>
      <c r="F771" t="s">
        <v>3487</v>
      </c>
      <c r="G771" t="s">
        <v>2525</v>
      </c>
      <c r="H771" t="s">
        <v>3088</v>
      </c>
      <c r="I771">
        <v>40800000</v>
      </c>
      <c r="J771">
        <v>10</v>
      </c>
      <c r="K771">
        <f t="shared" si="78"/>
        <v>4080000</v>
      </c>
      <c r="L771">
        <f t="shared" si="79"/>
        <v>44880000</v>
      </c>
      <c r="N771" s="53">
        <v>44455</v>
      </c>
      <c r="Q771">
        <v>30</v>
      </c>
      <c r="R771" s="53">
        <f t="shared" si="83"/>
        <v>44485</v>
      </c>
      <c r="S771" s="53">
        <v>44516</v>
      </c>
      <c r="T771">
        <v>2</v>
      </c>
      <c r="U771">
        <f t="shared" si="80"/>
        <v>816000</v>
      </c>
      <c r="V771">
        <f t="shared" si="81"/>
        <v>44064000</v>
      </c>
      <c r="W771">
        <f t="shared" si="82"/>
        <v>39984000</v>
      </c>
      <c r="X771" s="54" t="s">
        <v>3201</v>
      </c>
      <c r="AC771">
        <v>4538776621</v>
      </c>
    </row>
    <row r="772" spans="2:29">
      <c r="B772" t="s">
        <v>1918</v>
      </c>
      <c r="C772" s="51">
        <v>44763</v>
      </c>
      <c r="D772" s="52">
        <v>44763</v>
      </c>
      <c r="E772" t="s">
        <v>3204</v>
      </c>
      <c r="F772" t="s">
        <v>3669</v>
      </c>
      <c r="G772" t="s">
        <v>2526</v>
      </c>
      <c r="H772" t="s">
        <v>3089</v>
      </c>
      <c r="I772">
        <v>29185000</v>
      </c>
      <c r="J772">
        <v>10</v>
      </c>
      <c r="K772">
        <f t="shared" si="78"/>
        <v>2918500</v>
      </c>
      <c r="L772">
        <f t="shared" si="79"/>
        <v>32103500</v>
      </c>
      <c r="N772" s="53">
        <v>44476</v>
      </c>
      <c r="Q772">
        <v>30</v>
      </c>
      <c r="R772" s="53">
        <f t="shared" si="83"/>
        <v>44506</v>
      </c>
      <c r="S772" s="53">
        <v>44516</v>
      </c>
      <c r="T772">
        <v>2</v>
      </c>
      <c r="U772">
        <f t="shared" si="80"/>
        <v>583700</v>
      </c>
      <c r="V772">
        <f t="shared" si="81"/>
        <v>31519800</v>
      </c>
      <c r="W772">
        <f t="shared" si="82"/>
        <v>28601300</v>
      </c>
      <c r="X772" s="54" t="s">
        <v>3201</v>
      </c>
      <c r="AC772">
        <v>4535799760</v>
      </c>
    </row>
    <row r="773" spans="2:29">
      <c r="B773" t="s">
        <v>1919</v>
      </c>
      <c r="C773" s="51">
        <v>44764</v>
      </c>
      <c r="D773" s="52">
        <v>44764</v>
      </c>
      <c r="E773" t="s">
        <v>3204</v>
      </c>
      <c r="F773" t="s">
        <v>3896</v>
      </c>
      <c r="G773" t="s">
        <v>2527</v>
      </c>
      <c r="H773" t="s">
        <v>3090</v>
      </c>
      <c r="I773">
        <v>77265000</v>
      </c>
      <c r="J773">
        <v>10</v>
      </c>
      <c r="K773">
        <f t="shared" si="78"/>
        <v>7726500</v>
      </c>
      <c r="L773">
        <f t="shared" si="79"/>
        <v>84991500</v>
      </c>
      <c r="N773" s="53">
        <v>44476</v>
      </c>
      <c r="Q773">
        <v>30</v>
      </c>
      <c r="R773" s="53">
        <f t="shared" si="83"/>
        <v>44506</v>
      </c>
      <c r="S773" s="53">
        <v>44516</v>
      </c>
      <c r="T773">
        <v>2</v>
      </c>
      <c r="U773">
        <f t="shared" si="80"/>
        <v>1545300</v>
      </c>
      <c r="V773">
        <f t="shared" si="81"/>
        <v>83446200</v>
      </c>
      <c r="W773">
        <f t="shared" si="82"/>
        <v>75719700</v>
      </c>
      <c r="X773" s="54" t="s">
        <v>3201</v>
      </c>
      <c r="AC773">
        <v>4527823552</v>
      </c>
    </row>
    <row r="774" spans="2:29">
      <c r="B774" t="s">
        <v>1920</v>
      </c>
      <c r="C774" s="51">
        <v>44765</v>
      </c>
      <c r="D774" s="52">
        <v>44765</v>
      </c>
      <c r="E774" t="s">
        <v>3204</v>
      </c>
      <c r="F774" t="s">
        <v>3890</v>
      </c>
      <c r="G774" t="s">
        <v>2528</v>
      </c>
      <c r="H774" t="s">
        <v>3091</v>
      </c>
      <c r="I774">
        <v>179220000</v>
      </c>
      <c r="J774">
        <v>10</v>
      </c>
      <c r="K774">
        <f t="shared" si="78"/>
        <v>17922000</v>
      </c>
      <c r="L774">
        <f t="shared" si="79"/>
        <v>197142000</v>
      </c>
      <c r="N774" s="53">
        <v>44476</v>
      </c>
      <c r="Q774">
        <v>30</v>
      </c>
      <c r="R774" s="53">
        <f t="shared" si="83"/>
        <v>44506</v>
      </c>
      <c r="S774" s="53">
        <v>44516</v>
      </c>
      <c r="T774">
        <v>2</v>
      </c>
      <c r="U774">
        <f t="shared" si="80"/>
        <v>3584400</v>
      </c>
      <c r="V774">
        <f t="shared" si="81"/>
        <v>193557600</v>
      </c>
      <c r="W774">
        <f t="shared" si="82"/>
        <v>175635600</v>
      </c>
      <c r="X774" s="54" t="s">
        <v>3201</v>
      </c>
      <c r="AC774">
        <v>4528101332</v>
      </c>
    </row>
    <row r="775" spans="2:29">
      <c r="B775" t="s">
        <v>1921</v>
      </c>
      <c r="C775" s="51">
        <v>44766</v>
      </c>
      <c r="D775" s="52">
        <v>44766</v>
      </c>
      <c r="E775" t="s">
        <v>3204</v>
      </c>
      <c r="F775" t="s">
        <v>3895</v>
      </c>
      <c r="G775" t="s">
        <v>2529</v>
      </c>
      <c r="H775" t="s">
        <v>3092</v>
      </c>
      <c r="I775">
        <v>298700000</v>
      </c>
      <c r="J775">
        <v>10</v>
      </c>
      <c r="K775">
        <f t="shared" si="78"/>
        <v>29870000</v>
      </c>
      <c r="L775">
        <f t="shared" si="79"/>
        <v>328570000</v>
      </c>
      <c r="N775" s="53">
        <v>44476</v>
      </c>
      <c r="Q775">
        <v>30</v>
      </c>
      <c r="R775" s="53">
        <f t="shared" si="83"/>
        <v>44506</v>
      </c>
      <c r="S775" s="53">
        <v>44516</v>
      </c>
      <c r="T775">
        <v>2</v>
      </c>
      <c r="U775">
        <f t="shared" si="80"/>
        <v>5974000</v>
      </c>
      <c r="V775">
        <f t="shared" si="81"/>
        <v>322596000</v>
      </c>
      <c r="W775">
        <f t="shared" si="82"/>
        <v>292726000</v>
      </c>
      <c r="X775" s="54" t="s">
        <v>3201</v>
      </c>
      <c r="AC775">
        <v>4527822284</v>
      </c>
    </row>
    <row r="776" spans="2:29">
      <c r="B776" t="s">
        <v>1922</v>
      </c>
      <c r="C776" s="51">
        <v>44767</v>
      </c>
      <c r="D776" s="52">
        <v>44767</v>
      </c>
      <c r="E776" t="s">
        <v>3204</v>
      </c>
      <c r="F776" t="s">
        <v>3810</v>
      </c>
      <c r="G776" t="s">
        <v>2530</v>
      </c>
      <c r="H776" t="s">
        <v>3093</v>
      </c>
      <c r="I776">
        <v>232423500</v>
      </c>
      <c r="J776">
        <v>10</v>
      </c>
      <c r="K776">
        <f t="shared" si="78"/>
        <v>23242350</v>
      </c>
      <c r="L776">
        <f t="shared" si="79"/>
        <v>255665850</v>
      </c>
      <c r="N776" s="53">
        <v>44476</v>
      </c>
      <c r="Q776">
        <v>30</v>
      </c>
      <c r="R776" s="53">
        <f t="shared" si="83"/>
        <v>44506</v>
      </c>
      <c r="S776" s="53">
        <v>44516</v>
      </c>
      <c r="T776">
        <v>2</v>
      </c>
      <c r="U776">
        <f t="shared" si="80"/>
        <v>4648470</v>
      </c>
      <c r="V776">
        <f t="shared" si="81"/>
        <v>251017380</v>
      </c>
      <c r="W776">
        <f t="shared" si="82"/>
        <v>227775030</v>
      </c>
      <c r="X776" s="54" t="s">
        <v>3201</v>
      </c>
      <c r="AC776">
        <v>4532572059</v>
      </c>
    </row>
    <row r="777" spans="2:29">
      <c r="B777" t="s">
        <v>1923</v>
      </c>
      <c r="C777" s="51">
        <v>44768</v>
      </c>
      <c r="D777" s="52">
        <v>44768</v>
      </c>
      <c r="E777" t="s">
        <v>3204</v>
      </c>
      <c r="F777" t="s">
        <v>3809</v>
      </c>
      <c r="G777" t="s">
        <v>2531</v>
      </c>
      <c r="H777" t="s">
        <v>3094</v>
      </c>
      <c r="I777">
        <v>169747500</v>
      </c>
      <c r="J777">
        <v>10</v>
      </c>
      <c r="K777">
        <f t="shared" si="78"/>
        <v>16974750</v>
      </c>
      <c r="L777">
        <f t="shared" si="79"/>
        <v>186722250</v>
      </c>
      <c r="N777" s="53">
        <v>44476</v>
      </c>
      <c r="Q777">
        <v>30</v>
      </c>
      <c r="R777" s="53">
        <f t="shared" si="83"/>
        <v>44506</v>
      </c>
      <c r="S777" s="53">
        <v>44516</v>
      </c>
      <c r="T777">
        <v>2</v>
      </c>
      <c r="U777">
        <f t="shared" si="80"/>
        <v>3394950</v>
      </c>
      <c r="V777">
        <f t="shared" si="81"/>
        <v>183327300</v>
      </c>
      <c r="W777">
        <f t="shared" si="82"/>
        <v>166352550</v>
      </c>
      <c r="X777" s="54" t="s">
        <v>3201</v>
      </c>
      <c r="AC777">
        <v>4532571409</v>
      </c>
    </row>
    <row r="778" spans="2:29">
      <c r="B778" t="s">
        <v>1924</v>
      </c>
      <c r="C778" s="51">
        <v>44769</v>
      </c>
      <c r="D778" s="52">
        <v>44769</v>
      </c>
      <c r="E778" t="s">
        <v>3204</v>
      </c>
      <c r="F778" t="s">
        <v>3486</v>
      </c>
      <c r="G778" t="s">
        <v>2532</v>
      </c>
      <c r="H778" t="s">
        <v>3095</v>
      </c>
      <c r="I778">
        <v>5400000</v>
      </c>
      <c r="J778">
        <v>10</v>
      </c>
      <c r="K778">
        <f t="shared" si="78"/>
        <v>540000</v>
      </c>
      <c r="L778">
        <f t="shared" si="79"/>
        <v>5940000</v>
      </c>
      <c r="N778" s="53">
        <v>44476</v>
      </c>
      <c r="Q778">
        <v>30</v>
      </c>
      <c r="R778" s="53">
        <f t="shared" si="83"/>
        <v>44506</v>
      </c>
      <c r="S778" s="53">
        <v>44516</v>
      </c>
      <c r="T778">
        <v>2</v>
      </c>
      <c r="U778">
        <f t="shared" si="80"/>
        <v>108000</v>
      </c>
      <c r="V778">
        <f t="shared" si="81"/>
        <v>5832000</v>
      </c>
      <c r="W778">
        <f t="shared" si="82"/>
        <v>5292000</v>
      </c>
      <c r="X778" s="54" t="s">
        <v>3201</v>
      </c>
      <c r="AC778">
        <v>4538755976</v>
      </c>
    </row>
    <row r="779" spans="2:29">
      <c r="B779" t="s">
        <v>1925</v>
      </c>
      <c r="C779" s="51">
        <v>44770</v>
      </c>
      <c r="D779" s="52">
        <v>44770</v>
      </c>
      <c r="E779" t="s">
        <v>3204</v>
      </c>
      <c r="F779" t="s">
        <v>3512</v>
      </c>
      <c r="G779" t="s">
        <v>2533</v>
      </c>
      <c r="H779" t="s">
        <v>3096</v>
      </c>
      <c r="I779">
        <v>3500000</v>
      </c>
      <c r="J779">
        <v>10</v>
      </c>
      <c r="K779">
        <f t="shared" si="78"/>
        <v>350000</v>
      </c>
      <c r="L779">
        <f t="shared" si="79"/>
        <v>3850000</v>
      </c>
      <c r="N779" s="53">
        <v>44476</v>
      </c>
      <c r="Q779">
        <v>30</v>
      </c>
      <c r="R779" s="53">
        <f t="shared" si="83"/>
        <v>44506</v>
      </c>
      <c r="S779" s="53">
        <v>44516</v>
      </c>
      <c r="T779">
        <v>2</v>
      </c>
      <c r="U779">
        <f t="shared" si="80"/>
        <v>70000</v>
      </c>
      <c r="V779">
        <f t="shared" si="81"/>
        <v>3780000</v>
      </c>
      <c r="W779">
        <f t="shared" si="82"/>
        <v>3430000</v>
      </c>
      <c r="X779" s="54" t="s">
        <v>3201</v>
      </c>
      <c r="AC779">
        <v>4538347427</v>
      </c>
    </row>
    <row r="780" spans="2:29">
      <c r="B780" t="s">
        <v>1926</v>
      </c>
      <c r="C780" s="51">
        <v>44771</v>
      </c>
      <c r="D780" s="52">
        <v>44771</v>
      </c>
      <c r="E780" t="s">
        <v>3204</v>
      </c>
      <c r="F780" t="s">
        <v>3511</v>
      </c>
      <c r="G780" t="s">
        <v>2534</v>
      </c>
      <c r="H780" t="s">
        <v>3097</v>
      </c>
      <c r="I780">
        <v>1000000</v>
      </c>
      <c r="J780">
        <v>10</v>
      </c>
      <c r="K780">
        <f t="shared" si="78"/>
        <v>100000</v>
      </c>
      <c r="L780">
        <f t="shared" si="79"/>
        <v>1100000</v>
      </c>
      <c r="N780" s="53">
        <v>44476</v>
      </c>
      <c r="Q780">
        <v>30</v>
      </c>
      <c r="R780" s="53">
        <f t="shared" si="83"/>
        <v>44506</v>
      </c>
      <c r="S780" s="53">
        <v>44516</v>
      </c>
      <c r="T780">
        <v>2</v>
      </c>
      <c r="U780">
        <f t="shared" si="80"/>
        <v>20000</v>
      </c>
      <c r="V780">
        <f t="shared" si="81"/>
        <v>1080000</v>
      </c>
      <c r="W780">
        <f t="shared" si="82"/>
        <v>980000</v>
      </c>
      <c r="X780" s="54" t="s">
        <v>3201</v>
      </c>
      <c r="AC780" s="56">
        <v>4538347381</v>
      </c>
    </row>
    <row r="781" spans="2:29">
      <c r="B781" t="s">
        <v>1928</v>
      </c>
      <c r="C781" s="51">
        <v>44773</v>
      </c>
      <c r="D781" s="52">
        <v>44773</v>
      </c>
      <c r="E781" t="s">
        <v>3204</v>
      </c>
      <c r="F781" t="s">
        <v>3506</v>
      </c>
      <c r="G781" t="s">
        <v>2536</v>
      </c>
      <c r="H781" t="s">
        <v>3099</v>
      </c>
      <c r="I781">
        <v>59340000</v>
      </c>
      <c r="J781">
        <v>10</v>
      </c>
      <c r="K781">
        <f t="shared" si="78"/>
        <v>5934000</v>
      </c>
      <c r="L781">
        <f t="shared" si="79"/>
        <v>65274000</v>
      </c>
      <c r="N781" s="53">
        <v>44476</v>
      </c>
      <c r="Q781">
        <v>30</v>
      </c>
      <c r="R781" s="53">
        <f t="shared" si="83"/>
        <v>44506</v>
      </c>
      <c r="S781" s="53">
        <v>44516</v>
      </c>
      <c r="T781">
        <v>2</v>
      </c>
      <c r="U781">
        <f t="shared" si="80"/>
        <v>1186800</v>
      </c>
      <c r="V781">
        <f t="shared" si="81"/>
        <v>64087200</v>
      </c>
      <c r="W781">
        <f t="shared" si="82"/>
        <v>58153200</v>
      </c>
      <c r="X781" s="54" t="s">
        <v>3201</v>
      </c>
      <c r="AC781">
        <v>4538517722</v>
      </c>
    </row>
    <row r="782" spans="2:29">
      <c r="B782" t="s">
        <v>1929</v>
      </c>
      <c r="C782" s="51">
        <v>44774</v>
      </c>
      <c r="D782" s="52">
        <v>44774</v>
      </c>
      <c r="E782" t="s">
        <v>3204</v>
      </c>
      <c r="F782" t="s">
        <v>3587</v>
      </c>
      <c r="G782" t="s">
        <v>2537</v>
      </c>
      <c r="H782" t="s">
        <v>3100</v>
      </c>
      <c r="I782">
        <v>9000000</v>
      </c>
      <c r="J782">
        <v>10</v>
      </c>
      <c r="K782">
        <f t="shared" si="78"/>
        <v>900000</v>
      </c>
      <c r="L782">
        <f t="shared" si="79"/>
        <v>9900000</v>
      </c>
      <c r="N782" s="53">
        <v>44476</v>
      </c>
      <c r="Q782">
        <v>30</v>
      </c>
      <c r="R782" s="53">
        <f t="shared" si="83"/>
        <v>44506</v>
      </c>
      <c r="S782" s="53">
        <v>44516</v>
      </c>
      <c r="T782">
        <v>2</v>
      </c>
      <c r="U782">
        <f t="shared" si="80"/>
        <v>180000</v>
      </c>
      <c r="V782">
        <f t="shared" si="81"/>
        <v>9720000</v>
      </c>
      <c r="W782">
        <f t="shared" si="82"/>
        <v>8820000</v>
      </c>
      <c r="X782" s="54" t="s">
        <v>3201</v>
      </c>
      <c r="AC782">
        <v>4537352625</v>
      </c>
    </row>
    <row r="783" spans="2:29">
      <c r="B783" t="s">
        <v>1930</v>
      </c>
      <c r="C783" s="51">
        <v>44775</v>
      </c>
      <c r="D783" s="52">
        <v>44775</v>
      </c>
      <c r="E783" t="s">
        <v>3204</v>
      </c>
      <c r="F783" t="s">
        <v>3508</v>
      </c>
      <c r="G783" t="s">
        <v>2538</v>
      </c>
      <c r="H783" t="s">
        <v>3101</v>
      </c>
      <c r="I783">
        <v>1000000</v>
      </c>
      <c r="J783">
        <v>10</v>
      </c>
      <c r="K783">
        <f t="shared" si="78"/>
        <v>100000</v>
      </c>
      <c r="L783">
        <f t="shared" si="79"/>
        <v>1100000</v>
      </c>
      <c r="N783" s="53">
        <v>44476</v>
      </c>
      <c r="Q783">
        <v>30</v>
      </c>
      <c r="R783" s="53">
        <f t="shared" si="83"/>
        <v>44506</v>
      </c>
      <c r="S783" s="53">
        <v>44516</v>
      </c>
      <c r="T783">
        <v>2</v>
      </c>
      <c r="U783">
        <f t="shared" si="80"/>
        <v>20000</v>
      </c>
      <c r="V783">
        <f t="shared" si="81"/>
        <v>1080000</v>
      </c>
      <c r="W783">
        <f t="shared" si="82"/>
        <v>980000</v>
      </c>
      <c r="X783" s="54" t="s">
        <v>3201</v>
      </c>
      <c r="AC783">
        <v>4538347336</v>
      </c>
    </row>
    <row r="784" spans="2:29">
      <c r="B784" t="s">
        <v>1931</v>
      </c>
      <c r="C784" s="51">
        <v>44776</v>
      </c>
      <c r="D784" s="52">
        <v>44776</v>
      </c>
      <c r="E784" t="s">
        <v>3204</v>
      </c>
      <c r="F784" t="s">
        <v>3507</v>
      </c>
      <c r="G784" t="s">
        <v>2539</v>
      </c>
      <c r="H784" t="s">
        <v>3102</v>
      </c>
      <c r="I784">
        <v>13500000</v>
      </c>
      <c r="J784">
        <v>10</v>
      </c>
      <c r="K784">
        <f t="shared" ref="K784:K847" si="84">SUM(($I784*$J784)/100)</f>
        <v>1350000</v>
      </c>
      <c r="L784">
        <f t="shared" ref="L784:L847" si="85">SUM($I784+$K784)</f>
        <v>14850000</v>
      </c>
      <c r="N784" s="53">
        <v>44476</v>
      </c>
      <c r="Q784">
        <v>30</v>
      </c>
      <c r="R784" s="53">
        <f t="shared" si="83"/>
        <v>44506</v>
      </c>
      <c r="S784" s="53">
        <v>44516</v>
      </c>
      <c r="T784">
        <v>2</v>
      </c>
      <c r="U784">
        <f t="shared" ref="U784:U847" si="86">$I784*$T784%</f>
        <v>270000</v>
      </c>
      <c r="V784">
        <f t="shared" ref="V784:V847" si="87">$L784-$U784</f>
        <v>14580000</v>
      </c>
      <c r="W784">
        <f t="shared" ref="W784:W847" si="88">$I784-$U784</f>
        <v>13230000</v>
      </c>
      <c r="X784" s="54" t="s">
        <v>3201</v>
      </c>
      <c r="AC784">
        <v>4538474592</v>
      </c>
    </row>
    <row r="785" spans="2:29">
      <c r="B785" t="s">
        <v>1932</v>
      </c>
      <c r="C785" s="51">
        <v>44777</v>
      </c>
      <c r="D785" s="52">
        <v>44777</v>
      </c>
      <c r="E785" t="s">
        <v>3204</v>
      </c>
      <c r="F785" t="s">
        <v>3881</v>
      </c>
      <c r="G785" t="s">
        <v>2540</v>
      </c>
      <c r="H785" t="s">
        <v>3103</v>
      </c>
      <c r="I785">
        <v>189002702</v>
      </c>
      <c r="J785">
        <v>10</v>
      </c>
      <c r="K785">
        <f t="shared" si="84"/>
        <v>18900270.199999999</v>
      </c>
      <c r="L785">
        <f t="shared" si="85"/>
        <v>207902972.19999999</v>
      </c>
      <c r="N785" s="53">
        <v>44490</v>
      </c>
      <c r="Q785">
        <v>30</v>
      </c>
      <c r="R785" s="53">
        <f t="shared" si="83"/>
        <v>44520</v>
      </c>
      <c r="S785" s="53">
        <v>44525</v>
      </c>
      <c r="T785">
        <v>2</v>
      </c>
      <c r="U785">
        <f t="shared" si="86"/>
        <v>3780054.04</v>
      </c>
      <c r="V785">
        <f t="shared" si="87"/>
        <v>204122918.16</v>
      </c>
      <c r="W785">
        <f t="shared" si="88"/>
        <v>185222647.96000001</v>
      </c>
      <c r="X785" s="54" t="s">
        <v>3201</v>
      </c>
      <c r="AC785" s="56">
        <v>4529445465</v>
      </c>
    </row>
    <row r="786" spans="2:29">
      <c r="B786" t="s">
        <v>1933</v>
      </c>
      <c r="C786" s="51">
        <v>44778</v>
      </c>
      <c r="D786" s="52">
        <v>44778</v>
      </c>
      <c r="E786" t="s">
        <v>3204</v>
      </c>
      <c r="F786" t="s">
        <v>3478</v>
      </c>
      <c r="G786" t="s">
        <v>2541</v>
      </c>
      <c r="H786" t="s">
        <v>3104</v>
      </c>
      <c r="I786">
        <v>45000000</v>
      </c>
      <c r="J786">
        <v>10</v>
      </c>
      <c r="K786">
        <f t="shared" si="84"/>
        <v>4500000</v>
      </c>
      <c r="L786">
        <f t="shared" si="85"/>
        <v>49500000</v>
      </c>
      <c r="N786" s="53">
        <v>44490</v>
      </c>
      <c r="Q786">
        <v>30</v>
      </c>
      <c r="R786" s="53">
        <f t="shared" si="83"/>
        <v>44520</v>
      </c>
      <c r="S786" s="53">
        <v>44525</v>
      </c>
      <c r="T786">
        <v>2</v>
      </c>
      <c r="U786">
        <f t="shared" si="86"/>
        <v>900000</v>
      </c>
      <c r="V786">
        <f t="shared" si="87"/>
        <v>48600000</v>
      </c>
      <c r="W786">
        <f t="shared" si="88"/>
        <v>44100000</v>
      </c>
      <c r="X786" s="54" t="s">
        <v>3201</v>
      </c>
      <c r="AC786" s="56">
        <v>4539138102</v>
      </c>
    </row>
    <row r="787" spans="2:29">
      <c r="B787" t="s">
        <v>1934</v>
      </c>
      <c r="C787" s="51">
        <v>44779</v>
      </c>
      <c r="D787" s="52">
        <v>44779</v>
      </c>
      <c r="E787" t="s">
        <v>3204</v>
      </c>
      <c r="F787" t="s">
        <v>3803</v>
      </c>
      <c r="G787" t="s">
        <v>2542</v>
      </c>
      <c r="H787" t="s">
        <v>3105</v>
      </c>
      <c r="I787">
        <v>14280000</v>
      </c>
      <c r="J787">
        <v>10</v>
      </c>
      <c r="K787">
        <f t="shared" si="84"/>
        <v>1428000</v>
      </c>
      <c r="L787">
        <f t="shared" si="85"/>
        <v>15708000</v>
      </c>
      <c r="N787" s="53">
        <v>44490</v>
      </c>
      <c r="Q787">
        <v>30</v>
      </c>
      <c r="R787" s="53">
        <f t="shared" si="83"/>
        <v>44520</v>
      </c>
      <c r="S787" s="53">
        <v>44525</v>
      </c>
      <c r="T787">
        <v>2</v>
      </c>
      <c r="U787">
        <f t="shared" si="86"/>
        <v>285600</v>
      </c>
      <c r="V787">
        <f t="shared" si="87"/>
        <v>15422400</v>
      </c>
      <c r="W787">
        <f t="shared" si="88"/>
        <v>13994400</v>
      </c>
      <c r="X787" s="54" t="s">
        <v>3201</v>
      </c>
      <c r="AC787" s="56">
        <v>4533004971</v>
      </c>
    </row>
    <row r="788" spans="2:29">
      <c r="B788" t="s">
        <v>1935</v>
      </c>
      <c r="C788" s="51">
        <v>44780</v>
      </c>
      <c r="D788" s="52">
        <v>44780</v>
      </c>
      <c r="E788" t="s">
        <v>3204</v>
      </c>
      <c r="F788" t="s">
        <v>3804</v>
      </c>
      <c r="G788" t="s">
        <v>2543</v>
      </c>
      <c r="H788" t="s">
        <v>3106</v>
      </c>
      <c r="I788">
        <v>33900000</v>
      </c>
      <c r="J788">
        <v>10</v>
      </c>
      <c r="K788">
        <f t="shared" si="84"/>
        <v>3390000</v>
      </c>
      <c r="L788">
        <f t="shared" si="85"/>
        <v>37290000</v>
      </c>
      <c r="N788" s="53">
        <v>44490</v>
      </c>
      <c r="Q788">
        <v>30</v>
      </c>
      <c r="R788" s="53">
        <f t="shared" si="83"/>
        <v>44520</v>
      </c>
      <c r="S788" s="53">
        <v>44525</v>
      </c>
      <c r="T788">
        <v>2</v>
      </c>
      <c r="U788">
        <f t="shared" si="86"/>
        <v>678000</v>
      </c>
      <c r="V788">
        <f t="shared" si="87"/>
        <v>36612000</v>
      </c>
      <c r="W788">
        <f t="shared" si="88"/>
        <v>33222000</v>
      </c>
      <c r="X788" s="54" t="s">
        <v>3201</v>
      </c>
      <c r="AC788" s="56">
        <v>4533005446</v>
      </c>
    </row>
    <row r="789" spans="2:29">
      <c r="B789" t="s">
        <v>1936</v>
      </c>
      <c r="C789" s="51">
        <v>44781</v>
      </c>
      <c r="D789" s="52">
        <v>44781</v>
      </c>
      <c r="E789" t="s">
        <v>3204</v>
      </c>
      <c r="F789" t="s">
        <v>3873</v>
      </c>
      <c r="G789" t="s">
        <v>2544</v>
      </c>
      <c r="H789" t="s">
        <v>3107</v>
      </c>
      <c r="I789">
        <v>21275000</v>
      </c>
      <c r="J789">
        <v>10</v>
      </c>
      <c r="K789">
        <f t="shared" si="84"/>
        <v>2127500</v>
      </c>
      <c r="L789">
        <f t="shared" si="85"/>
        <v>23402500</v>
      </c>
      <c r="N789" s="53">
        <v>44490</v>
      </c>
      <c r="Q789">
        <v>30</v>
      </c>
      <c r="R789" s="53">
        <f t="shared" si="83"/>
        <v>44520</v>
      </c>
      <c r="S789" s="53">
        <v>44525</v>
      </c>
      <c r="T789">
        <v>2</v>
      </c>
      <c r="U789">
        <f t="shared" si="86"/>
        <v>425500</v>
      </c>
      <c r="V789">
        <f t="shared" si="87"/>
        <v>22977000</v>
      </c>
      <c r="W789">
        <f t="shared" si="88"/>
        <v>20849500</v>
      </c>
      <c r="X789" s="54" t="s">
        <v>3201</v>
      </c>
      <c r="AC789" s="56">
        <v>4530293182</v>
      </c>
    </row>
    <row r="790" spans="2:29">
      <c r="B790" t="s">
        <v>1937</v>
      </c>
      <c r="C790" s="51">
        <v>44782</v>
      </c>
      <c r="D790" s="52">
        <v>44782</v>
      </c>
      <c r="E790" t="s">
        <v>3204</v>
      </c>
      <c r="F790" t="s">
        <v>3493</v>
      </c>
      <c r="G790" t="s">
        <v>2545</v>
      </c>
      <c r="H790" t="s">
        <v>3108</v>
      </c>
      <c r="I790">
        <v>35267000</v>
      </c>
      <c r="J790">
        <v>10</v>
      </c>
      <c r="K790">
        <f t="shared" si="84"/>
        <v>3526700</v>
      </c>
      <c r="L790">
        <f t="shared" si="85"/>
        <v>38793700</v>
      </c>
      <c r="N790" s="53">
        <v>44490</v>
      </c>
      <c r="Q790">
        <v>30</v>
      </c>
      <c r="R790" s="53">
        <f t="shared" si="83"/>
        <v>44520</v>
      </c>
      <c r="S790" s="53">
        <v>44525</v>
      </c>
      <c r="T790">
        <v>2</v>
      </c>
      <c r="U790">
        <f t="shared" si="86"/>
        <v>705340</v>
      </c>
      <c r="V790">
        <f t="shared" si="87"/>
        <v>38088360</v>
      </c>
      <c r="W790">
        <f t="shared" si="88"/>
        <v>34561660</v>
      </c>
      <c r="X790" s="54" t="s">
        <v>3201</v>
      </c>
      <c r="AC790" s="56">
        <v>4538587485</v>
      </c>
    </row>
    <row r="791" spans="2:29">
      <c r="B791" t="s">
        <v>1938</v>
      </c>
      <c r="C791" s="51">
        <v>44783</v>
      </c>
      <c r="D791" s="52">
        <v>44783</v>
      </c>
      <c r="E791" t="s">
        <v>3204</v>
      </c>
      <c r="F791" t="s">
        <v>3492</v>
      </c>
      <c r="G791" t="s">
        <v>2546</v>
      </c>
      <c r="H791" t="s">
        <v>3109</v>
      </c>
      <c r="I791">
        <v>23757000</v>
      </c>
      <c r="J791">
        <v>10</v>
      </c>
      <c r="K791">
        <f t="shared" si="84"/>
        <v>2375700</v>
      </c>
      <c r="L791">
        <f t="shared" si="85"/>
        <v>26132700</v>
      </c>
      <c r="N791" s="53">
        <v>44490</v>
      </c>
      <c r="Q791">
        <v>30</v>
      </c>
      <c r="R791" s="53">
        <f t="shared" si="83"/>
        <v>44520</v>
      </c>
      <c r="S791" s="53">
        <v>44525</v>
      </c>
      <c r="T791">
        <v>2</v>
      </c>
      <c r="U791">
        <f t="shared" si="86"/>
        <v>475140</v>
      </c>
      <c r="V791">
        <f t="shared" si="87"/>
        <v>25657560</v>
      </c>
      <c r="W791">
        <f t="shared" si="88"/>
        <v>23281860</v>
      </c>
      <c r="X791" s="54" t="s">
        <v>3201</v>
      </c>
      <c r="AC791" s="56">
        <v>4538580223</v>
      </c>
    </row>
    <row r="792" spans="2:29">
      <c r="B792" t="s">
        <v>1939</v>
      </c>
      <c r="C792" s="51">
        <v>44784</v>
      </c>
      <c r="D792" s="52">
        <v>44784</v>
      </c>
      <c r="E792" t="s">
        <v>3204</v>
      </c>
      <c r="F792" t="s">
        <v>3480</v>
      </c>
      <c r="G792" t="s">
        <v>2547</v>
      </c>
      <c r="H792" t="s">
        <v>3110</v>
      </c>
      <c r="I792">
        <v>14300000</v>
      </c>
      <c r="J792">
        <v>10</v>
      </c>
      <c r="K792">
        <f t="shared" si="84"/>
        <v>1430000</v>
      </c>
      <c r="L792">
        <f t="shared" si="85"/>
        <v>15730000</v>
      </c>
      <c r="N792" s="53">
        <v>44490</v>
      </c>
      <c r="Q792">
        <v>30</v>
      </c>
      <c r="R792" s="53">
        <f t="shared" si="83"/>
        <v>44520</v>
      </c>
      <c r="S792" s="53">
        <v>44525</v>
      </c>
      <c r="T792">
        <v>2</v>
      </c>
      <c r="U792">
        <f t="shared" si="86"/>
        <v>286000</v>
      </c>
      <c r="V792">
        <f t="shared" si="87"/>
        <v>15444000</v>
      </c>
      <c r="W792">
        <f t="shared" si="88"/>
        <v>14014000</v>
      </c>
      <c r="X792" s="54" t="s">
        <v>3201</v>
      </c>
      <c r="AC792" s="56">
        <v>4539070380</v>
      </c>
    </row>
    <row r="793" spans="2:29">
      <c r="B793" t="s">
        <v>1940</v>
      </c>
      <c r="C793" s="51">
        <v>44785</v>
      </c>
      <c r="D793" s="52">
        <v>44785</v>
      </c>
      <c r="E793" t="s">
        <v>3204</v>
      </c>
      <c r="F793" t="s">
        <v>3481</v>
      </c>
      <c r="G793" t="s">
        <v>2548</v>
      </c>
      <c r="H793" t="s">
        <v>3111</v>
      </c>
      <c r="I793">
        <v>32800000</v>
      </c>
      <c r="J793">
        <v>10</v>
      </c>
      <c r="K793">
        <f t="shared" si="84"/>
        <v>3280000</v>
      </c>
      <c r="L793">
        <f t="shared" si="85"/>
        <v>36080000</v>
      </c>
      <c r="N793" s="53">
        <v>44490</v>
      </c>
      <c r="Q793">
        <v>30</v>
      </c>
      <c r="R793" s="53">
        <f t="shared" si="83"/>
        <v>44520</v>
      </c>
      <c r="S793" s="53">
        <v>44525</v>
      </c>
      <c r="T793">
        <v>2</v>
      </c>
      <c r="U793">
        <f t="shared" si="86"/>
        <v>656000</v>
      </c>
      <c r="V793">
        <f t="shared" si="87"/>
        <v>35424000</v>
      </c>
      <c r="W793">
        <f t="shared" si="88"/>
        <v>32144000</v>
      </c>
      <c r="X793" s="54" t="s">
        <v>3201</v>
      </c>
      <c r="AC793" s="56">
        <v>4539031628</v>
      </c>
    </row>
    <row r="794" spans="2:29">
      <c r="B794" t="s">
        <v>1941</v>
      </c>
      <c r="C794" s="51">
        <v>44786</v>
      </c>
      <c r="D794" s="52">
        <v>44786</v>
      </c>
      <c r="E794" t="s">
        <v>3204</v>
      </c>
      <c r="F794" t="s">
        <v>3762</v>
      </c>
      <c r="G794" t="s">
        <v>2549</v>
      </c>
      <c r="H794" t="s">
        <v>3112</v>
      </c>
      <c r="I794">
        <v>161665000</v>
      </c>
      <c r="J794">
        <v>10</v>
      </c>
      <c r="K794">
        <f t="shared" si="84"/>
        <v>16166500</v>
      </c>
      <c r="L794">
        <f t="shared" si="85"/>
        <v>177831500</v>
      </c>
      <c r="N794" s="53">
        <v>44490</v>
      </c>
      <c r="Q794">
        <v>30</v>
      </c>
      <c r="R794" s="53">
        <f t="shared" si="83"/>
        <v>44520</v>
      </c>
      <c r="S794" s="53">
        <v>44525</v>
      </c>
      <c r="T794">
        <v>2</v>
      </c>
      <c r="U794">
        <f t="shared" si="86"/>
        <v>3233300</v>
      </c>
      <c r="V794">
        <f t="shared" si="87"/>
        <v>174598200</v>
      </c>
      <c r="W794">
        <f t="shared" si="88"/>
        <v>158431700</v>
      </c>
      <c r="X794" s="54" t="s">
        <v>3201</v>
      </c>
      <c r="AC794" s="56">
        <v>4534586314</v>
      </c>
    </row>
    <row r="795" spans="2:29">
      <c r="B795" t="s">
        <v>1942</v>
      </c>
      <c r="C795" s="51">
        <v>44787</v>
      </c>
      <c r="D795" s="52">
        <v>44787</v>
      </c>
      <c r="E795" t="s">
        <v>3204</v>
      </c>
      <c r="F795" t="s">
        <v>3473</v>
      </c>
      <c r="G795" t="s">
        <v>2550</v>
      </c>
      <c r="H795" t="s">
        <v>3113</v>
      </c>
      <c r="I795">
        <v>94380000</v>
      </c>
      <c r="J795">
        <v>10</v>
      </c>
      <c r="K795">
        <f t="shared" si="84"/>
        <v>9438000</v>
      </c>
      <c r="L795">
        <f t="shared" si="85"/>
        <v>103818000</v>
      </c>
      <c r="N795" s="53">
        <v>44490</v>
      </c>
      <c r="Q795">
        <v>30</v>
      </c>
      <c r="R795" s="53">
        <f t="shared" si="83"/>
        <v>44520</v>
      </c>
      <c r="S795" s="53">
        <v>44525</v>
      </c>
      <c r="T795">
        <v>2</v>
      </c>
      <c r="U795">
        <f t="shared" si="86"/>
        <v>1887600</v>
      </c>
      <c r="V795">
        <f t="shared" si="87"/>
        <v>101930400</v>
      </c>
      <c r="W795">
        <f t="shared" si="88"/>
        <v>92492400</v>
      </c>
      <c r="X795" s="54" t="s">
        <v>3201</v>
      </c>
      <c r="AC795" s="56">
        <v>4539289903</v>
      </c>
    </row>
    <row r="796" spans="2:29">
      <c r="B796" t="s">
        <v>1944</v>
      </c>
      <c r="C796" s="51">
        <v>44789</v>
      </c>
      <c r="D796" s="52">
        <v>44789</v>
      </c>
      <c r="E796" t="s">
        <v>3204</v>
      </c>
      <c r="F796" t="s">
        <v>3519</v>
      </c>
      <c r="G796" t="s">
        <v>2552</v>
      </c>
      <c r="H796" t="s">
        <v>3115</v>
      </c>
      <c r="I796">
        <v>26435200</v>
      </c>
      <c r="J796">
        <v>10</v>
      </c>
      <c r="K796">
        <f t="shared" si="84"/>
        <v>2643520</v>
      </c>
      <c r="L796">
        <f t="shared" si="85"/>
        <v>29078720</v>
      </c>
      <c r="N796" s="53">
        <v>44490</v>
      </c>
      <c r="Q796">
        <v>30</v>
      </c>
      <c r="R796" s="53">
        <f t="shared" si="83"/>
        <v>44520</v>
      </c>
      <c r="S796" s="53">
        <v>44537</v>
      </c>
      <c r="T796">
        <v>2</v>
      </c>
      <c r="U796">
        <f t="shared" si="86"/>
        <v>528704</v>
      </c>
      <c r="V796">
        <f t="shared" si="87"/>
        <v>28550016</v>
      </c>
      <c r="W796">
        <f t="shared" si="88"/>
        <v>25906496</v>
      </c>
      <c r="X796" s="54" t="s">
        <v>3201</v>
      </c>
      <c r="AC796" s="56">
        <v>4538054153</v>
      </c>
    </row>
    <row r="797" spans="2:29">
      <c r="B797" t="s">
        <v>1945</v>
      </c>
      <c r="C797" s="51">
        <v>44790</v>
      </c>
      <c r="D797" s="52">
        <v>44790</v>
      </c>
      <c r="E797" t="s">
        <v>3204</v>
      </c>
      <c r="F797" t="s">
        <v>3702</v>
      </c>
      <c r="G797" t="s">
        <v>2553</v>
      </c>
      <c r="H797" t="s">
        <v>3116</v>
      </c>
      <c r="I797">
        <v>31000000</v>
      </c>
      <c r="J797">
        <v>10</v>
      </c>
      <c r="K797">
        <f t="shared" si="84"/>
        <v>3100000</v>
      </c>
      <c r="L797">
        <f t="shared" si="85"/>
        <v>34100000</v>
      </c>
      <c r="N797" s="53">
        <v>44490</v>
      </c>
      <c r="Q797">
        <v>30</v>
      </c>
      <c r="R797" s="53">
        <f t="shared" si="83"/>
        <v>44520</v>
      </c>
      <c r="S797" s="53">
        <v>44537</v>
      </c>
      <c r="T797">
        <v>2</v>
      </c>
      <c r="U797">
        <f t="shared" si="86"/>
        <v>620000</v>
      </c>
      <c r="V797">
        <f t="shared" si="87"/>
        <v>33480000</v>
      </c>
      <c r="W797">
        <f t="shared" si="88"/>
        <v>30380000</v>
      </c>
      <c r="X797" s="54" t="s">
        <v>3201</v>
      </c>
      <c r="AC797" s="56">
        <v>4535366854</v>
      </c>
    </row>
    <row r="798" spans="2:29">
      <c r="B798" t="s">
        <v>1946</v>
      </c>
      <c r="C798" s="51">
        <v>44791</v>
      </c>
      <c r="D798" s="52">
        <v>44791</v>
      </c>
      <c r="E798" t="s">
        <v>3204</v>
      </c>
      <c r="F798" t="s">
        <v>3706</v>
      </c>
      <c r="G798" t="s">
        <v>2554</v>
      </c>
      <c r="H798" t="s">
        <v>3117</v>
      </c>
      <c r="I798">
        <v>6200000</v>
      </c>
      <c r="J798">
        <v>10</v>
      </c>
      <c r="K798">
        <f t="shared" si="84"/>
        <v>620000</v>
      </c>
      <c r="L798">
        <f t="shared" si="85"/>
        <v>6820000</v>
      </c>
      <c r="N798" s="53">
        <v>44490</v>
      </c>
      <c r="Q798">
        <v>30</v>
      </c>
      <c r="R798" s="53">
        <f t="shared" si="83"/>
        <v>44520</v>
      </c>
      <c r="S798" s="53">
        <v>44537</v>
      </c>
      <c r="T798">
        <v>2</v>
      </c>
      <c r="U798">
        <f t="shared" si="86"/>
        <v>124000</v>
      </c>
      <c r="V798">
        <f t="shared" si="87"/>
        <v>6696000</v>
      </c>
      <c r="W798">
        <f t="shared" si="88"/>
        <v>6076000</v>
      </c>
      <c r="X798" s="54" t="s">
        <v>3201</v>
      </c>
      <c r="AC798" s="56">
        <v>4535323035</v>
      </c>
    </row>
    <row r="799" spans="2:29">
      <c r="B799" t="s">
        <v>1947</v>
      </c>
      <c r="C799" s="51">
        <v>44792</v>
      </c>
      <c r="D799" s="52">
        <v>44792</v>
      </c>
      <c r="E799" t="s">
        <v>3204</v>
      </c>
      <c r="F799" t="s">
        <v>3524</v>
      </c>
      <c r="G799" t="s">
        <v>2555</v>
      </c>
      <c r="H799" t="s">
        <v>3118</v>
      </c>
      <c r="I799">
        <v>6608800</v>
      </c>
      <c r="J799">
        <v>10</v>
      </c>
      <c r="K799">
        <f t="shared" si="84"/>
        <v>660880</v>
      </c>
      <c r="L799">
        <f t="shared" si="85"/>
        <v>7269680</v>
      </c>
      <c r="N799" s="53">
        <v>44490</v>
      </c>
      <c r="Q799">
        <v>30</v>
      </c>
      <c r="R799" s="53">
        <f t="shared" si="83"/>
        <v>44520</v>
      </c>
      <c r="S799" s="53">
        <v>44537</v>
      </c>
      <c r="T799">
        <v>2</v>
      </c>
      <c r="U799">
        <f t="shared" si="86"/>
        <v>132176</v>
      </c>
      <c r="V799">
        <f t="shared" si="87"/>
        <v>7137504</v>
      </c>
      <c r="W799">
        <f t="shared" si="88"/>
        <v>6476624</v>
      </c>
      <c r="X799" s="54" t="s">
        <v>3201</v>
      </c>
      <c r="AC799" s="56">
        <v>4538073535</v>
      </c>
    </row>
    <row r="800" spans="2:29">
      <c r="B800" t="s">
        <v>1948</v>
      </c>
      <c r="C800" s="51">
        <v>44793</v>
      </c>
      <c r="D800" s="52">
        <v>44793</v>
      </c>
      <c r="E800" t="s">
        <v>3204</v>
      </c>
      <c r="F800" t="s">
        <v>3503</v>
      </c>
      <c r="G800" t="s">
        <v>2556</v>
      </c>
      <c r="H800" t="s">
        <v>3119</v>
      </c>
      <c r="I800">
        <v>6608800</v>
      </c>
      <c r="J800">
        <v>10</v>
      </c>
      <c r="K800">
        <f t="shared" si="84"/>
        <v>660880</v>
      </c>
      <c r="L800">
        <f t="shared" si="85"/>
        <v>7269680</v>
      </c>
      <c r="N800" s="53">
        <v>44490</v>
      </c>
      <c r="Q800">
        <v>30</v>
      </c>
      <c r="R800" s="53">
        <f t="shared" si="83"/>
        <v>44520</v>
      </c>
      <c r="S800" s="53">
        <v>44537</v>
      </c>
      <c r="T800">
        <v>2</v>
      </c>
      <c r="U800">
        <f t="shared" si="86"/>
        <v>132176</v>
      </c>
      <c r="V800">
        <f t="shared" si="87"/>
        <v>7137504</v>
      </c>
      <c r="W800">
        <f t="shared" si="88"/>
        <v>6476624</v>
      </c>
      <c r="X800" s="54" t="s">
        <v>3201</v>
      </c>
      <c r="AC800" s="56">
        <v>4538422379</v>
      </c>
    </row>
    <row r="801" spans="2:29">
      <c r="B801" t="s">
        <v>1949</v>
      </c>
      <c r="C801" s="51">
        <v>44794</v>
      </c>
      <c r="D801" s="52">
        <v>44794</v>
      </c>
      <c r="E801" t="s">
        <v>3204</v>
      </c>
      <c r="F801" t="s">
        <v>3651</v>
      </c>
      <c r="G801" t="s">
        <v>2557</v>
      </c>
      <c r="H801" t="s">
        <v>3120</v>
      </c>
      <c r="I801">
        <v>6200000</v>
      </c>
      <c r="J801">
        <v>10</v>
      </c>
      <c r="K801">
        <f t="shared" si="84"/>
        <v>620000</v>
      </c>
      <c r="L801">
        <f t="shared" si="85"/>
        <v>6820000</v>
      </c>
      <c r="N801" s="53">
        <v>44490</v>
      </c>
      <c r="Q801">
        <v>30</v>
      </c>
      <c r="R801" s="53">
        <f t="shared" si="83"/>
        <v>44520</v>
      </c>
      <c r="S801" s="53">
        <v>44537</v>
      </c>
      <c r="T801">
        <v>2</v>
      </c>
      <c r="U801">
        <f t="shared" si="86"/>
        <v>124000</v>
      </c>
      <c r="V801">
        <f t="shared" si="87"/>
        <v>6696000</v>
      </c>
      <c r="W801">
        <f t="shared" si="88"/>
        <v>6076000</v>
      </c>
      <c r="X801" s="54" t="s">
        <v>3201</v>
      </c>
      <c r="AC801" s="56">
        <v>4536227958</v>
      </c>
    </row>
    <row r="802" spans="2:29">
      <c r="B802" t="s">
        <v>1950</v>
      </c>
      <c r="C802" s="51">
        <v>44795</v>
      </c>
      <c r="D802" s="52">
        <v>44795</v>
      </c>
      <c r="E802" t="s">
        <v>3204</v>
      </c>
      <c r="F802" t="s">
        <v>3705</v>
      </c>
      <c r="G802" t="s">
        <v>2558</v>
      </c>
      <c r="H802" t="s">
        <v>3121</v>
      </c>
      <c r="I802">
        <v>6200000</v>
      </c>
      <c r="J802">
        <v>10</v>
      </c>
      <c r="K802">
        <f t="shared" si="84"/>
        <v>620000</v>
      </c>
      <c r="L802">
        <f t="shared" si="85"/>
        <v>6820000</v>
      </c>
      <c r="N802" s="53">
        <v>44490</v>
      </c>
      <c r="Q802">
        <v>30</v>
      </c>
      <c r="R802" s="53">
        <f t="shared" si="83"/>
        <v>44520</v>
      </c>
      <c r="S802" s="53">
        <v>44537</v>
      </c>
      <c r="T802">
        <v>2</v>
      </c>
      <c r="U802">
        <f t="shared" si="86"/>
        <v>124000</v>
      </c>
      <c r="V802">
        <f t="shared" si="87"/>
        <v>6696000</v>
      </c>
      <c r="W802">
        <f t="shared" si="88"/>
        <v>6076000</v>
      </c>
      <c r="X802" s="54" t="s">
        <v>3201</v>
      </c>
      <c r="AC802" s="56">
        <v>4535323349</v>
      </c>
    </row>
    <row r="803" spans="2:29">
      <c r="B803" t="s">
        <v>1951</v>
      </c>
      <c r="C803" s="51">
        <v>44796</v>
      </c>
      <c r="D803" s="52">
        <v>44796</v>
      </c>
      <c r="E803" t="s">
        <v>3204</v>
      </c>
      <c r="F803" t="s">
        <v>3576</v>
      </c>
      <c r="G803" t="s">
        <v>2559</v>
      </c>
      <c r="H803" t="s">
        <v>3122</v>
      </c>
      <c r="I803">
        <v>59479200</v>
      </c>
      <c r="J803">
        <v>10</v>
      </c>
      <c r="K803">
        <f t="shared" si="84"/>
        <v>5947920</v>
      </c>
      <c r="L803">
        <f t="shared" si="85"/>
        <v>65427120</v>
      </c>
      <c r="N803" s="53">
        <v>44490</v>
      </c>
      <c r="Q803">
        <v>30</v>
      </c>
      <c r="R803" s="53">
        <f t="shared" si="83"/>
        <v>44520</v>
      </c>
      <c r="S803" s="53">
        <v>44537</v>
      </c>
      <c r="T803">
        <v>2</v>
      </c>
      <c r="U803">
        <f t="shared" si="86"/>
        <v>1189584</v>
      </c>
      <c r="V803">
        <f t="shared" si="87"/>
        <v>64237536</v>
      </c>
      <c r="W803">
        <f t="shared" si="88"/>
        <v>58289616</v>
      </c>
      <c r="X803" s="54" t="s">
        <v>3201</v>
      </c>
      <c r="AC803" s="56">
        <v>4537547690</v>
      </c>
    </row>
    <row r="804" spans="2:29">
      <c r="B804" t="s">
        <v>1952</v>
      </c>
      <c r="C804" s="51">
        <v>44797</v>
      </c>
      <c r="D804" s="52">
        <v>44797</v>
      </c>
      <c r="E804" t="s">
        <v>3204</v>
      </c>
      <c r="F804" t="s">
        <v>3517</v>
      </c>
      <c r="G804" t="s">
        <v>2560</v>
      </c>
      <c r="H804" t="s">
        <v>3123</v>
      </c>
      <c r="I804">
        <v>72696800</v>
      </c>
      <c r="J804">
        <v>10</v>
      </c>
      <c r="K804">
        <f t="shared" si="84"/>
        <v>7269680</v>
      </c>
      <c r="L804">
        <f t="shared" si="85"/>
        <v>79966480</v>
      </c>
      <c r="N804" s="53">
        <v>44490</v>
      </c>
      <c r="Q804">
        <v>30</v>
      </c>
      <c r="R804" s="53">
        <f t="shared" si="83"/>
        <v>44520</v>
      </c>
      <c r="S804" s="53">
        <v>44537</v>
      </c>
      <c r="T804">
        <v>2</v>
      </c>
      <c r="U804">
        <f t="shared" si="86"/>
        <v>1453936</v>
      </c>
      <c r="V804">
        <f t="shared" si="87"/>
        <v>78512544</v>
      </c>
      <c r="W804">
        <f t="shared" si="88"/>
        <v>71242864</v>
      </c>
      <c r="X804" s="54" t="s">
        <v>3201</v>
      </c>
      <c r="AC804" s="56">
        <v>4538276825</v>
      </c>
    </row>
    <row r="805" spans="2:29">
      <c r="B805" t="s">
        <v>1953</v>
      </c>
      <c r="C805" s="51">
        <v>44798</v>
      </c>
      <c r="D805" s="52">
        <v>44798</v>
      </c>
      <c r="E805" t="s">
        <v>3204</v>
      </c>
      <c r="F805" t="s">
        <v>3600</v>
      </c>
      <c r="G805" t="s">
        <v>2561</v>
      </c>
      <c r="H805" t="s">
        <v>3124</v>
      </c>
      <c r="I805">
        <v>6200000</v>
      </c>
      <c r="J805">
        <v>10</v>
      </c>
      <c r="K805">
        <f t="shared" si="84"/>
        <v>620000</v>
      </c>
      <c r="L805">
        <f t="shared" si="85"/>
        <v>6820000</v>
      </c>
      <c r="N805" s="53">
        <v>44490</v>
      </c>
      <c r="Q805">
        <v>30</v>
      </c>
      <c r="R805" s="53">
        <f t="shared" si="83"/>
        <v>44520</v>
      </c>
      <c r="S805" s="53">
        <v>44537</v>
      </c>
      <c r="T805">
        <v>2</v>
      </c>
      <c r="U805">
        <f t="shared" si="86"/>
        <v>124000</v>
      </c>
      <c r="V805">
        <f t="shared" si="87"/>
        <v>6696000</v>
      </c>
      <c r="W805">
        <f t="shared" si="88"/>
        <v>6076000</v>
      </c>
      <c r="X805" s="54" t="s">
        <v>3201</v>
      </c>
      <c r="AC805" s="56">
        <v>4537227610</v>
      </c>
    </row>
    <row r="806" spans="2:29">
      <c r="B806" t="s">
        <v>1954</v>
      </c>
      <c r="C806" s="51">
        <v>44799</v>
      </c>
      <c r="D806" s="52">
        <v>44799</v>
      </c>
      <c r="E806" t="s">
        <v>3204</v>
      </c>
      <c r="F806" t="s">
        <v>3687</v>
      </c>
      <c r="G806" t="s">
        <v>2562</v>
      </c>
      <c r="H806" t="s">
        <v>3125</v>
      </c>
      <c r="I806">
        <v>6200000</v>
      </c>
      <c r="J806">
        <v>10</v>
      </c>
      <c r="K806">
        <f t="shared" si="84"/>
        <v>620000</v>
      </c>
      <c r="L806">
        <f t="shared" si="85"/>
        <v>6820000</v>
      </c>
      <c r="N806" s="53">
        <v>44490</v>
      </c>
      <c r="Q806">
        <v>30</v>
      </c>
      <c r="R806" s="53">
        <f t="shared" si="83"/>
        <v>44520</v>
      </c>
      <c r="S806" s="53">
        <v>44537</v>
      </c>
      <c r="T806">
        <v>2</v>
      </c>
      <c r="U806">
        <f t="shared" si="86"/>
        <v>124000</v>
      </c>
      <c r="V806">
        <f t="shared" si="87"/>
        <v>6696000</v>
      </c>
      <c r="W806">
        <f t="shared" si="88"/>
        <v>6076000</v>
      </c>
      <c r="X806" s="54" t="s">
        <v>3201</v>
      </c>
      <c r="AC806" s="56">
        <v>4535605689</v>
      </c>
    </row>
    <row r="807" spans="2:29">
      <c r="B807" t="s">
        <v>1955</v>
      </c>
      <c r="C807" s="51">
        <v>44800</v>
      </c>
      <c r="D807" s="52">
        <v>44800</v>
      </c>
      <c r="E807" t="s">
        <v>3204</v>
      </c>
      <c r="F807" t="s">
        <v>3688</v>
      </c>
      <c r="G807" t="s">
        <v>2563</v>
      </c>
      <c r="H807" t="s">
        <v>3125</v>
      </c>
      <c r="I807">
        <v>6200000</v>
      </c>
      <c r="J807">
        <v>10</v>
      </c>
      <c r="K807">
        <f t="shared" si="84"/>
        <v>620000</v>
      </c>
      <c r="L807">
        <f t="shared" si="85"/>
        <v>6820000</v>
      </c>
      <c r="N807" s="53">
        <v>44490</v>
      </c>
      <c r="Q807">
        <v>30</v>
      </c>
      <c r="R807" s="53">
        <f t="shared" si="83"/>
        <v>44520</v>
      </c>
      <c r="S807" s="53">
        <v>44537</v>
      </c>
      <c r="T807">
        <v>2</v>
      </c>
      <c r="U807">
        <f t="shared" si="86"/>
        <v>124000</v>
      </c>
      <c r="V807">
        <f t="shared" si="87"/>
        <v>6696000</v>
      </c>
      <c r="W807">
        <f t="shared" si="88"/>
        <v>6076000</v>
      </c>
      <c r="X807" s="54" t="s">
        <v>3201</v>
      </c>
      <c r="AC807" s="56">
        <v>4535605741</v>
      </c>
    </row>
    <row r="808" spans="2:29">
      <c r="B808" t="s">
        <v>1956</v>
      </c>
      <c r="C808" s="51">
        <v>44801</v>
      </c>
      <c r="D808" s="52">
        <v>44801</v>
      </c>
      <c r="E808" t="s">
        <v>3204</v>
      </c>
      <c r="F808" t="s">
        <v>3753</v>
      </c>
      <c r="G808" t="s">
        <v>2564</v>
      </c>
      <c r="H808" t="s">
        <v>3126</v>
      </c>
      <c r="I808">
        <v>24800000</v>
      </c>
      <c r="J808">
        <v>10</v>
      </c>
      <c r="K808">
        <f t="shared" si="84"/>
        <v>2480000</v>
      </c>
      <c r="L808">
        <f t="shared" si="85"/>
        <v>27280000</v>
      </c>
      <c r="N808" s="53">
        <v>44490</v>
      </c>
      <c r="Q808">
        <v>30</v>
      </c>
      <c r="R808" s="53">
        <f t="shared" si="83"/>
        <v>44520</v>
      </c>
      <c r="S808" s="53">
        <v>44537</v>
      </c>
      <c r="T808">
        <v>2</v>
      </c>
      <c r="U808">
        <f t="shared" si="86"/>
        <v>496000</v>
      </c>
      <c r="V808">
        <f t="shared" si="87"/>
        <v>26784000</v>
      </c>
      <c r="W808">
        <f t="shared" si="88"/>
        <v>24304000</v>
      </c>
      <c r="X808" s="54" t="s">
        <v>3201</v>
      </c>
      <c r="AC808" s="56">
        <v>4534966752</v>
      </c>
    </row>
    <row r="809" spans="2:29">
      <c r="B809" t="s">
        <v>1957</v>
      </c>
      <c r="C809" s="51">
        <v>44802</v>
      </c>
      <c r="D809" s="52">
        <v>44802</v>
      </c>
      <c r="E809" t="s">
        <v>3204</v>
      </c>
      <c r="F809" t="s">
        <v>3677</v>
      </c>
      <c r="G809" t="s">
        <v>2565</v>
      </c>
      <c r="H809" t="s">
        <v>3127</v>
      </c>
      <c r="I809">
        <v>6200000</v>
      </c>
      <c r="J809">
        <v>10</v>
      </c>
      <c r="K809">
        <f t="shared" si="84"/>
        <v>620000</v>
      </c>
      <c r="L809">
        <f t="shared" si="85"/>
        <v>6820000</v>
      </c>
      <c r="N809" s="53">
        <v>44490</v>
      </c>
      <c r="Q809">
        <v>30</v>
      </c>
      <c r="R809" s="53">
        <f t="shared" si="83"/>
        <v>44520</v>
      </c>
      <c r="S809" s="53">
        <v>44537</v>
      </c>
      <c r="T809">
        <v>2</v>
      </c>
      <c r="U809">
        <f t="shared" si="86"/>
        <v>124000</v>
      </c>
      <c r="V809">
        <f t="shared" si="87"/>
        <v>6696000</v>
      </c>
      <c r="W809">
        <f t="shared" si="88"/>
        <v>6076000</v>
      </c>
      <c r="X809" s="54" t="s">
        <v>3201</v>
      </c>
      <c r="AC809" s="56">
        <v>4535742582</v>
      </c>
    </row>
    <row r="810" spans="2:29">
      <c r="B810" t="s">
        <v>1958</v>
      </c>
      <c r="C810" s="51">
        <v>44803</v>
      </c>
      <c r="D810" s="52">
        <v>44803</v>
      </c>
      <c r="E810" t="s">
        <v>3204</v>
      </c>
      <c r="F810" t="s">
        <v>3523</v>
      </c>
      <c r="G810" t="s">
        <v>2566</v>
      </c>
      <c r="H810" t="s">
        <v>3128</v>
      </c>
      <c r="I810">
        <v>13217600</v>
      </c>
      <c r="J810">
        <v>10</v>
      </c>
      <c r="K810">
        <f t="shared" si="84"/>
        <v>1321760</v>
      </c>
      <c r="L810">
        <f t="shared" si="85"/>
        <v>14539360</v>
      </c>
      <c r="N810" s="53">
        <v>44490</v>
      </c>
      <c r="Q810">
        <v>30</v>
      </c>
      <c r="R810" s="53">
        <f t="shared" si="83"/>
        <v>44520</v>
      </c>
      <c r="S810" s="53">
        <v>44537</v>
      </c>
      <c r="T810">
        <v>2</v>
      </c>
      <c r="U810">
        <f t="shared" si="86"/>
        <v>264352</v>
      </c>
      <c r="V810">
        <f t="shared" si="87"/>
        <v>14275008</v>
      </c>
      <c r="W810">
        <f t="shared" si="88"/>
        <v>12953248</v>
      </c>
      <c r="X810" s="54" t="s">
        <v>3201</v>
      </c>
      <c r="AC810" s="56">
        <v>4538170641</v>
      </c>
    </row>
    <row r="811" spans="2:29">
      <c r="B811" t="s">
        <v>1960</v>
      </c>
      <c r="C811" s="51">
        <v>44805</v>
      </c>
      <c r="D811" s="52">
        <v>44805</v>
      </c>
      <c r="E811" t="s">
        <v>3204</v>
      </c>
      <c r="F811" t="s">
        <v>3518</v>
      </c>
      <c r="G811" t="s">
        <v>2568</v>
      </c>
      <c r="H811" t="s">
        <v>3130</v>
      </c>
      <c r="I811">
        <v>26435200</v>
      </c>
      <c r="J811">
        <v>10</v>
      </c>
      <c r="K811">
        <f t="shared" si="84"/>
        <v>2643520</v>
      </c>
      <c r="L811">
        <f t="shared" si="85"/>
        <v>29078720</v>
      </c>
      <c r="N811" s="53">
        <v>44490</v>
      </c>
      <c r="Q811">
        <v>30</v>
      </c>
      <c r="R811" s="53">
        <f t="shared" si="83"/>
        <v>44520</v>
      </c>
      <c r="S811" s="53">
        <v>44537</v>
      </c>
      <c r="T811">
        <v>2</v>
      </c>
      <c r="U811">
        <f t="shared" si="86"/>
        <v>528704</v>
      </c>
      <c r="V811">
        <f t="shared" si="87"/>
        <v>28550016</v>
      </c>
      <c r="W811">
        <f t="shared" si="88"/>
        <v>25906496</v>
      </c>
      <c r="X811" s="54" t="s">
        <v>3201</v>
      </c>
      <c r="AC811" s="56">
        <v>4538168531</v>
      </c>
    </row>
    <row r="812" spans="2:29">
      <c r="B812" t="s">
        <v>1963</v>
      </c>
      <c r="C812" s="51">
        <v>44808</v>
      </c>
      <c r="D812" s="52">
        <v>44808</v>
      </c>
      <c r="E812" t="s">
        <v>3204</v>
      </c>
      <c r="F812" t="s">
        <v>3485</v>
      </c>
      <c r="G812" t="s">
        <v>2571</v>
      </c>
      <c r="H812" t="s">
        <v>3133</v>
      </c>
      <c r="I812">
        <v>26435200</v>
      </c>
      <c r="J812">
        <v>10</v>
      </c>
      <c r="K812">
        <f t="shared" si="84"/>
        <v>2643520</v>
      </c>
      <c r="L812">
        <f t="shared" si="85"/>
        <v>29078720</v>
      </c>
      <c r="N812" s="53">
        <v>44490</v>
      </c>
      <c r="Q812">
        <v>30</v>
      </c>
      <c r="R812" s="53">
        <f t="shared" si="83"/>
        <v>44520</v>
      </c>
      <c r="S812" s="53">
        <v>44537</v>
      </c>
      <c r="T812">
        <v>2</v>
      </c>
      <c r="U812">
        <f t="shared" si="86"/>
        <v>528704</v>
      </c>
      <c r="V812">
        <f t="shared" si="87"/>
        <v>28550016</v>
      </c>
      <c r="W812">
        <f t="shared" si="88"/>
        <v>25906496</v>
      </c>
      <c r="X812" s="54" t="s">
        <v>3201</v>
      </c>
      <c r="AC812">
        <v>4538764030</v>
      </c>
    </row>
    <row r="813" spans="2:29">
      <c r="B813" t="s">
        <v>1964</v>
      </c>
      <c r="C813" s="51">
        <v>44809</v>
      </c>
      <c r="D813" s="52">
        <v>44809</v>
      </c>
      <c r="E813" t="s">
        <v>3204</v>
      </c>
      <c r="F813" t="s">
        <v>3482</v>
      </c>
      <c r="G813" t="s">
        <v>2572</v>
      </c>
      <c r="H813" t="s">
        <v>3134</v>
      </c>
      <c r="I813">
        <v>6600000</v>
      </c>
      <c r="J813">
        <v>10</v>
      </c>
      <c r="K813">
        <f t="shared" si="84"/>
        <v>660000</v>
      </c>
      <c r="L813">
        <f t="shared" si="85"/>
        <v>7260000</v>
      </c>
      <c r="N813" s="53">
        <v>44476</v>
      </c>
      <c r="Q813">
        <v>30</v>
      </c>
      <c r="R813" s="53">
        <f t="shared" si="83"/>
        <v>44506</v>
      </c>
      <c r="S813" s="53">
        <v>44540</v>
      </c>
      <c r="T813">
        <v>2</v>
      </c>
      <c r="U813">
        <f t="shared" si="86"/>
        <v>132000</v>
      </c>
      <c r="V813">
        <f t="shared" si="87"/>
        <v>7128000</v>
      </c>
      <c r="W813">
        <f t="shared" si="88"/>
        <v>6468000</v>
      </c>
      <c r="X813" s="54" t="s">
        <v>3201</v>
      </c>
      <c r="AC813">
        <v>4538901431</v>
      </c>
    </row>
    <row r="814" spans="2:29">
      <c r="B814" t="s">
        <v>1965</v>
      </c>
      <c r="C814" s="51">
        <v>44810</v>
      </c>
      <c r="D814" s="52">
        <v>44810</v>
      </c>
      <c r="E814" t="s">
        <v>3204</v>
      </c>
      <c r="F814" t="s">
        <v>3479</v>
      </c>
      <c r="G814" t="s">
        <v>2573</v>
      </c>
      <c r="H814" t="s">
        <v>3135</v>
      </c>
      <c r="I814">
        <v>27100000</v>
      </c>
      <c r="J814">
        <v>10</v>
      </c>
      <c r="K814">
        <f t="shared" si="84"/>
        <v>2710000</v>
      </c>
      <c r="L814">
        <f t="shared" si="85"/>
        <v>29810000</v>
      </c>
      <c r="N814" s="53">
        <v>44490</v>
      </c>
      <c r="Q814">
        <v>30</v>
      </c>
      <c r="R814" s="53">
        <f t="shared" si="83"/>
        <v>44520</v>
      </c>
      <c r="S814" s="53">
        <v>44540</v>
      </c>
      <c r="T814">
        <v>2</v>
      </c>
      <c r="U814">
        <f t="shared" si="86"/>
        <v>542000</v>
      </c>
      <c r="V814">
        <f t="shared" si="87"/>
        <v>29268000</v>
      </c>
      <c r="W814">
        <f t="shared" si="88"/>
        <v>26558000</v>
      </c>
      <c r="X814" s="54" t="s">
        <v>3201</v>
      </c>
      <c r="AC814" s="56">
        <v>4539111474</v>
      </c>
    </row>
    <row r="815" spans="2:29">
      <c r="B815" t="s">
        <v>1966</v>
      </c>
      <c r="C815" s="51">
        <v>44811</v>
      </c>
      <c r="D815" s="52">
        <v>44811</v>
      </c>
      <c r="E815" t="s">
        <v>3204</v>
      </c>
      <c r="F815" t="s">
        <v>3567</v>
      </c>
      <c r="G815" t="s">
        <v>2574</v>
      </c>
      <c r="H815" t="s">
        <v>3136</v>
      </c>
      <c r="I815">
        <v>4725000</v>
      </c>
      <c r="J815">
        <v>10</v>
      </c>
      <c r="K815">
        <f t="shared" si="84"/>
        <v>472500</v>
      </c>
      <c r="L815">
        <f t="shared" si="85"/>
        <v>5197500</v>
      </c>
      <c r="N815" s="53">
        <v>44497</v>
      </c>
      <c r="Q815">
        <v>30</v>
      </c>
      <c r="R815" s="53">
        <f t="shared" si="83"/>
        <v>44527</v>
      </c>
      <c r="S815" s="53">
        <v>44540</v>
      </c>
      <c r="T815">
        <v>2</v>
      </c>
      <c r="U815">
        <f t="shared" si="86"/>
        <v>94500</v>
      </c>
      <c r="V815">
        <f t="shared" si="87"/>
        <v>5103000</v>
      </c>
      <c r="W815">
        <f t="shared" si="88"/>
        <v>4630500</v>
      </c>
      <c r="X815" s="54" t="s">
        <v>3201</v>
      </c>
      <c r="AC815" s="56">
        <v>4537782866</v>
      </c>
    </row>
    <row r="816" spans="2:29">
      <c r="B816" t="s">
        <v>1967</v>
      </c>
      <c r="C816" s="51">
        <v>44812</v>
      </c>
      <c r="D816" s="52">
        <v>44812</v>
      </c>
      <c r="E816" t="s">
        <v>3204</v>
      </c>
      <c r="F816" t="s">
        <v>3568</v>
      </c>
      <c r="G816" t="s">
        <v>2575</v>
      </c>
      <c r="H816" t="s">
        <v>3137</v>
      </c>
      <c r="I816">
        <v>4725000</v>
      </c>
      <c r="J816">
        <v>10</v>
      </c>
      <c r="K816">
        <f t="shared" si="84"/>
        <v>472500</v>
      </c>
      <c r="L816">
        <f t="shared" si="85"/>
        <v>5197500</v>
      </c>
      <c r="N816" s="53">
        <v>44497</v>
      </c>
      <c r="Q816">
        <v>30</v>
      </c>
      <c r="R816" s="53">
        <f t="shared" si="83"/>
        <v>44527</v>
      </c>
      <c r="S816" s="53">
        <v>44540</v>
      </c>
      <c r="T816">
        <v>2</v>
      </c>
      <c r="U816">
        <f t="shared" si="86"/>
        <v>94500</v>
      </c>
      <c r="V816">
        <f t="shared" si="87"/>
        <v>5103000</v>
      </c>
      <c r="W816">
        <f t="shared" si="88"/>
        <v>4630500</v>
      </c>
      <c r="X816" s="54" t="s">
        <v>3201</v>
      </c>
      <c r="AC816" s="56">
        <v>4537783319</v>
      </c>
    </row>
    <row r="817" spans="2:29">
      <c r="B817" t="s">
        <v>1968</v>
      </c>
      <c r="C817" s="51">
        <v>44813</v>
      </c>
      <c r="D817" s="52">
        <v>44813</v>
      </c>
      <c r="E817" t="s">
        <v>3204</v>
      </c>
      <c r="F817" t="s">
        <v>3569</v>
      </c>
      <c r="G817" t="s">
        <v>2576</v>
      </c>
      <c r="H817" t="s">
        <v>3138</v>
      </c>
      <c r="I817">
        <v>4725000</v>
      </c>
      <c r="J817">
        <v>10</v>
      </c>
      <c r="K817">
        <f t="shared" si="84"/>
        <v>472500</v>
      </c>
      <c r="L817">
        <f t="shared" si="85"/>
        <v>5197500</v>
      </c>
      <c r="N817" s="53">
        <v>44497</v>
      </c>
      <c r="Q817">
        <v>30</v>
      </c>
      <c r="R817" s="53">
        <f t="shared" si="83"/>
        <v>44527</v>
      </c>
      <c r="S817" s="53">
        <v>44540</v>
      </c>
      <c r="T817">
        <v>2</v>
      </c>
      <c r="U817">
        <f t="shared" si="86"/>
        <v>94500</v>
      </c>
      <c r="V817">
        <f t="shared" si="87"/>
        <v>5103000</v>
      </c>
      <c r="W817">
        <f t="shared" si="88"/>
        <v>4630500</v>
      </c>
      <c r="X817" s="54" t="s">
        <v>3201</v>
      </c>
      <c r="AC817" s="56">
        <v>4537783612</v>
      </c>
    </row>
    <row r="818" spans="2:29">
      <c r="B818" t="s">
        <v>1969</v>
      </c>
      <c r="C818" s="51">
        <v>44814</v>
      </c>
      <c r="D818" s="52">
        <v>44814</v>
      </c>
      <c r="E818" t="s">
        <v>3204</v>
      </c>
      <c r="F818" t="s">
        <v>3570</v>
      </c>
      <c r="G818" t="s">
        <v>2577</v>
      </c>
      <c r="H818" t="s">
        <v>3139</v>
      </c>
      <c r="I818">
        <v>4725000</v>
      </c>
      <c r="J818">
        <v>10</v>
      </c>
      <c r="K818">
        <f t="shared" si="84"/>
        <v>472500</v>
      </c>
      <c r="L818">
        <f t="shared" si="85"/>
        <v>5197500</v>
      </c>
      <c r="N818" s="53">
        <v>44497</v>
      </c>
      <c r="Q818">
        <v>30</v>
      </c>
      <c r="R818" s="53">
        <f t="shared" si="83"/>
        <v>44527</v>
      </c>
      <c r="S818" s="53">
        <v>44540</v>
      </c>
      <c r="T818">
        <v>2</v>
      </c>
      <c r="U818">
        <f t="shared" si="86"/>
        <v>94500</v>
      </c>
      <c r="V818">
        <f t="shared" si="87"/>
        <v>5103000</v>
      </c>
      <c r="W818">
        <f t="shared" si="88"/>
        <v>4630500</v>
      </c>
      <c r="X818" s="54" t="s">
        <v>3201</v>
      </c>
      <c r="AC818">
        <v>4537784723</v>
      </c>
    </row>
    <row r="819" spans="2:29">
      <c r="B819" t="s">
        <v>1970</v>
      </c>
      <c r="C819" s="51">
        <v>44815</v>
      </c>
      <c r="D819" s="52">
        <v>44815</v>
      </c>
      <c r="E819" t="s">
        <v>3204</v>
      </c>
      <c r="F819" t="s">
        <v>3565</v>
      </c>
      <c r="G819" t="s">
        <v>2578</v>
      </c>
      <c r="H819" t="s">
        <v>3140</v>
      </c>
      <c r="I819">
        <v>4725000</v>
      </c>
      <c r="J819">
        <v>10</v>
      </c>
      <c r="K819">
        <f t="shared" si="84"/>
        <v>472500</v>
      </c>
      <c r="L819">
        <f t="shared" si="85"/>
        <v>5197500</v>
      </c>
      <c r="N819" s="53">
        <v>44497</v>
      </c>
      <c r="Q819">
        <v>30</v>
      </c>
      <c r="R819" s="53">
        <f t="shared" si="83"/>
        <v>44527</v>
      </c>
      <c r="S819" s="53">
        <v>44540</v>
      </c>
      <c r="T819">
        <v>2</v>
      </c>
      <c r="U819">
        <f t="shared" si="86"/>
        <v>94500</v>
      </c>
      <c r="V819">
        <f t="shared" si="87"/>
        <v>5103000</v>
      </c>
      <c r="W819">
        <f t="shared" si="88"/>
        <v>4630500</v>
      </c>
      <c r="X819" s="54" t="s">
        <v>3201</v>
      </c>
      <c r="AC819">
        <v>4537799480</v>
      </c>
    </row>
    <row r="820" spans="2:29">
      <c r="B820" t="s">
        <v>1973</v>
      </c>
      <c r="C820" s="51">
        <v>44818</v>
      </c>
      <c r="D820" s="52">
        <v>44818</v>
      </c>
      <c r="E820" t="s">
        <v>3204</v>
      </c>
      <c r="F820" t="s">
        <v>3482</v>
      </c>
      <c r="G820" t="s">
        <v>2581</v>
      </c>
      <c r="H820" t="s">
        <v>3143</v>
      </c>
      <c r="I820">
        <v>15400000</v>
      </c>
      <c r="J820">
        <v>10</v>
      </c>
      <c r="K820">
        <f t="shared" si="84"/>
        <v>1540000</v>
      </c>
      <c r="L820">
        <f t="shared" si="85"/>
        <v>16940000</v>
      </c>
      <c r="N820" s="53">
        <v>44497</v>
      </c>
      <c r="Q820">
        <v>30</v>
      </c>
      <c r="R820" s="53">
        <f t="shared" si="83"/>
        <v>44527</v>
      </c>
      <c r="S820" s="53">
        <v>44540</v>
      </c>
      <c r="T820">
        <v>2</v>
      </c>
      <c r="U820">
        <f t="shared" si="86"/>
        <v>308000</v>
      </c>
      <c r="V820">
        <f t="shared" si="87"/>
        <v>16632000</v>
      </c>
      <c r="W820">
        <f t="shared" si="88"/>
        <v>15092000</v>
      </c>
      <c r="X820" s="54" t="s">
        <v>3201</v>
      </c>
      <c r="AC820">
        <v>4538901431</v>
      </c>
    </row>
    <row r="821" spans="2:29">
      <c r="B821" t="s">
        <v>1974</v>
      </c>
      <c r="C821" s="51">
        <v>44819</v>
      </c>
      <c r="D821" s="52">
        <v>44819</v>
      </c>
      <c r="E821" t="s">
        <v>3204</v>
      </c>
      <c r="F821" t="s">
        <v>3457</v>
      </c>
      <c r="G821" t="s">
        <v>2582</v>
      </c>
      <c r="H821" t="s">
        <v>3144</v>
      </c>
      <c r="I821">
        <v>15000000</v>
      </c>
      <c r="J821">
        <v>10</v>
      </c>
      <c r="K821">
        <f t="shared" si="84"/>
        <v>1500000</v>
      </c>
      <c r="L821">
        <f t="shared" si="85"/>
        <v>16500000</v>
      </c>
      <c r="N821" s="53">
        <v>44497</v>
      </c>
      <c r="Q821">
        <v>30</v>
      </c>
      <c r="R821" s="53">
        <f t="shared" si="83"/>
        <v>44527</v>
      </c>
      <c r="S821" s="53">
        <v>44540</v>
      </c>
      <c r="T821">
        <v>2</v>
      </c>
      <c r="U821">
        <f t="shared" si="86"/>
        <v>300000</v>
      </c>
      <c r="V821">
        <f t="shared" si="87"/>
        <v>16200000</v>
      </c>
      <c r="W821">
        <f t="shared" si="88"/>
        <v>14700000</v>
      </c>
      <c r="X821" s="54" t="s">
        <v>3201</v>
      </c>
      <c r="AC821">
        <v>4539521861</v>
      </c>
    </row>
    <row r="822" spans="2:29">
      <c r="B822" t="s">
        <v>1975</v>
      </c>
      <c r="C822" s="51">
        <v>44820</v>
      </c>
      <c r="D822" s="52">
        <v>44820</v>
      </c>
      <c r="E822" t="s">
        <v>3204</v>
      </c>
      <c r="F822" t="s">
        <v>3536</v>
      </c>
      <c r="G822" t="s">
        <v>2583</v>
      </c>
      <c r="H822" t="s">
        <v>3145</v>
      </c>
      <c r="I822">
        <v>4800000</v>
      </c>
      <c r="J822">
        <v>10</v>
      </c>
      <c r="K822">
        <f t="shared" si="84"/>
        <v>480000</v>
      </c>
      <c r="L822">
        <f t="shared" si="85"/>
        <v>5280000</v>
      </c>
      <c r="N822" s="53">
        <v>44497</v>
      </c>
      <c r="Q822">
        <v>30</v>
      </c>
      <c r="R822" s="53">
        <f t="shared" si="83"/>
        <v>44527</v>
      </c>
      <c r="S822" s="53">
        <v>44540</v>
      </c>
      <c r="T822">
        <v>2</v>
      </c>
      <c r="U822">
        <f t="shared" si="86"/>
        <v>96000</v>
      </c>
      <c r="V822">
        <f t="shared" si="87"/>
        <v>5184000</v>
      </c>
      <c r="W822">
        <f t="shared" si="88"/>
        <v>4704000</v>
      </c>
      <c r="X822" s="54" t="s">
        <v>3201</v>
      </c>
      <c r="AC822">
        <v>4537924458</v>
      </c>
    </row>
    <row r="823" spans="2:29">
      <c r="B823" t="s">
        <v>1976</v>
      </c>
      <c r="C823" s="51">
        <v>44821</v>
      </c>
      <c r="D823" s="52">
        <v>44821</v>
      </c>
      <c r="E823" t="s">
        <v>3204</v>
      </c>
      <c r="F823" t="s">
        <v>3521</v>
      </c>
      <c r="G823" t="s">
        <v>2584</v>
      </c>
      <c r="H823" t="s">
        <v>3146</v>
      </c>
      <c r="I823">
        <v>32760000</v>
      </c>
      <c r="J823">
        <v>10</v>
      </c>
      <c r="K823">
        <f t="shared" si="84"/>
        <v>3276000</v>
      </c>
      <c r="L823">
        <f t="shared" si="85"/>
        <v>36036000</v>
      </c>
      <c r="N823" s="53">
        <v>44511</v>
      </c>
      <c r="Q823">
        <v>30</v>
      </c>
      <c r="R823" s="53">
        <f t="shared" si="83"/>
        <v>44541</v>
      </c>
      <c r="S823" s="53">
        <v>44540</v>
      </c>
      <c r="T823">
        <v>2</v>
      </c>
      <c r="U823">
        <f t="shared" si="86"/>
        <v>655200</v>
      </c>
      <c r="V823">
        <f t="shared" si="87"/>
        <v>35380800</v>
      </c>
      <c r="W823">
        <f t="shared" si="88"/>
        <v>32104800</v>
      </c>
      <c r="X823" s="54" t="s">
        <v>3201</v>
      </c>
      <c r="AC823" s="56">
        <v>4538274848</v>
      </c>
    </row>
    <row r="824" spans="2:29">
      <c r="B824" t="s">
        <v>1977</v>
      </c>
      <c r="C824" s="51">
        <v>44822</v>
      </c>
      <c r="D824" s="52">
        <v>44822</v>
      </c>
      <c r="E824" t="s">
        <v>3204</v>
      </c>
      <c r="F824" t="s">
        <v>3472</v>
      </c>
      <c r="G824" t="s">
        <v>2585</v>
      </c>
      <c r="H824" t="s">
        <v>3147</v>
      </c>
      <c r="I824">
        <v>6300000</v>
      </c>
      <c r="J824">
        <v>10</v>
      </c>
      <c r="K824">
        <f t="shared" si="84"/>
        <v>630000</v>
      </c>
      <c r="L824">
        <f t="shared" si="85"/>
        <v>6930000</v>
      </c>
      <c r="N824" s="53">
        <v>44511</v>
      </c>
      <c r="Q824">
        <v>30</v>
      </c>
      <c r="R824" s="53">
        <f t="shared" si="83"/>
        <v>44541</v>
      </c>
      <c r="S824" s="53">
        <v>44540</v>
      </c>
      <c r="T824">
        <v>2</v>
      </c>
      <c r="U824">
        <f t="shared" si="86"/>
        <v>126000</v>
      </c>
      <c r="V824">
        <f t="shared" si="87"/>
        <v>6804000</v>
      </c>
      <c r="W824">
        <f t="shared" si="88"/>
        <v>6174000</v>
      </c>
      <c r="X824" s="54" t="s">
        <v>3201</v>
      </c>
      <c r="AC824" s="56">
        <v>4539298868</v>
      </c>
    </row>
    <row r="825" spans="2:29">
      <c r="B825" t="s">
        <v>1978</v>
      </c>
      <c r="C825" s="51">
        <v>44823</v>
      </c>
      <c r="D825" s="52">
        <v>44823</v>
      </c>
      <c r="E825" t="s">
        <v>3204</v>
      </c>
      <c r="F825" t="s">
        <v>3462</v>
      </c>
      <c r="G825" t="s">
        <v>2586</v>
      </c>
      <c r="H825" t="s">
        <v>3148</v>
      </c>
      <c r="I825">
        <v>4800000</v>
      </c>
      <c r="J825">
        <v>10</v>
      </c>
      <c r="K825">
        <f t="shared" si="84"/>
        <v>480000</v>
      </c>
      <c r="L825">
        <f t="shared" si="85"/>
        <v>5280000</v>
      </c>
      <c r="N825" s="53">
        <v>44511</v>
      </c>
      <c r="Q825">
        <v>30</v>
      </c>
      <c r="R825" s="53">
        <f t="shared" si="83"/>
        <v>44541</v>
      </c>
      <c r="S825" s="53">
        <v>44540</v>
      </c>
      <c r="T825">
        <v>2</v>
      </c>
      <c r="U825">
        <f t="shared" si="86"/>
        <v>96000</v>
      </c>
      <c r="V825">
        <f t="shared" si="87"/>
        <v>5184000</v>
      </c>
      <c r="W825">
        <f t="shared" si="88"/>
        <v>4704000</v>
      </c>
      <c r="X825" s="54" t="s">
        <v>3201</v>
      </c>
      <c r="AC825" s="56">
        <v>4539334340</v>
      </c>
    </row>
    <row r="826" spans="2:29">
      <c r="B826" t="s">
        <v>1979</v>
      </c>
      <c r="C826" s="51">
        <v>44824</v>
      </c>
      <c r="D826" s="52">
        <v>44824</v>
      </c>
      <c r="E826" t="s">
        <v>3204</v>
      </c>
      <c r="F826" t="s">
        <v>3456</v>
      </c>
      <c r="G826" t="s">
        <v>2587</v>
      </c>
      <c r="H826" t="s">
        <v>3149</v>
      </c>
      <c r="I826">
        <v>5400000</v>
      </c>
      <c r="J826">
        <v>10</v>
      </c>
      <c r="K826">
        <f t="shared" si="84"/>
        <v>540000</v>
      </c>
      <c r="L826">
        <f t="shared" si="85"/>
        <v>5940000</v>
      </c>
      <c r="N826" s="53">
        <v>44511</v>
      </c>
      <c r="Q826">
        <v>30</v>
      </c>
      <c r="R826" s="53">
        <f t="shared" si="83"/>
        <v>44541</v>
      </c>
      <c r="S826" s="53">
        <v>44540</v>
      </c>
      <c r="T826">
        <v>2</v>
      </c>
      <c r="U826">
        <f t="shared" si="86"/>
        <v>108000</v>
      </c>
      <c r="V826">
        <f t="shared" si="87"/>
        <v>5832000</v>
      </c>
      <c r="W826">
        <f t="shared" si="88"/>
        <v>5292000</v>
      </c>
      <c r="X826" s="54" t="s">
        <v>3201</v>
      </c>
      <c r="AC826" s="56">
        <v>4539523218</v>
      </c>
    </row>
    <row r="827" spans="2:29">
      <c r="B827" t="s">
        <v>1985</v>
      </c>
      <c r="C827" s="51">
        <v>44830</v>
      </c>
      <c r="D827" s="52">
        <v>44830</v>
      </c>
      <c r="E827" t="s">
        <v>3204</v>
      </c>
      <c r="F827" t="s">
        <v>3463</v>
      </c>
      <c r="G827" t="s">
        <v>2593</v>
      </c>
      <c r="H827" t="s">
        <v>3155</v>
      </c>
      <c r="I827">
        <v>21000000</v>
      </c>
      <c r="J827">
        <v>10</v>
      </c>
      <c r="K827">
        <f t="shared" si="84"/>
        <v>2100000</v>
      </c>
      <c r="L827">
        <f t="shared" si="85"/>
        <v>23100000</v>
      </c>
      <c r="N827" s="53">
        <v>44511</v>
      </c>
      <c r="Q827">
        <v>30</v>
      </c>
      <c r="R827" s="53">
        <f t="shared" ref="R827:R861" si="89">SUM($N827+$Q827)</f>
        <v>44541</v>
      </c>
      <c r="S827" s="53">
        <v>44546</v>
      </c>
      <c r="T827">
        <v>2</v>
      </c>
      <c r="U827">
        <f t="shared" si="86"/>
        <v>420000</v>
      </c>
      <c r="V827">
        <f t="shared" si="87"/>
        <v>22680000</v>
      </c>
      <c r="W827">
        <f t="shared" si="88"/>
        <v>20580000</v>
      </c>
      <c r="X827" s="54" t="s">
        <v>3201</v>
      </c>
      <c r="AC827" s="56">
        <v>4539304006</v>
      </c>
    </row>
    <row r="828" spans="2:29">
      <c r="B828" t="s">
        <v>1987</v>
      </c>
      <c r="C828" s="51">
        <v>44832</v>
      </c>
      <c r="D828" s="52">
        <v>44832</v>
      </c>
      <c r="E828" t="s">
        <v>3204</v>
      </c>
      <c r="F828" t="s">
        <v>3505</v>
      </c>
      <c r="G828" t="s">
        <v>2595</v>
      </c>
      <c r="H828" t="s">
        <v>3157</v>
      </c>
      <c r="I828">
        <v>14700000</v>
      </c>
      <c r="J828">
        <v>10</v>
      </c>
      <c r="K828">
        <f t="shared" si="84"/>
        <v>1470000</v>
      </c>
      <c r="L828">
        <f t="shared" si="85"/>
        <v>16170000</v>
      </c>
      <c r="N828" s="53">
        <v>44511</v>
      </c>
      <c r="Q828">
        <v>30</v>
      </c>
      <c r="R828" s="53">
        <f t="shared" si="89"/>
        <v>44541</v>
      </c>
      <c r="S828" s="53">
        <v>44546</v>
      </c>
      <c r="T828">
        <v>2</v>
      </c>
      <c r="U828">
        <f t="shared" si="86"/>
        <v>294000</v>
      </c>
      <c r="V828">
        <f t="shared" si="87"/>
        <v>15876000</v>
      </c>
      <c r="W828">
        <f t="shared" si="88"/>
        <v>14406000</v>
      </c>
      <c r="X828" s="54" t="s">
        <v>3201</v>
      </c>
      <c r="AC828" s="56">
        <v>4538479954</v>
      </c>
    </row>
    <row r="829" spans="2:29">
      <c r="B829" t="s">
        <v>1988</v>
      </c>
      <c r="C829" s="51">
        <v>44833</v>
      </c>
      <c r="D829" s="52">
        <v>44833</v>
      </c>
      <c r="E829" t="s">
        <v>3204</v>
      </c>
      <c r="F829" t="s">
        <v>3772</v>
      </c>
      <c r="G829" t="s">
        <v>2596</v>
      </c>
      <c r="H829" t="s">
        <v>3158</v>
      </c>
      <c r="I829">
        <v>6375000</v>
      </c>
      <c r="J829">
        <v>10</v>
      </c>
      <c r="K829">
        <f t="shared" si="84"/>
        <v>637500</v>
      </c>
      <c r="L829">
        <f t="shared" si="85"/>
        <v>7012500</v>
      </c>
      <c r="N829" s="53">
        <v>44511</v>
      </c>
      <c r="Q829">
        <v>30</v>
      </c>
      <c r="R829" s="53">
        <f t="shared" si="89"/>
        <v>44541</v>
      </c>
      <c r="S829" s="53">
        <v>44546</v>
      </c>
      <c r="T829">
        <v>2</v>
      </c>
      <c r="U829">
        <f t="shared" si="86"/>
        <v>127500</v>
      </c>
      <c r="V829">
        <f t="shared" si="87"/>
        <v>6885000</v>
      </c>
      <c r="W829">
        <f t="shared" si="88"/>
        <v>6247500</v>
      </c>
      <c r="X829" s="54" t="s">
        <v>3201</v>
      </c>
      <c r="AC829" s="56">
        <v>4534288884</v>
      </c>
    </row>
    <row r="830" spans="2:29">
      <c r="B830" t="s">
        <v>1989</v>
      </c>
      <c r="C830" s="51">
        <v>44834</v>
      </c>
      <c r="D830" s="52">
        <v>44834</v>
      </c>
      <c r="E830" t="s">
        <v>3204</v>
      </c>
      <c r="F830" t="s">
        <v>3769</v>
      </c>
      <c r="G830" t="s">
        <v>2597</v>
      </c>
      <c r="H830" t="s">
        <v>3159</v>
      </c>
      <c r="I830">
        <v>2275000</v>
      </c>
      <c r="J830">
        <v>10</v>
      </c>
      <c r="K830">
        <f t="shared" si="84"/>
        <v>227500</v>
      </c>
      <c r="L830">
        <f t="shared" si="85"/>
        <v>2502500</v>
      </c>
      <c r="N830" s="53">
        <v>44511</v>
      </c>
      <c r="Q830">
        <v>30</v>
      </c>
      <c r="R830" s="53">
        <f t="shared" si="89"/>
        <v>44541</v>
      </c>
      <c r="S830" s="53">
        <v>44546</v>
      </c>
      <c r="T830">
        <v>2</v>
      </c>
      <c r="U830">
        <f t="shared" si="86"/>
        <v>45500</v>
      </c>
      <c r="V830">
        <f t="shared" si="87"/>
        <v>2457000</v>
      </c>
      <c r="W830">
        <f t="shared" si="88"/>
        <v>2229500</v>
      </c>
      <c r="X830" s="54" t="s">
        <v>3201</v>
      </c>
      <c r="AC830" s="56">
        <v>4534291677</v>
      </c>
    </row>
    <row r="831" spans="2:29">
      <c r="B831" t="s">
        <v>1990</v>
      </c>
      <c r="C831" s="51">
        <v>44835</v>
      </c>
      <c r="D831" s="52">
        <v>44835</v>
      </c>
      <c r="E831" t="s">
        <v>3204</v>
      </c>
      <c r="F831" t="s">
        <v>3469</v>
      </c>
      <c r="G831" t="s">
        <v>2598</v>
      </c>
      <c r="H831" t="s">
        <v>3160</v>
      </c>
      <c r="I831">
        <v>5000000</v>
      </c>
      <c r="J831">
        <v>10</v>
      </c>
      <c r="K831">
        <f t="shared" si="84"/>
        <v>500000</v>
      </c>
      <c r="L831">
        <f t="shared" si="85"/>
        <v>5500000</v>
      </c>
      <c r="N831" s="53">
        <v>44511</v>
      </c>
      <c r="Q831">
        <v>30</v>
      </c>
      <c r="R831" s="53">
        <f t="shared" si="89"/>
        <v>44541</v>
      </c>
      <c r="S831" s="53">
        <v>44546</v>
      </c>
      <c r="T831">
        <v>2</v>
      </c>
      <c r="U831">
        <f t="shared" si="86"/>
        <v>100000</v>
      </c>
      <c r="V831">
        <f t="shared" si="87"/>
        <v>5400000</v>
      </c>
      <c r="W831">
        <f t="shared" si="88"/>
        <v>4900000</v>
      </c>
      <c r="X831" s="54" t="s">
        <v>3201</v>
      </c>
      <c r="AC831" s="56">
        <v>4539420682</v>
      </c>
    </row>
    <row r="832" spans="2:29">
      <c r="B832" t="s">
        <v>1991</v>
      </c>
      <c r="C832" s="51">
        <v>44836</v>
      </c>
      <c r="D832" s="52">
        <v>44836</v>
      </c>
      <c r="E832" t="s">
        <v>3204</v>
      </c>
      <c r="F832" t="s">
        <v>3470</v>
      </c>
      <c r="G832" t="s">
        <v>2599</v>
      </c>
      <c r="H832" t="s">
        <v>3161</v>
      </c>
      <c r="I832">
        <v>12000000</v>
      </c>
      <c r="J832">
        <v>10</v>
      </c>
      <c r="K832">
        <f t="shared" si="84"/>
        <v>1200000</v>
      </c>
      <c r="L832">
        <f t="shared" si="85"/>
        <v>13200000</v>
      </c>
      <c r="N832" s="53">
        <v>44511</v>
      </c>
      <c r="Q832">
        <v>30</v>
      </c>
      <c r="R832" s="53">
        <f t="shared" si="89"/>
        <v>44541</v>
      </c>
      <c r="S832" s="53">
        <v>44546</v>
      </c>
      <c r="T832">
        <v>2</v>
      </c>
      <c r="U832">
        <f t="shared" si="86"/>
        <v>240000</v>
      </c>
      <c r="V832">
        <f t="shared" si="87"/>
        <v>12960000</v>
      </c>
      <c r="W832">
        <f t="shared" si="88"/>
        <v>11760000</v>
      </c>
      <c r="X832" s="54" t="s">
        <v>3201</v>
      </c>
      <c r="AC832" s="56">
        <v>4539418557</v>
      </c>
    </row>
    <row r="833" spans="2:29">
      <c r="B833" t="s">
        <v>1992</v>
      </c>
      <c r="C833" s="51">
        <v>44837</v>
      </c>
      <c r="D833" s="52">
        <v>44837</v>
      </c>
      <c r="E833" t="s">
        <v>3204</v>
      </c>
      <c r="F833" t="s">
        <v>3471</v>
      </c>
      <c r="G833" t="s">
        <v>2600</v>
      </c>
      <c r="H833" t="s">
        <v>3162</v>
      </c>
      <c r="I833">
        <v>6400000</v>
      </c>
      <c r="J833">
        <v>10</v>
      </c>
      <c r="K833">
        <f t="shared" si="84"/>
        <v>640000</v>
      </c>
      <c r="L833">
        <f t="shared" si="85"/>
        <v>7040000</v>
      </c>
      <c r="N833" s="53">
        <v>44511</v>
      </c>
      <c r="Q833">
        <v>30</v>
      </c>
      <c r="R833" s="53">
        <f t="shared" si="89"/>
        <v>44541</v>
      </c>
      <c r="S833" s="53">
        <v>44546</v>
      </c>
      <c r="T833">
        <v>2</v>
      </c>
      <c r="U833">
        <f t="shared" si="86"/>
        <v>128000</v>
      </c>
      <c r="V833">
        <f t="shared" si="87"/>
        <v>6912000</v>
      </c>
      <c r="W833">
        <f t="shared" si="88"/>
        <v>6272000</v>
      </c>
      <c r="X833" s="54" t="s">
        <v>3201</v>
      </c>
      <c r="AC833" s="56">
        <v>4539414358</v>
      </c>
    </row>
    <row r="834" spans="2:29">
      <c r="B834" t="s">
        <v>1993</v>
      </c>
      <c r="C834" s="51">
        <v>44838</v>
      </c>
      <c r="D834" s="52">
        <v>44838</v>
      </c>
      <c r="E834" t="s">
        <v>3204</v>
      </c>
      <c r="F834" t="s">
        <v>3468</v>
      </c>
      <c r="G834" t="s">
        <v>2601</v>
      </c>
      <c r="H834" t="s">
        <v>3163</v>
      </c>
      <c r="I834">
        <v>27500000</v>
      </c>
      <c r="J834">
        <v>10</v>
      </c>
      <c r="K834">
        <f t="shared" si="84"/>
        <v>2750000</v>
      </c>
      <c r="L834">
        <f t="shared" si="85"/>
        <v>30250000</v>
      </c>
      <c r="N834" s="53">
        <v>44511</v>
      </c>
      <c r="Q834">
        <v>30</v>
      </c>
      <c r="R834" s="53">
        <f t="shared" si="89"/>
        <v>44541</v>
      </c>
      <c r="S834" s="53">
        <v>44546</v>
      </c>
      <c r="T834">
        <v>2</v>
      </c>
      <c r="U834">
        <f t="shared" si="86"/>
        <v>550000</v>
      </c>
      <c r="V834">
        <f t="shared" si="87"/>
        <v>29700000</v>
      </c>
      <c r="W834">
        <f t="shared" si="88"/>
        <v>26950000</v>
      </c>
      <c r="X834" s="54" t="s">
        <v>3201</v>
      </c>
      <c r="AC834" s="56">
        <v>4539417743</v>
      </c>
    </row>
    <row r="835" spans="2:29">
      <c r="B835" t="s">
        <v>1994</v>
      </c>
      <c r="C835" s="51">
        <v>44839</v>
      </c>
      <c r="D835" s="52">
        <v>44839</v>
      </c>
      <c r="E835" t="s">
        <v>3204</v>
      </c>
      <c r="F835" t="s">
        <v>3467</v>
      </c>
      <c r="G835" t="s">
        <v>2602</v>
      </c>
      <c r="H835" t="s">
        <v>3164</v>
      </c>
      <c r="I835">
        <v>27500000</v>
      </c>
      <c r="J835">
        <v>10</v>
      </c>
      <c r="K835">
        <f t="shared" si="84"/>
        <v>2750000</v>
      </c>
      <c r="L835">
        <f t="shared" si="85"/>
        <v>30250000</v>
      </c>
      <c r="N835" s="53">
        <v>44511</v>
      </c>
      <c r="Q835">
        <v>30</v>
      </c>
      <c r="R835" s="53">
        <f t="shared" si="89"/>
        <v>44541</v>
      </c>
      <c r="S835" s="53">
        <v>44546</v>
      </c>
      <c r="T835">
        <v>2</v>
      </c>
      <c r="U835">
        <f t="shared" si="86"/>
        <v>550000</v>
      </c>
      <c r="V835">
        <f t="shared" si="87"/>
        <v>29700000</v>
      </c>
      <c r="W835">
        <f t="shared" si="88"/>
        <v>26950000</v>
      </c>
      <c r="X835" s="54" t="s">
        <v>3201</v>
      </c>
      <c r="AC835" s="56">
        <v>4539423138</v>
      </c>
    </row>
    <row r="836" spans="2:29">
      <c r="B836" t="s">
        <v>1996</v>
      </c>
      <c r="C836" s="51">
        <v>44841</v>
      </c>
      <c r="D836" s="52">
        <v>44841</v>
      </c>
      <c r="E836" t="s">
        <v>3204</v>
      </c>
      <c r="F836" t="s">
        <v>3465</v>
      </c>
      <c r="G836" t="s">
        <v>2604</v>
      </c>
      <c r="H836" t="s">
        <v>3166</v>
      </c>
      <c r="I836">
        <v>41002000</v>
      </c>
      <c r="J836">
        <v>10</v>
      </c>
      <c r="K836">
        <f t="shared" si="84"/>
        <v>4100200</v>
      </c>
      <c r="L836">
        <f t="shared" si="85"/>
        <v>45102200</v>
      </c>
      <c r="N836" s="53">
        <v>44511</v>
      </c>
      <c r="Q836">
        <v>30</v>
      </c>
      <c r="R836" s="53">
        <f t="shared" si="89"/>
        <v>44541</v>
      </c>
      <c r="S836" s="53">
        <v>44546</v>
      </c>
      <c r="T836">
        <v>2</v>
      </c>
      <c r="U836">
        <f t="shared" si="86"/>
        <v>820040</v>
      </c>
      <c r="V836">
        <f t="shared" si="87"/>
        <v>44282160</v>
      </c>
      <c r="W836">
        <f t="shared" si="88"/>
        <v>40181960</v>
      </c>
      <c r="X836" s="54" t="s">
        <v>3201</v>
      </c>
      <c r="AC836" s="56">
        <v>4539420780</v>
      </c>
    </row>
    <row r="837" spans="2:29">
      <c r="B837" t="s">
        <v>1997</v>
      </c>
      <c r="C837" s="51">
        <v>44842</v>
      </c>
      <c r="D837" s="52">
        <v>44842</v>
      </c>
      <c r="E837" t="s">
        <v>3204</v>
      </c>
      <c r="F837" t="s">
        <v>3448</v>
      </c>
      <c r="G837" t="s">
        <v>2605</v>
      </c>
      <c r="H837" t="s">
        <v>3167</v>
      </c>
      <c r="I837">
        <v>10000000</v>
      </c>
      <c r="J837">
        <v>10</v>
      </c>
      <c r="K837">
        <f t="shared" si="84"/>
        <v>1000000</v>
      </c>
      <c r="L837">
        <f t="shared" si="85"/>
        <v>11000000</v>
      </c>
      <c r="N837" s="53">
        <v>44511</v>
      </c>
      <c r="Q837">
        <v>30</v>
      </c>
      <c r="R837" s="53">
        <f t="shared" si="89"/>
        <v>44541</v>
      </c>
      <c r="S837" s="53">
        <v>44546</v>
      </c>
      <c r="T837">
        <v>2</v>
      </c>
      <c r="U837">
        <f t="shared" si="86"/>
        <v>200000</v>
      </c>
      <c r="V837">
        <f t="shared" si="87"/>
        <v>10800000</v>
      </c>
      <c r="W837">
        <f t="shared" si="88"/>
        <v>9800000</v>
      </c>
      <c r="X837" s="54" t="s">
        <v>3201</v>
      </c>
      <c r="AC837" s="56">
        <v>4539600686</v>
      </c>
    </row>
    <row r="838" spans="2:29">
      <c r="B838" t="s">
        <v>1998</v>
      </c>
      <c r="C838" s="51">
        <v>44843</v>
      </c>
      <c r="D838" s="52">
        <v>44843</v>
      </c>
      <c r="E838" t="s">
        <v>3204</v>
      </c>
      <c r="F838" t="s">
        <v>3449</v>
      </c>
      <c r="G838" t="s">
        <v>2606</v>
      </c>
      <c r="H838" t="s">
        <v>3168</v>
      </c>
      <c r="I838">
        <v>10000000</v>
      </c>
      <c r="J838">
        <v>10</v>
      </c>
      <c r="K838">
        <f t="shared" si="84"/>
        <v>1000000</v>
      </c>
      <c r="L838">
        <f t="shared" si="85"/>
        <v>11000000</v>
      </c>
      <c r="N838" s="53">
        <v>44511</v>
      </c>
      <c r="Q838">
        <v>30</v>
      </c>
      <c r="R838" s="53">
        <f t="shared" si="89"/>
        <v>44541</v>
      </c>
      <c r="S838" s="53">
        <v>44546</v>
      </c>
      <c r="T838">
        <v>2</v>
      </c>
      <c r="U838">
        <f t="shared" si="86"/>
        <v>200000</v>
      </c>
      <c r="V838">
        <f t="shared" si="87"/>
        <v>10800000</v>
      </c>
      <c r="W838">
        <f t="shared" si="88"/>
        <v>9800000</v>
      </c>
      <c r="X838" s="54" t="s">
        <v>3201</v>
      </c>
      <c r="AC838" s="56">
        <v>4539598269</v>
      </c>
    </row>
    <row r="839" spans="2:29">
      <c r="B839" t="s">
        <v>1999</v>
      </c>
      <c r="C839" s="51">
        <v>44844</v>
      </c>
      <c r="D839" s="52">
        <v>44844</v>
      </c>
      <c r="E839" t="s">
        <v>3204</v>
      </c>
      <c r="F839" t="s">
        <v>3476</v>
      </c>
      <c r="G839" t="s">
        <v>2607</v>
      </c>
      <c r="H839" t="s">
        <v>3169</v>
      </c>
      <c r="I839">
        <v>33750000</v>
      </c>
      <c r="J839">
        <v>10</v>
      </c>
      <c r="K839">
        <f t="shared" si="84"/>
        <v>3375000</v>
      </c>
      <c r="L839">
        <f t="shared" si="85"/>
        <v>37125000</v>
      </c>
      <c r="N839" s="53">
        <v>44497</v>
      </c>
      <c r="Q839">
        <v>30</v>
      </c>
      <c r="R839" s="53">
        <f t="shared" si="89"/>
        <v>44527</v>
      </c>
      <c r="S839" s="53">
        <v>44558</v>
      </c>
      <c r="T839">
        <v>2</v>
      </c>
      <c r="U839">
        <f t="shared" si="86"/>
        <v>675000</v>
      </c>
      <c r="V839">
        <f t="shared" si="87"/>
        <v>36450000</v>
      </c>
      <c r="W839">
        <f t="shared" si="88"/>
        <v>33075000</v>
      </c>
      <c r="X839" s="54" t="s">
        <v>3201</v>
      </c>
      <c r="AC839" s="56">
        <v>4539163768</v>
      </c>
    </row>
    <row r="840" spans="2:29">
      <c r="B840" t="s">
        <v>2000</v>
      </c>
      <c r="C840" s="51">
        <v>44845</v>
      </c>
      <c r="D840" s="52">
        <v>44845</v>
      </c>
      <c r="E840" t="s">
        <v>3204</v>
      </c>
      <c r="F840" t="s">
        <v>3477</v>
      </c>
      <c r="G840" t="s">
        <v>2608</v>
      </c>
      <c r="H840" t="s">
        <v>3170</v>
      </c>
      <c r="I840">
        <v>11400000</v>
      </c>
      <c r="J840">
        <v>10</v>
      </c>
      <c r="K840">
        <f t="shared" si="84"/>
        <v>1140000</v>
      </c>
      <c r="L840">
        <f t="shared" si="85"/>
        <v>12540000</v>
      </c>
      <c r="N840" s="53">
        <v>44497</v>
      </c>
      <c r="Q840">
        <v>30</v>
      </c>
      <c r="R840" s="53">
        <f t="shared" si="89"/>
        <v>44527</v>
      </c>
      <c r="S840" s="53">
        <v>44558</v>
      </c>
      <c r="T840">
        <v>2</v>
      </c>
      <c r="U840">
        <f t="shared" si="86"/>
        <v>228000</v>
      </c>
      <c r="V840">
        <f t="shared" si="87"/>
        <v>12312000</v>
      </c>
      <c r="W840">
        <f t="shared" si="88"/>
        <v>11172000</v>
      </c>
      <c r="X840" s="54" t="s">
        <v>3201</v>
      </c>
      <c r="AC840" s="56">
        <v>4539139872</v>
      </c>
    </row>
    <row r="841" spans="2:29">
      <c r="B841" t="s">
        <v>2001</v>
      </c>
      <c r="C841" s="51">
        <v>44846</v>
      </c>
      <c r="D841" s="52">
        <v>44846</v>
      </c>
      <c r="E841" t="s">
        <v>3204</v>
      </c>
      <c r="F841" t="s">
        <v>3477</v>
      </c>
      <c r="G841" t="s">
        <v>2609</v>
      </c>
      <c r="H841" t="s">
        <v>3171</v>
      </c>
      <c r="I841">
        <v>22800000</v>
      </c>
      <c r="J841">
        <v>10</v>
      </c>
      <c r="K841">
        <f t="shared" si="84"/>
        <v>2280000</v>
      </c>
      <c r="L841">
        <f t="shared" si="85"/>
        <v>25080000</v>
      </c>
      <c r="N841" s="53">
        <v>44511</v>
      </c>
      <c r="Q841">
        <v>30</v>
      </c>
      <c r="R841" s="53">
        <f t="shared" si="89"/>
        <v>44541</v>
      </c>
      <c r="S841" s="53">
        <v>44558</v>
      </c>
      <c r="T841">
        <v>2</v>
      </c>
      <c r="U841">
        <f t="shared" si="86"/>
        <v>456000</v>
      </c>
      <c r="V841">
        <f t="shared" si="87"/>
        <v>24624000</v>
      </c>
      <c r="W841">
        <f t="shared" si="88"/>
        <v>22344000</v>
      </c>
      <c r="X841" s="54" t="s">
        <v>3201</v>
      </c>
      <c r="AC841" s="56">
        <v>4539139872</v>
      </c>
    </row>
    <row r="842" spans="2:29">
      <c r="B842" t="s">
        <v>2002</v>
      </c>
      <c r="C842" s="51">
        <v>44847</v>
      </c>
      <c r="D842" s="52">
        <v>44847</v>
      </c>
      <c r="E842" t="s">
        <v>3204</v>
      </c>
      <c r="F842" t="s">
        <v>3882</v>
      </c>
      <c r="G842" t="s">
        <v>2610</v>
      </c>
      <c r="H842" t="s">
        <v>3172</v>
      </c>
      <c r="I842">
        <v>43935572</v>
      </c>
      <c r="J842">
        <v>10</v>
      </c>
      <c r="K842">
        <f t="shared" si="84"/>
        <v>4393557.2</v>
      </c>
      <c r="L842">
        <f t="shared" si="85"/>
        <v>48329129.200000003</v>
      </c>
      <c r="N842" s="53">
        <v>44511</v>
      </c>
      <c r="Q842">
        <v>30</v>
      </c>
      <c r="R842" s="53">
        <f t="shared" si="89"/>
        <v>44541</v>
      </c>
      <c r="S842" s="53">
        <v>44558</v>
      </c>
      <c r="T842">
        <v>2</v>
      </c>
      <c r="U842">
        <f t="shared" si="86"/>
        <v>878711.44000000006</v>
      </c>
      <c r="V842">
        <f t="shared" si="87"/>
        <v>47450417.760000005</v>
      </c>
      <c r="W842">
        <f t="shared" si="88"/>
        <v>43056860.560000002</v>
      </c>
      <c r="X842" s="54" t="s">
        <v>3201</v>
      </c>
      <c r="AC842" s="56">
        <v>4529576682</v>
      </c>
    </row>
    <row r="843" spans="2:29">
      <c r="B843" t="s">
        <v>2003</v>
      </c>
      <c r="C843" s="51">
        <v>44848</v>
      </c>
      <c r="D843" s="52">
        <v>44848</v>
      </c>
      <c r="E843" t="s">
        <v>3204</v>
      </c>
      <c r="F843" t="s">
        <v>3557</v>
      </c>
      <c r="G843" t="s">
        <v>2611</v>
      </c>
      <c r="H843" t="s">
        <v>3173</v>
      </c>
      <c r="I843">
        <v>64435500</v>
      </c>
      <c r="J843">
        <v>10</v>
      </c>
      <c r="K843">
        <f t="shared" si="84"/>
        <v>6443550</v>
      </c>
      <c r="L843">
        <f t="shared" si="85"/>
        <v>70879050</v>
      </c>
      <c r="N843" s="53">
        <v>44511</v>
      </c>
      <c r="Q843">
        <v>30</v>
      </c>
      <c r="R843" s="53">
        <f t="shared" si="89"/>
        <v>44541</v>
      </c>
      <c r="S843" s="53">
        <v>44558</v>
      </c>
      <c r="T843">
        <v>2</v>
      </c>
      <c r="U843">
        <f t="shared" si="86"/>
        <v>1288710</v>
      </c>
      <c r="V843">
        <f t="shared" si="87"/>
        <v>69590340</v>
      </c>
      <c r="W843">
        <f t="shared" si="88"/>
        <v>63146790</v>
      </c>
      <c r="X843" s="54" t="s">
        <v>3201</v>
      </c>
      <c r="AC843" s="56">
        <v>4537742264</v>
      </c>
    </row>
    <row r="844" spans="2:29">
      <c r="B844" t="s">
        <v>2004</v>
      </c>
      <c r="C844" s="51">
        <v>44849</v>
      </c>
      <c r="D844" s="52">
        <v>44849</v>
      </c>
      <c r="E844" t="s">
        <v>3204</v>
      </c>
      <c r="F844" t="s">
        <v>3579</v>
      </c>
      <c r="G844" t="s">
        <v>2612</v>
      </c>
      <c r="H844" t="s">
        <v>3174</v>
      </c>
      <c r="I844">
        <v>9450000</v>
      </c>
      <c r="J844">
        <v>10</v>
      </c>
      <c r="K844">
        <f t="shared" si="84"/>
        <v>945000</v>
      </c>
      <c r="L844">
        <f t="shared" si="85"/>
        <v>10395000</v>
      </c>
      <c r="N844" s="53">
        <v>44511</v>
      </c>
      <c r="Q844">
        <v>30</v>
      </c>
      <c r="R844" s="53">
        <f t="shared" si="89"/>
        <v>44541</v>
      </c>
      <c r="S844" s="53">
        <v>44558</v>
      </c>
      <c r="T844">
        <v>2</v>
      </c>
      <c r="U844">
        <f t="shared" si="86"/>
        <v>189000</v>
      </c>
      <c r="V844">
        <f t="shared" si="87"/>
        <v>10206000</v>
      </c>
      <c r="W844">
        <f t="shared" si="88"/>
        <v>9261000</v>
      </c>
      <c r="X844" s="54" t="s">
        <v>3201</v>
      </c>
      <c r="AC844" s="56">
        <v>4537474146</v>
      </c>
    </row>
    <row r="845" spans="2:29">
      <c r="B845" t="s">
        <v>2005</v>
      </c>
      <c r="C845" s="51">
        <v>44850</v>
      </c>
      <c r="D845" s="52">
        <v>44850</v>
      </c>
      <c r="E845" t="s">
        <v>3204</v>
      </c>
      <c r="F845" t="s">
        <v>3578</v>
      </c>
      <c r="G845" t="s">
        <v>2613</v>
      </c>
      <c r="H845" t="s">
        <v>3175</v>
      </c>
      <c r="I845">
        <v>7770000</v>
      </c>
      <c r="J845">
        <v>10</v>
      </c>
      <c r="K845">
        <f t="shared" si="84"/>
        <v>777000</v>
      </c>
      <c r="L845">
        <f t="shared" si="85"/>
        <v>8547000</v>
      </c>
      <c r="N845" s="53">
        <v>44511</v>
      </c>
      <c r="Q845">
        <v>30</v>
      </c>
      <c r="R845" s="53">
        <f t="shared" si="89"/>
        <v>44541</v>
      </c>
      <c r="S845" s="53">
        <v>44558</v>
      </c>
      <c r="T845">
        <v>2</v>
      </c>
      <c r="U845">
        <f t="shared" si="86"/>
        <v>155400</v>
      </c>
      <c r="V845">
        <f t="shared" si="87"/>
        <v>8391600</v>
      </c>
      <c r="W845">
        <f t="shared" si="88"/>
        <v>7614600</v>
      </c>
      <c r="X845" s="54" t="s">
        <v>3201</v>
      </c>
      <c r="AC845" s="56">
        <v>4537439662</v>
      </c>
    </row>
    <row r="846" spans="2:29">
      <c r="B846" t="s">
        <v>2006</v>
      </c>
      <c r="C846" s="51">
        <v>44851</v>
      </c>
      <c r="D846" s="52">
        <v>44851</v>
      </c>
      <c r="E846" t="s">
        <v>3204</v>
      </c>
      <c r="F846" t="s">
        <v>3473</v>
      </c>
      <c r="G846" t="s">
        <v>2614</v>
      </c>
      <c r="H846" t="s">
        <v>3176</v>
      </c>
      <c r="I846">
        <v>33033000</v>
      </c>
      <c r="J846">
        <v>10</v>
      </c>
      <c r="K846">
        <f t="shared" si="84"/>
        <v>3303300</v>
      </c>
      <c r="L846">
        <f t="shared" si="85"/>
        <v>36336300</v>
      </c>
      <c r="N846" s="53">
        <v>44511</v>
      </c>
      <c r="Q846">
        <v>30</v>
      </c>
      <c r="R846" s="53">
        <f t="shared" si="89"/>
        <v>44541</v>
      </c>
      <c r="S846" s="53">
        <v>44558</v>
      </c>
      <c r="T846">
        <v>2</v>
      </c>
      <c r="U846">
        <f t="shared" si="86"/>
        <v>660660</v>
      </c>
      <c r="V846">
        <f t="shared" si="87"/>
        <v>35675640</v>
      </c>
      <c r="W846">
        <f t="shared" si="88"/>
        <v>32372340</v>
      </c>
      <c r="X846" s="54" t="s">
        <v>3201</v>
      </c>
      <c r="AC846" s="56">
        <v>4539289903</v>
      </c>
    </row>
    <row r="847" spans="2:29">
      <c r="B847" t="s">
        <v>2007</v>
      </c>
      <c r="C847" s="51">
        <v>44852</v>
      </c>
      <c r="D847" s="52">
        <v>44852</v>
      </c>
      <c r="E847" t="s">
        <v>3204</v>
      </c>
      <c r="F847" t="s">
        <v>3675</v>
      </c>
      <c r="G847" t="s">
        <v>2615</v>
      </c>
      <c r="H847" t="s">
        <v>3177</v>
      </c>
      <c r="I847">
        <v>8940000</v>
      </c>
      <c r="J847">
        <v>10</v>
      </c>
      <c r="K847">
        <f t="shared" si="84"/>
        <v>894000</v>
      </c>
      <c r="L847">
        <f t="shared" si="85"/>
        <v>9834000</v>
      </c>
      <c r="N847" s="53">
        <v>44511</v>
      </c>
      <c r="Q847">
        <v>30</v>
      </c>
      <c r="R847" s="53">
        <f t="shared" si="89"/>
        <v>44541</v>
      </c>
      <c r="S847" s="53">
        <v>44558</v>
      </c>
      <c r="T847">
        <v>2</v>
      </c>
      <c r="U847">
        <f t="shared" si="86"/>
        <v>178800</v>
      </c>
      <c r="V847">
        <f t="shared" si="87"/>
        <v>9655200</v>
      </c>
      <c r="W847">
        <f t="shared" si="88"/>
        <v>8761200</v>
      </c>
      <c r="X847" s="54" t="s">
        <v>3201</v>
      </c>
      <c r="AC847" s="56">
        <v>4535752493</v>
      </c>
    </row>
    <row r="848" spans="2:29">
      <c r="B848" t="s">
        <v>2008</v>
      </c>
      <c r="C848" s="51">
        <v>44853</v>
      </c>
      <c r="D848" s="52">
        <v>44853</v>
      </c>
      <c r="E848" t="s">
        <v>3204</v>
      </c>
      <c r="F848" t="s">
        <v>3519</v>
      </c>
      <c r="G848" t="s">
        <v>2616</v>
      </c>
      <c r="H848" t="s">
        <v>3178</v>
      </c>
      <c r="I848">
        <v>26435200</v>
      </c>
      <c r="J848">
        <v>10</v>
      </c>
      <c r="K848">
        <f t="shared" ref="K848:K869" si="90">SUM(($I848*$J848)/100)</f>
        <v>2643520</v>
      </c>
      <c r="L848">
        <f t="shared" ref="L848:L869" si="91">SUM($I848+$K848)</f>
        <v>29078720</v>
      </c>
      <c r="N848" s="53">
        <v>44511</v>
      </c>
      <c r="Q848">
        <v>30</v>
      </c>
      <c r="R848" s="53">
        <f t="shared" si="89"/>
        <v>44541</v>
      </c>
      <c r="S848" s="53">
        <v>44558</v>
      </c>
      <c r="T848">
        <v>2</v>
      </c>
      <c r="U848">
        <f t="shared" ref="U848:U869" si="92">$I848*$T848%</f>
        <v>528704</v>
      </c>
      <c r="V848">
        <f t="shared" ref="V848:V869" si="93">$L848-$U848</f>
        <v>28550016</v>
      </c>
      <c r="W848">
        <f t="shared" ref="W848:W869" si="94">$I848-$U848</f>
        <v>25906496</v>
      </c>
      <c r="X848" s="54" t="s">
        <v>3201</v>
      </c>
      <c r="AC848" s="56">
        <v>4538054153</v>
      </c>
    </row>
    <row r="849" spans="2:29">
      <c r="B849" t="s">
        <v>2009</v>
      </c>
      <c r="C849" s="51">
        <v>44854</v>
      </c>
      <c r="D849" s="52">
        <v>44854</v>
      </c>
      <c r="E849" t="s">
        <v>3204</v>
      </c>
      <c r="F849" t="s">
        <v>3576</v>
      </c>
      <c r="G849" t="s">
        <v>2617</v>
      </c>
      <c r="H849" t="s">
        <v>3179</v>
      </c>
      <c r="I849">
        <v>59479200</v>
      </c>
      <c r="J849">
        <v>10</v>
      </c>
      <c r="K849">
        <f t="shared" si="90"/>
        <v>5947920</v>
      </c>
      <c r="L849">
        <f t="shared" si="91"/>
        <v>65427120</v>
      </c>
      <c r="N849" s="53">
        <v>44511</v>
      </c>
      <c r="Q849">
        <v>30</v>
      </c>
      <c r="R849" s="53">
        <f t="shared" si="89"/>
        <v>44541</v>
      </c>
      <c r="S849" s="53">
        <v>44558</v>
      </c>
      <c r="T849">
        <v>2</v>
      </c>
      <c r="U849">
        <f t="shared" si="92"/>
        <v>1189584</v>
      </c>
      <c r="V849">
        <f t="shared" si="93"/>
        <v>64237536</v>
      </c>
      <c r="W849">
        <f t="shared" si="94"/>
        <v>58289616</v>
      </c>
      <c r="X849" s="54" t="s">
        <v>3201</v>
      </c>
      <c r="AC849" s="56">
        <v>4537547690</v>
      </c>
    </row>
    <row r="850" spans="2:29">
      <c r="B850" t="s">
        <v>2010</v>
      </c>
      <c r="C850" s="51">
        <v>44855</v>
      </c>
      <c r="D850" s="52">
        <v>44855</v>
      </c>
      <c r="E850" t="s">
        <v>3204</v>
      </c>
      <c r="F850" t="s">
        <v>3517</v>
      </c>
      <c r="G850" t="s">
        <v>2618</v>
      </c>
      <c r="H850" t="s">
        <v>3180</v>
      </c>
      <c r="I850">
        <v>72696800</v>
      </c>
      <c r="J850">
        <v>10</v>
      </c>
      <c r="K850">
        <f t="shared" si="90"/>
        <v>7269680</v>
      </c>
      <c r="L850">
        <f t="shared" si="91"/>
        <v>79966480</v>
      </c>
      <c r="N850" s="53">
        <v>44511</v>
      </c>
      <c r="Q850">
        <v>30</v>
      </c>
      <c r="R850" s="53">
        <f t="shared" si="89"/>
        <v>44541</v>
      </c>
      <c r="S850" s="53">
        <v>44558</v>
      </c>
      <c r="T850">
        <v>2</v>
      </c>
      <c r="U850">
        <f t="shared" si="92"/>
        <v>1453936</v>
      </c>
      <c r="V850">
        <f t="shared" si="93"/>
        <v>78512544</v>
      </c>
      <c r="W850">
        <f t="shared" si="94"/>
        <v>71242864</v>
      </c>
      <c r="X850" s="54" t="s">
        <v>3201</v>
      </c>
      <c r="AC850" s="56">
        <v>4538276825</v>
      </c>
    </row>
    <row r="851" spans="2:29">
      <c r="B851" t="s">
        <v>2011</v>
      </c>
      <c r="C851" s="51">
        <v>44856</v>
      </c>
      <c r="D851" s="52">
        <v>44856</v>
      </c>
      <c r="E851" t="s">
        <v>3204</v>
      </c>
      <c r="F851" t="s">
        <v>3687</v>
      </c>
      <c r="G851" t="s">
        <v>2619</v>
      </c>
      <c r="H851" t="s">
        <v>3181</v>
      </c>
      <c r="I851">
        <v>6200000</v>
      </c>
      <c r="J851">
        <v>10</v>
      </c>
      <c r="K851">
        <f t="shared" si="90"/>
        <v>620000</v>
      </c>
      <c r="L851">
        <f t="shared" si="91"/>
        <v>6820000</v>
      </c>
      <c r="N851" s="53">
        <v>44511</v>
      </c>
      <c r="Q851">
        <v>30</v>
      </c>
      <c r="R851" s="53">
        <f t="shared" si="89"/>
        <v>44541</v>
      </c>
      <c r="S851" s="53">
        <v>44558</v>
      </c>
      <c r="T851">
        <v>2</v>
      </c>
      <c r="U851">
        <f t="shared" si="92"/>
        <v>124000</v>
      </c>
      <c r="V851">
        <f t="shared" si="93"/>
        <v>6696000</v>
      </c>
      <c r="W851">
        <f t="shared" si="94"/>
        <v>6076000</v>
      </c>
      <c r="X851" s="54" t="s">
        <v>3201</v>
      </c>
      <c r="AC851" s="56">
        <v>4535605689</v>
      </c>
    </row>
    <row r="852" spans="2:29">
      <c r="B852" t="s">
        <v>2012</v>
      </c>
      <c r="C852" s="51">
        <v>44857</v>
      </c>
      <c r="D852" s="52">
        <v>44857</v>
      </c>
      <c r="E852" t="s">
        <v>3204</v>
      </c>
      <c r="F852" t="s">
        <v>3688</v>
      </c>
      <c r="G852" t="s">
        <v>2620</v>
      </c>
      <c r="H852" t="s">
        <v>3181</v>
      </c>
      <c r="I852">
        <v>6200000</v>
      </c>
      <c r="J852">
        <v>10</v>
      </c>
      <c r="K852">
        <f t="shared" si="90"/>
        <v>620000</v>
      </c>
      <c r="L852">
        <f t="shared" si="91"/>
        <v>6820000</v>
      </c>
      <c r="N852" s="53">
        <v>44511</v>
      </c>
      <c r="Q852">
        <v>30</v>
      </c>
      <c r="R852" s="53">
        <f t="shared" si="89"/>
        <v>44541</v>
      </c>
      <c r="S852" s="53">
        <v>44558</v>
      </c>
      <c r="T852">
        <v>2</v>
      </c>
      <c r="U852">
        <f t="shared" si="92"/>
        <v>124000</v>
      </c>
      <c r="V852">
        <f t="shared" si="93"/>
        <v>6696000</v>
      </c>
      <c r="W852">
        <f t="shared" si="94"/>
        <v>6076000</v>
      </c>
      <c r="X852" s="54" t="s">
        <v>3201</v>
      </c>
      <c r="AC852" s="56">
        <v>4535605741</v>
      </c>
    </row>
    <row r="853" spans="2:29">
      <c r="B853" t="s">
        <v>2013</v>
      </c>
      <c r="C853" s="51">
        <v>44858</v>
      </c>
      <c r="D853" s="52">
        <v>44858</v>
      </c>
      <c r="E853" t="s">
        <v>3204</v>
      </c>
      <c r="F853" t="s">
        <v>3753</v>
      </c>
      <c r="G853" t="s">
        <v>2621</v>
      </c>
      <c r="H853" t="s">
        <v>3182</v>
      </c>
      <c r="I853">
        <v>24800000</v>
      </c>
      <c r="J853">
        <v>10</v>
      </c>
      <c r="K853">
        <f t="shared" si="90"/>
        <v>2480000</v>
      </c>
      <c r="L853">
        <f t="shared" si="91"/>
        <v>27280000</v>
      </c>
      <c r="N853" s="53">
        <v>44511</v>
      </c>
      <c r="Q853">
        <v>30</v>
      </c>
      <c r="R853" s="53">
        <f t="shared" si="89"/>
        <v>44541</v>
      </c>
      <c r="S853" s="53">
        <v>44558</v>
      </c>
      <c r="T853">
        <v>2</v>
      </c>
      <c r="U853">
        <f t="shared" si="92"/>
        <v>496000</v>
      </c>
      <c r="V853">
        <f t="shared" si="93"/>
        <v>26784000</v>
      </c>
      <c r="W853">
        <f t="shared" si="94"/>
        <v>24304000</v>
      </c>
      <c r="X853" s="54" t="s">
        <v>3201</v>
      </c>
      <c r="AC853" s="56">
        <v>4534966752</v>
      </c>
    </row>
    <row r="854" spans="2:29">
      <c r="B854" t="s">
        <v>2014</v>
      </c>
      <c r="C854" s="51">
        <v>44859</v>
      </c>
      <c r="D854" s="52">
        <v>44859</v>
      </c>
      <c r="E854" t="s">
        <v>3204</v>
      </c>
      <c r="F854" t="s">
        <v>3677</v>
      </c>
      <c r="G854" t="s">
        <v>2622</v>
      </c>
      <c r="H854" t="s">
        <v>3183</v>
      </c>
      <c r="I854">
        <v>6200000</v>
      </c>
      <c r="J854">
        <v>10</v>
      </c>
      <c r="K854">
        <f t="shared" si="90"/>
        <v>620000</v>
      </c>
      <c r="L854">
        <f t="shared" si="91"/>
        <v>6820000</v>
      </c>
      <c r="N854" s="53">
        <v>44511</v>
      </c>
      <c r="Q854">
        <v>30</v>
      </c>
      <c r="R854" s="53">
        <f t="shared" si="89"/>
        <v>44541</v>
      </c>
      <c r="S854" s="53">
        <v>44558</v>
      </c>
      <c r="T854">
        <v>2</v>
      </c>
      <c r="U854">
        <f t="shared" si="92"/>
        <v>124000</v>
      </c>
      <c r="V854">
        <f t="shared" si="93"/>
        <v>6696000</v>
      </c>
      <c r="W854">
        <f t="shared" si="94"/>
        <v>6076000</v>
      </c>
      <c r="X854" s="54" t="s">
        <v>3201</v>
      </c>
      <c r="AC854" s="56">
        <v>4535742582</v>
      </c>
    </row>
    <row r="855" spans="2:29">
      <c r="B855" t="s">
        <v>2015</v>
      </c>
      <c r="C855" s="51">
        <v>44860</v>
      </c>
      <c r="D855" s="52">
        <v>44860</v>
      </c>
      <c r="E855" t="s">
        <v>3204</v>
      </c>
      <c r="F855" t="s">
        <v>3523</v>
      </c>
      <c r="G855" t="s">
        <v>2623</v>
      </c>
      <c r="H855" t="s">
        <v>3184</v>
      </c>
      <c r="I855">
        <v>13217600</v>
      </c>
      <c r="J855">
        <v>10</v>
      </c>
      <c r="K855">
        <f t="shared" si="90"/>
        <v>1321760</v>
      </c>
      <c r="L855">
        <f t="shared" si="91"/>
        <v>14539360</v>
      </c>
      <c r="N855" s="53">
        <v>44511</v>
      </c>
      <c r="Q855">
        <v>30</v>
      </c>
      <c r="R855" s="53">
        <f t="shared" si="89"/>
        <v>44541</v>
      </c>
      <c r="S855" s="53">
        <v>44558</v>
      </c>
      <c r="T855">
        <v>2</v>
      </c>
      <c r="U855">
        <f t="shared" si="92"/>
        <v>264352</v>
      </c>
      <c r="V855">
        <f t="shared" si="93"/>
        <v>14275008</v>
      </c>
      <c r="W855">
        <f t="shared" si="94"/>
        <v>12953248</v>
      </c>
      <c r="X855" s="54" t="s">
        <v>3201</v>
      </c>
      <c r="AC855" s="56">
        <v>4538170641</v>
      </c>
    </row>
    <row r="856" spans="2:29">
      <c r="B856" t="s">
        <v>2017</v>
      </c>
      <c r="C856" s="51">
        <v>44862</v>
      </c>
      <c r="D856" s="52">
        <v>44862</v>
      </c>
      <c r="E856" t="s">
        <v>3204</v>
      </c>
      <c r="F856" t="s">
        <v>3518</v>
      </c>
      <c r="G856" t="s">
        <v>2625</v>
      </c>
      <c r="H856" t="s">
        <v>3186</v>
      </c>
      <c r="I856">
        <v>26435200</v>
      </c>
      <c r="J856">
        <v>10</v>
      </c>
      <c r="K856">
        <f t="shared" si="90"/>
        <v>2643520</v>
      </c>
      <c r="L856">
        <f t="shared" si="91"/>
        <v>29078720</v>
      </c>
      <c r="N856" s="53">
        <v>44511</v>
      </c>
      <c r="Q856">
        <v>30</v>
      </c>
      <c r="R856" s="53">
        <f t="shared" si="89"/>
        <v>44541</v>
      </c>
      <c r="S856" s="53">
        <v>44558</v>
      </c>
      <c r="T856">
        <v>2</v>
      </c>
      <c r="U856">
        <f t="shared" si="92"/>
        <v>528704</v>
      </c>
      <c r="V856">
        <f t="shared" si="93"/>
        <v>28550016</v>
      </c>
      <c r="W856">
        <f t="shared" si="94"/>
        <v>25906496</v>
      </c>
      <c r="X856" s="54" t="s">
        <v>3201</v>
      </c>
      <c r="AC856" s="56">
        <v>4538168531</v>
      </c>
    </row>
    <row r="857" spans="2:29">
      <c r="B857" t="s">
        <v>2020</v>
      </c>
      <c r="C857" s="51">
        <v>44865</v>
      </c>
      <c r="D857" s="52">
        <v>44865</v>
      </c>
      <c r="E857" t="s">
        <v>3204</v>
      </c>
      <c r="F857" t="s">
        <v>3454</v>
      </c>
      <c r="G857" t="s">
        <v>2628</v>
      </c>
      <c r="H857" t="s">
        <v>3189</v>
      </c>
      <c r="I857">
        <v>19826400</v>
      </c>
      <c r="J857">
        <v>10</v>
      </c>
      <c r="K857">
        <f t="shared" si="90"/>
        <v>1982640</v>
      </c>
      <c r="L857">
        <f t="shared" si="91"/>
        <v>21809040</v>
      </c>
      <c r="N857" s="53">
        <v>44511</v>
      </c>
      <c r="Q857">
        <v>30</v>
      </c>
      <c r="R857" s="53">
        <f t="shared" si="89"/>
        <v>44541</v>
      </c>
      <c r="S857" s="53">
        <v>44558</v>
      </c>
      <c r="T857">
        <v>2</v>
      </c>
      <c r="U857">
        <f t="shared" si="92"/>
        <v>396528</v>
      </c>
      <c r="V857">
        <f t="shared" si="93"/>
        <v>21412512</v>
      </c>
      <c r="W857">
        <f t="shared" si="94"/>
        <v>19429872</v>
      </c>
      <c r="X857" s="54" t="s">
        <v>3201</v>
      </c>
      <c r="AC857" s="56">
        <v>4539518966</v>
      </c>
    </row>
    <row r="858" spans="2:29">
      <c r="B858" t="s">
        <v>2021</v>
      </c>
      <c r="C858" s="51">
        <v>44866</v>
      </c>
      <c r="D858" s="52">
        <v>44866</v>
      </c>
      <c r="E858" t="s">
        <v>3204</v>
      </c>
      <c r="F858" t="s">
        <v>3453</v>
      </c>
      <c r="G858" t="s">
        <v>2629</v>
      </c>
      <c r="H858" t="s">
        <v>3190</v>
      </c>
      <c r="I858">
        <v>13217600</v>
      </c>
      <c r="J858">
        <v>10</v>
      </c>
      <c r="K858">
        <f t="shared" si="90"/>
        <v>1321760</v>
      </c>
      <c r="L858">
        <f t="shared" si="91"/>
        <v>14539360</v>
      </c>
      <c r="N858" s="53">
        <v>44511</v>
      </c>
      <c r="Q858">
        <v>30</v>
      </c>
      <c r="R858" s="53">
        <f t="shared" si="89"/>
        <v>44541</v>
      </c>
      <c r="S858" s="53">
        <v>44558</v>
      </c>
      <c r="T858">
        <v>2</v>
      </c>
      <c r="U858">
        <f t="shared" si="92"/>
        <v>264352</v>
      </c>
      <c r="V858">
        <f t="shared" si="93"/>
        <v>14275008</v>
      </c>
      <c r="W858">
        <f t="shared" si="94"/>
        <v>12953248</v>
      </c>
      <c r="X858" s="54" t="s">
        <v>3201</v>
      </c>
      <c r="AC858" s="56">
        <v>4539523491</v>
      </c>
    </row>
    <row r="859" spans="2:29">
      <c r="B859" t="s">
        <v>2022</v>
      </c>
      <c r="C859" s="51">
        <v>44867</v>
      </c>
      <c r="D859" s="52">
        <v>44867</v>
      </c>
      <c r="E859" t="s">
        <v>3204</v>
      </c>
      <c r="F859" t="s">
        <v>3450</v>
      </c>
      <c r="G859" t="s">
        <v>2630</v>
      </c>
      <c r="H859" t="s">
        <v>3191</v>
      </c>
      <c r="I859">
        <v>13217600</v>
      </c>
      <c r="J859">
        <v>10</v>
      </c>
      <c r="K859">
        <f t="shared" si="90"/>
        <v>1321760</v>
      </c>
      <c r="L859">
        <f t="shared" si="91"/>
        <v>14539360</v>
      </c>
      <c r="N859" s="53">
        <v>44511</v>
      </c>
      <c r="Q859">
        <v>30</v>
      </c>
      <c r="R859" s="53">
        <f t="shared" si="89"/>
        <v>44541</v>
      </c>
      <c r="S859" s="53">
        <v>44558</v>
      </c>
      <c r="T859">
        <v>2</v>
      </c>
      <c r="U859">
        <f t="shared" si="92"/>
        <v>264352</v>
      </c>
      <c r="V859">
        <f t="shared" si="93"/>
        <v>14275008</v>
      </c>
      <c r="W859">
        <f t="shared" si="94"/>
        <v>12953248</v>
      </c>
      <c r="X859" s="54" t="s">
        <v>3201</v>
      </c>
      <c r="AC859" s="56">
        <v>4539531409</v>
      </c>
    </row>
    <row r="860" spans="2:29">
      <c r="B860" t="s">
        <v>2023</v>
      </c>
      <c r="C860" s="51">
        <v>44868</v>
      </c>
      <c r="D860" s="52">
        <v>44868</v>
      </c>
      <c r="E860" t="s">
        <v>3204</v>
      </c>
      <c r="F860" t="s">
        <v>3452</v>
      </c>
      <c r="G860" t="s">
        <v>2631</v>
      </c>
      <c r="H860" t="s">
        <v>3192</v>
      </c>
      <c r="I860">
        <v>39652800</v>
      </c>
      <c r="J860">
        <v>10</v>
      </c>
      <c r="K860">
        <f t="shared" si="90"/>
        <v>3965280</v>
      </c>
      <c r="L860">
        <f t="shared" si="91"/>
        <v>43618080</v>
      </c>
      <c r="N860" s="53">
        <v>44511</v>
      </c>
      <c r="Q860">
        <v>30</v>
      </c>
      <c r="R860" s="53">
        <f t="shared" si="89"/>
        <v>44541</v>
      </c>
      <c r="S860" s="53">
        <v>44558</v>
      </c>
      <c r="T860">
        <v>2</v>
      </c>
      <c r="U860">
        <f t="shared" si="92"/>
        <v>793056</v>
      </c>
      <c r="V860">
        <f t="shared" si="93"/>
        <v>42825024</v>
      </c>
      <c r="W860">
        <f t="shared" si="94"/>
        <v>38859744</v>
      </c>
      <c r="X860" s="54" t="s">
        <v>3201</v>
      </c>
      <c r="AC860" s="56">
        <v>4539524047</v>
      </c>
    </row>
    <row r="861" spans="2:29">
      <c r="B861" t="s">
        <v>2024</v>
      </c>
      <c r="C861" s="51">
        <v>44869</v>
      </c>
      <c r="D861" s="52">
        <v>44869</v>
      </c>
      <c r="E861" t="s">
        <v>3204</v>
      </c>
      <c r="F861" t="s">
        <v>3455</v>
      </c>
      <c r="G861" t="s">
        <v>2632</v>
      </c>
      <c r="H861" t="s">
        <v>3193</v>
      </c>
      <c r="I861">
        <v>33044000</v>
      </c>
      <c r="J861">
        <v>10</v>
      </c>
      <c r="K861">
        <f t="shared" si="90"/>
        <v>3304400</v>
      </c>
      <c r="L861">
        <f t="shared" si="91"/>
        <v>36348400</v>
      </c>
      <c r="N861" s="53">
        <v>44511</v>
      </c>
      <c r="Q861">
        <v>30</v>
      </c>
      <c r="R861" s="53">
        <f t="shared" si="89"/>
        <v>44541</v>
      </c>
      <c r="S861" s="53">
        <v>44558</v>
      </c>
      <c r="T861">
        <v>2</v>
      </c>
      <c r="U861">
        <f t="shared" si="92"/>
        <v>660880</v>
      </c>
      <c r="V861">
        <f t="shared" si="93"/>
        <v>35687520</v>
      </c>
      <c r="W861">
        <f t="shared" si="94"/>
        <v>32383120</v>
      </c>
      <c r="X861" s="54" t="s">
        <v>3201</v>
      </c>
      <c r="AC861" s="56">
        <v>4539507162</v>
      </c>
    </row>
    <row r="862" spans="2:29">
      <c r="B862" t="s">
        <v>2025</v>
      </c>
      <c r="C862" s="51">
        <v>44870</v>
      </c>
      <c r="D862" s="52">
        <v>44870</v>
      </c>
      <c r="E862" t="s">
        <v>3204</v>
      </c>
      <c r="F862" t="s">
        <v>3451</v>
      </c>
      <c r="G862" t="s">
        <v>2633</v>
      </c>
      <c r="H862" t="s">
        <v>3194</v>
      </c>
      <c r="I862">
        <v>6608800</v>
      </c>
      <c r="J862">
        <v>10</v>
      </c>
      <c r="K862">
        <f t="shared" si="90"/>
        <v>660880</v>
      </c>
      <c r="L862">
        <f t="shared" si="91"/>
        <v>7269680</v>
      </c>
      <c r="N862" s="53">
        <v>44511</v>
      </c>
      <c r="Q862">
        <v>30</v>
      </c>
      <c r="R862" s="53">
        <f t="shared" ref="R862:R869" si="95">SUM($N862+$Q862)</f>
        <v>44541</v>
      </c>
      <c r="S862" s="53">
        <v>44558</v>
      </c>
      <c r="T862">
        <v>2</v>
      </c>
      <c r="U862">
        <f t="shared" si="92"/>
        <v>132176</v>
      </c>
      <c r="V862">
        <f t="shared" si="93"/>
        <v>7137504</v>
      </c>
      <c r="W862">
        <f t="shared" si="94"/>
        <v>6476624</v>
      </c>
      <c r="X862" s="54" t="s">
        <v>3201</v>
      </c>
      <c r="AC862" s="56">
        <v>4539521684</v>
      </c>
    </row>
    <row r="863" spans="2:29">
      <c r="B863" t="s">
        <v>2026</v>
      </c>
      <c r="C863" s="51">
        <v>44871</v>
      </c>
      <c r="D863" s="52">
        <v>44871</v>
      </c>
      <c r="E863" t="s">
        <v>3204</v>
      </c>
      <c r="F863" t="s">
        <v>3485</v>
      </c>
      <c r="G863" t="s">
        <v>2634</v>
      </c>
      <c r="H863" t="s">
        <v>3195</v>
      </c>
      <c r="I863">
        <v>6608800</v>
      </c>
      <c r="J863">
        <v>10</v>
      </c>
      <c r="K863">
        <f t="shared" si="90"/>
        <v>660880</v>
      </c>
      <c r="L863">
        <f t="shared" si="91"/>
        <v>7269680</v>
      </c>
      <c r="N863" s="53">
        <v>44511</v>
      </c>
      <c r="Q863">
        <v>30</v>
      </c>
      <c r="R863" s="53">
        <f t="shared" si="95"/>
        <v>44541</v>
      </c>
      <c r="S863" s="53">
        <v>44558</v>
      </c>
      <c r="T863">
        <v>2</v>
      </c>
      <c r="U863">
        <f t="shared" si="92"/>
        <v>132176</v>
      </c>
      <c r="V863">
        <f t="shared" si="93"/>
        <v>7137504</v>
      </c>
      <c r="W863">
        <f t="shared" si="94"/>
        <v>6476624</v>
      </c>
      <c r="X863" s="54" t="s">
        <v>3201</v>
      </c>
      <c r="AC863">
        <v>4538764030</v>
      </c>
    </row>
    <row r="864" spans="2:29">
      <c r="B864" t="s">
        <v>2027</v>
      </c>
      <c r="C864" s="51">
        <v>44872</v>
      </c>
      <c r="D864" s="52">
        <v>44872</v>
      </c>
      <c r="E864" t="s">
        <v>3204</v>
      </c>
      <c r="F864" t="s">
        <v>3705</v>
      </c>
      <c r="G864" t="s">
        <v>2635</v>
      </c>
      <c r="H864" t="s">
        <v>3196</v>
      </c>
      <c r="I864">
        <v>6200000</v>
      </c>
      <c r="J864">
        <v>10</v>
      </c>
      <c r="K864">
        <f t="shared" si="90"/>
        <v>620000</v>
      </c>
      <c r="L864">
        <f t="shared" si="91"/>
        <v>6820000</v>
      </c>
      <c r="N864" s="53">
        <v>44511</v>
      </c>
      <c r="Q864">
        <v>30</v>
      </c>
      <c r="R864" s="53">
        <f t="shared" si="95"/>
        <v>44541</v>
      </c>
      <c r="S864" s="53">
        <v>44558</v>
      </c>
      <c r="T864">
        <v>2</v>
      </c>
      <c r="U864">
        <f t="shared" si="92"/>
        <v>124000</v>
      </c>
      <c r="V864">
        <f t="shared" si="93"/>
        <v>6696000</v>
      </c>
      <c r="W864">
        <f t="shared" si="94"/>
        <v>6076000</v>
      </c>
      <c r="X864" s="54" t="s">
        <v>3201</v>
      </c>
      <c r="AC864" s="56">
        <v>4535323349</v>
      </c>
    </row>
    <row r="865" spans="2:29">
      <c r="B865" t="s">
        <v>2028</v>
      </c>
      <c r="C865" s="51">
        <v>44873</v>
      </c>
      <c r="D865" s="52">
        <v>44873</v>
      </c>
      <c r="E865" t="s">
        <v>3204</v>
      </c>
      <c r="F865" t="s">
        <v>3651</v>
      </c>
      <c r="G865" t="s">
        <v>2636</v>
      </c>
      <c r="H865" t="s">
        <v>3197</v>
      </c>
      <c r="I865">
        <v>6200000</v>
      </c>
      <c r="J865">
        <v>10</v>
      </c>
      <c r="K865">
        <f t="shared" si="90"/>
        <v>620000</v>
      </c>
      <c r="L865">
        <f t="shared" si="91"/>
        <v>6820000</v>
      </c>
      <c r="N865" s="53">
        <v>44511</v>
      </c>
      <c r="Q865">
        <v>30</v>
      </c>
      <c r="R865" s="53">
        <f t="shared" si="95"/>
        <v>44541</v>
      </c>
      <c r="S865" s="53">
        <v>44558</v>
      </c>
      <c r="T865">
        <v>2</v>
      </c>
      <c r="U865">
        <f t="shared" si="92"/>
        <v>124000</v>
      </c>
      <c r="V865">
        <f t="shared" si="93"/>
        <v>6696000</v>
      </c>
      <c r="W865">
        <f t="shared" si="94"/>
        <v>6076000</v>
      </c>
      <c r="X865" s="54" t="s">
        <v>3201</v>
      </c>
      <c r="AC865" s="56">
        <v>4536227958</v>
      </c>
    </row>
    <row r="866" spans="2:29">
      <c r="B866" t="s">
        <v>2029</v>
      </c>
      <c r="C866" s="51">
        <v>44874</v>
      </c>
      <c r="D866" s="52">
        <v>44874</v>
      </c>
      <c r="E866" t="s">
        <v>3204</v>
      </c>
      <c r="F866" t="s">
        <v>3503</v>
      </c>
      <c r="G866" t="s">
        <v>2637</v>
      </c>
      <c r="H866" t="s">
        <v>3198</v>
      </c>
      <c r="I866">
        <v>6608800</v>
      </c>
      <c r="J866">
        <v>10</v>
      </c>
      <c r="K866">
        <f t="shared" si="90"/>
        <v>660880</v>
      </c>
      <c r="L866">
        <f t="shared" si="91"/>
        <v>7269680</v>
      </c>
      <c r="N866" s="53">
        <v>44511</v>
      </c>
      <c r="Q866">
        <v>30</v>
      </c>
      <c r="R866" s="53">
        <f t="shared" si="95"/>
        <v>44541</v>
      </c>
      <c r="S866" s="53">
        <v>44558</v>
      </c>
      <c r="T866">
        <v>2</v>
      </c>
      <c r="U866">
        <f t="shared" si="92"/>
        <v>132176</v>
      </c>
      <c r="V866">
        <f t="shared" si="93"/>
        <v>7137504</v>
      </c>
      <c r="W866">
        <f t="shared" si="94"/>
        <v>6476624</v>
      </c>
      <c r="X866" s="54" t="s">
        <v>3201</v>
      </c>
      <c r="AC866" s="56">
        <v>4538422379</v>
      </c>
    </row>
    <row r="867" spans="2:29">
      <c r="B867" t="s">
        <v>2030</v>
      </c>
      <c r="C867" s="51">
        <v>44875</v>
      </c>
      <c r="D867" s="52">
        <v>44875</v>
      </c>
      <c r="E867" t="s">
        <v>3204</v>
      </c>
      <c r="F867" t="s">
        <v>3524</v>
      </c>
      <c r="G867" t="s">
        <v>2638</v>
      </c>
      <c r="H867" t="s">
        <v>3198</v>
      </c>
      <c r="I867">
        <v>6608800</v>
      </c>
      <c r="J867">
        <v>10</v>
      </c>
      <c r="K867">
        <f t="shared" si="90"/>
        <v>660880</v>
      </c>
      <c r="L867">
        <f t="shared" si="91"/>
        <v>7269680</v>
      </c>
      <c r="N867" s="53">
        <v>44511</v>
      </c>
      <c r="Q867">
        <v>30</v>
      </c>
      <c r="R867" s="53">
        <f t="shared" si="95"/>
        <v>44541</v>
      </c>
      <c r="S867" s="53">
        <v>44558</v>
      </c>
      <c r="T867">
        <v>2</v>
      </c>
      <c r="U867">
        <f t="shared" si="92"/>
        <v>132176</v>
      </c>
      <c r="V867">
        <f t="shared" si="93"/>
        <v>7137504</v>
      </c>
      <c r="W867">
        <f t="shared" si="94"/>
        <v>6476624</v>
      </c>
      <c r="X867" s="54" t="s">
        <v>3201</v>
      </c>
      <c r="AC867" s="56">
        <v>4538073535</v>
      </c>
    </row>
    <row r="868" spans="2:29">
      <c r="B868" t="s">
        <v>2031</v>
      </c>
      <c r="C868" s="51">
        <v>44876</v>
      </c>
      <c r="D868" s="52">
        <v>44876</v>
      </c>
      <c r="E868" t="s">
        <v>3204</v>
      </c>
      <c r="F868" t="s">
        <v>3702</v>
      </c>
      <c r="G868" t="s">
        <v>2639</v>
      </c>
      <c r="H868" t="s">
        <v>3199</v>
      </c>
      <c r="I868">
        <v>31000000</v>
      </c>
      <c r="J868">
        <v>10</v>
      </c>
      <c r="K868">
        <f t="shared" si="90"/>
        <v>3100000</v>
      </c>
      <c r="L868">
        <f t="shared" si="91"/>
        <v>34100000</v>
      </c>
      <c r="N868" s="53">
        <v>44511</v>
      </c>
      <c r="Q868">
        <v>30</v>
      </c>
      <c r="R868" s="53">
        <f t="shared" si="95"/>
        <v>44541</v>
      </c>
      <c r="S868" s="53">
        <v>44558</v>
      </c>
      <c r="T868">
        <v>2</v>
      </c>
      <c r="U868">
        <f t="shared" si="92"/>
        <v>620000</v>
      </c>
      <c r="V868">
        <f t="shared" si="93"/>
        <v>33480000</v>
      </c>
      <c r="W868">
        <f t="shared" si="94"/>
        <v>30380000</v>
      </c>
      <c r="X868" s="54" t="s">
        <v>3201</v>
      </c>
      <c r="AC868" s="56">
        <v>4535366854</v>
      </c>
    </row>
    <row r="869" spans="2:29">
      <c r="B869" t="s">
        <v>2032</v>
      </c>
      <c r="C869" s="51">
        <v>44877</v>
      </c>
      <c r="D869" s="52">
        <v>44877</v>
      </c>
      <c r="E869" t="s">
        <v>3204</v>
      </c>
      <c r="F869" t="s">
        <v>3706</v>
      </c>
      <c r="G869" t="s">
        <v>2640</v>
      </c>
      <c r="H869" t="s">
        <v>3200</v>
      </c>
      <c r="I869">
        <v>6200000</v>
      </c>
      <c r="J869">
        <v>10</v>
      </c>
      <c r="K869">
        <f t="shared" si="90"/>
        <v>620000</v>
      </c>
      <c r="L869">
        <f t="shared" si="91"/>
        <v>6820000</v>
      </c>
      <c r="N869" s="53">
        <v>44511</v>
      </c>
      <c r="Q869">
        <v>30</v>
      </c>
      <c r="R869" s="53">
        <f t="shared" si="95"/>
        <v>44541</v>
      </c>
      <c r="S869" s="53">
        <v>44558</v>
      </c>
      <c r="T869">
        <v>2</v>
      </c>
      <c r="U869">
        <f t="shared" si="92"/>
        <v>124000</v>
      </c>
      <c r="V869">
        <f t="shared" si="93"/>
        <v>6696000</v>
      </c>
      <c r="W869">
        <f t="shared" si="94"/>
        <v>6076000</v>
      </c>
      <c r="X869" s="54" t="s">
        <v>3201</v>
      </c>
      <c r="AC869" s="56">
        <v>4535323035</v>
      </c>
    </row>
  </sheetData>
  <autoFilter ref="A1:AB86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9030-36F0-4773-A620-B64EAA4A23D2}">
  <dimension ref="A1:C676"/>
  <sheetViews>
    <sheetView workbookViewId="0">
      <selection activeCell="A2" sqref="A2"/>
    </sheetView>
  </sheetViews>
  <sheetFormatPr defaultRowHeight="15"/>
  <cols>
    <col min="1" max="1" width="24" style="56" bestFit="1" customWidth="1"/>
    <col min="2" max="3" width="18.28515625" bestFit="1" customWidth="1"/>
  </cols>
  <sheetData>
    <row r="1" spans="1:3">
      <c r="A1" s="56" t="s">
        <v>5</v>
      </c>
      <c r="B1" t="s">
        <v>3202</v>
      </c>
      <c r="C1" t="s">
        <v>4</v>
      </c>
    </row>
    <row r="2" spans="1:3">
      <c r="A2">
        <v>4540542236</v>
      </c>
      <c r="B2" t="s">
        <v>3203</v>
      </c>
      <c r="C2" t="s">
        <v>3204</v>
      </c>
    </row>
    <row r="3" spans="1:3">
      <c r="A3">
        <v>4540550166</v>
      </c>
      <c r="B3" t="s">
        <v>3205</v>
      </c>
      <c r="C3" t="s">
        <v>3204</v>
      </c>
    </row>
    <row r="4" spans="1:3">
      <c r="A4">
        <v>4540595400</v>
      </c>
      <c r="B4" t="s">
        <v>3206</v>
      </c>
      <c r="C4" t="s">
        <v>3204</v>
      </c>
    </row>
    <row r="5" spans="1:3">
      <c r="A5">
        <v>4540619525</v>
      </c>
      <c r="B5" t="s">
        <v>3207</v>
      </c>
      <c r="C5" t="s">
        <v>3204</v>
      </c>
    </row>
    <row r="6" spans="1:3">
      <c r="A6">
        <v>4540619728</v>
      </c>
      <c r="B6" t="s">
        <v>3208</v>
      </c>
      <c r="C6" t="s">
        <v>3204</v>
      </c>
    </row>
    <row r="7" spans="1:3">
      <c r="A7">
        <v>4540619733</v>
      </c>
      <c r="B7" t="s">
        <v>3209</v>
      </c>
      <c r="C7" t="s">
        <v>3204</v>
      </c>
    </row>
    <row r="8" spans="1:3">
      <c r="A8">
        <v>4540619738</v>
      </c>
      <c r="B8" t="s">
        <v>3210</v>
      </c>
      <c r="C8" t="s">
        <v>3204</v>
      </c>
    </row>
    <row r="9" spans="1:3">
      <c r="A9">
        <v>4540627855</v>
      </c>
      <c r="B9" t="s">
        <v>3211</v>
      </c>
      <c r="C9" t="s">
        <v>3204</v>
      </c>
    </row>
    <row r="10" spans="1:3">
      <c r="A10">
        <v>4540627862</v>
      </c>
      <c r="B10" t="s">
        <v>3212</v>
      </c>
      <c r="C10" t="s">
        <v>3204</v>
      </c>
    </row>
    <row r="11" spans="1:3">
      <c r="A11">
        <v>4540627868</v>
      </c>
      <c r="B11" t="s">
        <v>3213</v>
      </c>
      <c r="C11" t="s">
        <v>3204</v>
      </c>
    </row>
    <row r="12" spans="1:3">
      <c r="A12">
        <v>4540628500</v>
      </c>
      <c r="B12" t="s">
        <v>3214</v>
      </c>
      <c r="C12" t="s">
        <v>3204</v>
      </c>
    </row>
    <row r="13" spans="1:3">
      <c r="A13">
        <v>4532196452</v>
      </c>
      <c r="B13" t="s">
        <v>3215</v>
      </c>
      <c r="C13" t="s">
        <v>3204</v>
      </c>
    </row>
    <row r="14" spans="1:3">
      <c r="A14">
        <v>4540651271</v>
      </c>
      <c r="B14" t="s">
        <v>3216</v>
      </c>
      <c r="C14" t="s">
        <v>3204</v>
      </c>
    </row>
    <row r="15" spans="1:3">
      <c r="A15">
        <v>4540651344</v>
      </c>
      <c r="B15" t="s">
        <v>3217</v>
      </c>
      <c r="C15" t="s">
        <v>3204</v>
      </c>
    </row>
    <row r="16" spans="1:3">
      <c r="A16">
        <v>4540651348</v>
      </c>
      <c r="B16" t="s">
        <v>3218</v>
      </c>
      <c r="C16" t="s">
        <v>3204</v>
      </c>
    </row>
    <row r="17" spans="1:3">
      <c r="A17">
        <v>4540657417</v>
      </c>
      <c r="B17" t="s">
        <v>3219</v>
      </c>
      <c r="C17" t="s">
        <v>3204</v>
      </c>
    </row>
    <row r="18" spans="1:3">
      <c r="A18">
        <v>4540657523</v>
      </c>
      <c r="B18" t="s">
        <v>3220</v>
      </c>
      <c r="C18" t="s">
        <v>3204</v>
      </c>
    </row>
    <row r="19" spans="1:3">
      <c r="A19">
        <v>4540657590</v>
      </c>
      <c r="B19" t="s">
        <v>3221</v>
      </c>
      <c r="C19" t="s">
        <v>3204</v>
      </c>
    </row>
    <row r="20" spans="1:3">
      <c r="A20">
        <v>4540657676</v>
      </c>
      <c r="B20" t="s">
        <v>3222</v>
      </c>
      <c r="C20" t="s">
        <v>3204</v>
      </c>
    </row>
    <row r="21" spans="1:3">
      <c r="A21">
        <v>4540695661</v>
      </c>
      <c r="B21" t="s">
        <v>3223</v>
      </c>
      <c r="C21" t="s">
        <v>3204</v>
      </c>
    </row>
    <row r="22" spans="1:3">
      <c r="A22">
        <v>4540712535</v>
      </c>
      <c r="B22" t="s">
        <v>3224</v>
      </c>
      <c r="C22" t="s">
        <v>3204</v>
      </c>
    </row>
    <row r="23" spans="1:3">
      <c r="A23">
        <v>4540714072</v>
      </c>
      <c r="B23" t="s">
        <v>3225</v>
      </c>
      <c r="C23" t="s">
        <v>3204</v>
      </c>
    </row>
    <row r="24" spans="1:3">
      <c r="A24">
        <v>4540714728</v>
      </c>
      <c r="B24" t="s">
        <v>3226</v>
      </c>
      <c r="C24" t="s">
        <v>3204</v>
      </c>
    </row>
    <row r="25" spans="1:3">
      <c r="A25">
        <v>4540733925</v>
      </c>
      <c r="B25" t="s">
        <v>3227</v>
      </c>
      <c r="C25" t="s">
        <v>3204</v>
      </c>
    </row>
    <row r="26" spans="1:3">
      <c r="A26">
        <v>4540733956</v>
      </c>
      <c r="B26" t="s">
        <v>3228</v>
      </c>
      <c r="C26" t="s">
        <v>3204</v>
      </c>
    </row>
    <row r="27" spans="1:3">
      <c r="A27">
        <v>4540733998</v>
      </c>
      <c r="B27" t="s">
        <v>3229</v>
      </c>
      <c r="C27" t="s">
        <v>3204</v>
      </c>
    </row>
    <row r="28" spans="1:3">
      <c r="A28">
        <v>4540770693</v>
      </c>
      <c r="B28" t="s">
        <v>3230</v>
      </c>
      <c r="C28" t="s">
        <v>3204</v>
      </c>
    </row>
    <row r="29" spans="1:3">
      <c r="A29">
        <v>4540820338</v>
      </c>
      <c r="B29" t="s">
        <v>3231</v>
      </c>
      <c r="C29" t="s">
        <v>3204</v>
      </c>
    </row>
    <row r="30" spans="1:3">
      <c r="A30">
        <v>4540820415</v>
      </c>
      <c r="B30" t="s">
        <v>3232</v>
      </c>
      <c r="C30" t="s">
        <v>3204</v>
      </c>
    </row>
    <row r="31" spans="1:3">
      <c r="A31">
        <v>4540821942</v>
      </c>
      <c r="B31" t="s">
        <v>3233</v>
      </c>
      <c r="C31" t="s">
        <v>3204</v>
      </c>
    </row>
    <row r="32" spans="1:3">
      <c r="A32">
        <v>4540821961</v>
      </c>
      <c r="B32" t="s">
        <v>3234</v>
      </c>
      <c r="C32" t="s">
        <v>3204</v>
      </c>
    </row>
    <row r="33" spans="1:3">
      <c r="A33">
        <v>4540825367</v>
      </c>
      <c r="B33" t="s">
        <v>3235</v>
      </c>
      <c r="C33" t="s">
        <v>3204</v>
      </c>
    </row>
    <row r="34" spans="1:3">
      <c r="A34">
        <v>4540825390</v>
      </c>
      <c r="B34" t="s">
        <v>3236</v>
      </c>
      <c r="C34" t="s">
        <v>3204</v>
      </c>
    </row>
    <row r="35" spans="1:3">
      <c r="A35">
        <v>4540825406</v>
      </c>
      <c r="B35" t="s">
        <v>3237</v>
      </c>
      <c r="C35" t="s">
        <v>3204</v>
      </c>
    </row>
    <row r="36" spans="1:3">
      <c r="A36">
        <v>4540825446</v>
      </c>
      <c r="B36" t="s">
        <v>3238</v>
      </c>
      <c r="C36" t="s">
        <v>3204</v>
      </c>
    </row>
    <row r="37" spans="1:3">
      <c r="A37">
        <v>4540825460</v>
      </c>
      <c r="B37" t="s">
        <v>3239</v>
      </c>
      <c r="C37" t="s">
        <v>3204</v>
      </c>
    </row>
    <row r="38" spans="1:3">
      <c r="A38">
        <v>4540848405</v>
      </c>
      <c r="B38" t="s">
        <v>3240</v>
      </c>
      <c r="C38" t="s">
        <v>3204</v>
      </c>
    </row>
    <row r="39" spans="1:3">
      <c r="A39">
        <v>4540848470</v>
      </c>
      <c r="B39" t="s">
        <v>3241</v>
      </c>
      <c r="C39" t="s">
        <v>3204</v>
      </c>
    </row>
    <row r="40" spans="1:3">
      <c r="A40">
        <v>4540848683</v>
      </c>
      <c r="B40" t="s">
        <v>3242</v>
      </c>
      <c r="C40" t="s">
        <v>3204</v>
      </c>
    </row>
    <row r="41" spans="1:3">
      <c r="A41">
        <v>4540848687</v>
      </c>
      <c r="B41" t="s">
        <v>3243</v>
      </c>
      <c r="C41" t="s">
        <v>3204</v>
      </c>
    </row>
    <row r="42" spans="1:3">
      <c r="A42">
        <v>4540863900</v>
      </c>
      <c r="B42" t="s">
        <v>3244</v>
      </c>
      <c r="C42" t="s">
        <v>3204</v>
      </c>
    </row>
    <row r="43" spans="1:3">
      <c r="A43">
        <v>4540864189</v>
      </c>
      <c r="B43" t="s">
        <v>3245</v>
      </c>
      <c r="C43" t="s">
        <v>3204</v>
      </c>
    </row>
    <row r="44" spans="1:3">
      <c r="A44">
        <v>4540864231</v>
      </c>
      <c r="B44" t="s">
        <v>3246</v>
      </c>
      <c r="C44" t="s">
        <v>3204</v>
      </c>
    </row>
    <row r="45" spans="1:3">
      <c r="A45">
        <v>4540864265</v>
      </c>
      <c r="B45" t="s">
        <v>3247</v>
      </c>
      <c r="C45" t="s">
        <v>3204</v>
      </c>
    </row>
    <row r="46" spans="1:3">
      <c r="A46">
        <v>4540864287</v>
      </c>
      <c r="B46" t="s">
        <v>3248</v>
      </c>
      <c r="C46" t="s">
        <v>3204</v>
      </c>
    </row>
    <row r="47" spans="1:3">
      <c r="A47">
        <v>4540864321</v>
      </c>
      <c r="B47" t="s">
        <v>3249</v>
      </c>
      <c r="C47" t="s">
        <v>3204</v>
      </c>
    </row>
    <row r="48" spans="1:3">
      <c r="A48">
        <v>4540864362</v>
      </c>
      <c r="B48" t="s">
        <v>3250</v>
      </c>
      <c r="C48" t="s">
        <v>3204</v>
      </c>
    </row>
    <row r="49" spans="1:3">
      <c r="A49">
        <v>4540950753</v>
      </c>
      <c r="B49" t="s">
        <v>3251</v>
      </c>
      <c r="C49" t="s">
        <v>3204</v>
      </c>
    </row>
    <row r="50" spans="1:3">
      <c r="A50">
        <v>4540950846</v>
      </c>
      <c r="B50" t="s">
        <v>3252</v>
      </c>
      <c r="C50" t="s">
        <v>3204</v>
      </c>
    </row>
    <row r="51" spans="1:3">
      <c r="A51">
        <v>4540950863</v>
      </c>
      <c r="B51" t="s">
        <v>3253</v>
      </c>
      <c r="C51" t="s">
        <v>3204</v>
      </c>
    </row>
    <row r="52" spans="1:3">
      <c r="A52">
        <v>4540970938</v>
      </c>
      <c r="B52" t="s">
        <v>3254</v>
      </c>
      <c r="C52" t="s">
        <v>3204</v>
      </c>
    </row>
    <row r="53" spans="1:3">
      <c r="A53">
        <v>4540970959</v>
      </c>
      <c r="B53" t="s">
        <v>3255</v>
      </c>
      <c r="C53" t="s">
        <v>3204</v>
      </c>
    </row>
    <row r="54" spans="1:3">
      <c r="A54">
        <v>4540864512</v>
      </c>
      <c r="B54" t="s">
        <v>3256</v>
      </c>
      <c r="C54" t="s">
        <v>3204</v>
      </c>
    </row>
    <row r="55" spans="1:3">
      <c r="A55">
        <v>4540968610</v>
      </c>
      <c r="B55" t="s">
        <v>3257</v>
      </c>
      <c r="C55" t="s">
        <v>3204</v>
      </c>
    </row>
    <row r="56" spans="1:3">
      <c r="A56">
        <v>4540968244</v>
      </c>
      <c r="B56" t="s">
        <v>3258</v>
      </c>
      <c r="C56" t="s">
        <v>3204</v>
      </c>
    </row>
    <row r="57" spans="1:3">
      <c r="A57">
        <v>4540979611</v>
      </c>
      <c r="B57" t="s">
        <v>3259</v>
      </c>
      <c r="C57" t="s">
        <v>3204</v>
      </c>
    </row>
    <row r="58" spans="1:3">
      <c r="A58">
        <v>4540979664</v>
      </c>
      <c r="B58" t="s">
        <v>3260</v>
      </c>
      <c r="C58" t="s">
        <v>3204</v>
      </c>
    </row>
    <row r="59" spans="1:3">
      <c r="A59">
        <v>4540980184</v>
      </c>
      <c r="B59" t="s">
        <v>3261</v>
      </c>
      <c r="C59" t="s">
        <v>3204</v>
      </c>
    </row>
    <row r="60" spans="1:3">
      <c r="A60">
        <v>4540980182</v>
      </c>
      <c r="B60" t="s">
        <v>3262</v>
      </c>
      <c r="C60" t="s">
        <v>3204</v>
      </c>
    </row>
    <row r="61" spans="1:3">
      <c r="A61">
        <v>4540992832</v>
      </c>
      <c r="B61" t="s">
        <v>3263</v>
      </c>
      <c r="C61" t="s">
        <v>3204</v>
      </c>
    </row>
    <row r="62" spans="1:3">
      <c r="A62">
        <v>4541003032</v>
      </c>
      <c r="B62" t="s">
        <v>3264</v>
      </c>
      <c r="C62" t="s">
        <v>3204</v>
      </c>
    </row>
    <row r="63" spans="1:3">
      <c r="A63">
        <v>4541002955</v>
      </c>
      <c r="B63" t="s">
        <v>3265</v>
      </c>
      <c r="C63" t="s">
        <v>3204</v>
      </c>
    </row>
    <row r="64" spans="1:3">
      <c r="A64">
        <v>4541003068</v>
      </c>
      <c r="B64" t="s">
        <v>3266</v>
      </c>
      <c r="C64" t="s">
        <v>3204</v>
      </c>
    </row>
    <row r="65" spans="1:3">
      <c r="A65">
        <v>4541002917</v>
      </c>
      <c r="B65" t="s">
        <v>3267</v>
      </c>
      <c r="C65" t="s">
        <v>3204</v>
      </c>
    </row>
    <row r="66" spans="1:3">
      <c r="A66">
        <v>4541003252</v>
      </c>
      <c r="B66" t="s">
        <v>3268</v>
      </c>
      <c r="C66" t="s">
        <v>3204</v>
      </c>
    </row>
    <row r="67" spans="1:3">
      <c r="A67">
        <v>4541004480</v>
      </c>
      <c r="B67" t="s">
        <v>3269</v>
      </c>
      <c r="C67" t="s">
        <v>3204</v>
      </c>
    </row>
    <row r="68" spans="1:3">
      <c r="A68">
        <v>4541002885</v>
      </c>
      <c r="B68" t="s">
        <v>3270</v>
      </c>
      <c r="C68" t="s">
        <v>3204</v>
      </c>
    </row>
    <row r="69" spans="1:3">
      <c r="A69">
        <v>4541066254</v>
      </c>
      <c r="B69" t="s">
        <v>3271</v>
      </c>
      <c r="C69" t="s">
        <v>3204</v>
      </c>
    </row>
    <row r="70" spans="1:3">
      <c r="A70">
        <v>4541066147</v>
      </c>
      <c r="B70" t="s">
        <v>3272</v>
      </c>
      <c r="C70" t="s">
        <v>3204</v>
      </c>
    </row>
    <row r="71" spans="1:3">
      <c r="A71">
        <v>4541148874</v>
      </c>
      <c r="B71" t="s">
        <v>3273</v>
      </c>
      <c r="C71" t="s">
        <v>3204</v>
      </c>
    </row>
    <row r="72" spans="1:3">
      <c r="A72">
        <v>4541172044</v>
      </c>
      <c r="B72" t="s">
        <v>3274</v>
      </c>
      <c r="C72" t="s">
        <v>3204</v>
      </c>
    </row>
    <row r="73" spans="1:3">
      <c r="A73">
        <v>4541172168</v>
      </c>
      <c r="B73" t="s">
        <v>3275</v>
      </c>
      <c r="C73" t="s">
        <v>3204</v>
      </c>
    </row>
    <row r="74" spans="1:3">
      <c r="A74">
        <v>4541172080</v>
      </c>
      <c r="B74" t="s">
        <v>3276</v>
      </c>
      <c r="C74" t="s">
        <v>3204</v>
      </c>
    </row>
    <row r="75" spans="1:3">
      <c r="A75">
        <v>4541172069</v>
      </c>
      <c r="B75" t="s">
        <v>3277</v>
      </c>
      <c r="C75" t="s">
        <v>3204</v>
      </c>
    </row>
    <row r="76" spans="1:3">
      <c r="A76">
        <v>4541217248</v>
      </c>
      <c r="B76" t="s">
        <v>3278</v>
      </c>
      <c r="C76" t="s">
        <v>3204</v>
      </c>
    </row>
    <row r="77" spans="1:3">
      <c r="A77">
        <v>4541298201</v>
      </c>
      <c r="B77" t="s">
        <v>3279</v>
      </c>
      <c r="C77" t="s">
        <v>3204</v>
      </c>
    </row>
    <row r="78" spans="1:3">
      <c r="A78">
        <v>4541279773</v>
      </c>
      <c r="B78" t="s">
        <v>3280</v>
      </c>
      <c r="C78" t="s">
        <v>3204</v>
      </c>
    </row>
    <row r="79" spans="1:3">
      <c r="A79">
        <v>4540244445</v>
      </c>
      <c r="B79" t="s">
        <v>3281</v>
      </c>
      <c r="C79" t="s">
        <v>3204</v>
      </c>
    </row>
    <row r="80" spans="1:3">
      <c r="A80">
        <v>4540522420</v>
      </c>
      <c r="B80" t="s">
        <v>3282</v>
      </c>
      <c r="C80" t="s">
        <v>3204</v>
      </c>
    </row>
    <row r="81" spans="1:3">
      <c r="A81">
        <v>4541297781</v>
      </c>
      <c r="B81" t="s">
        <v>3283</v>
      </c>
      <c r="C81" t="s">
        <v>3204</v>
      </c>
    </row>
    <row r="82" spans="1:3">
      <c r="A82">
        <v>4541319440</v>
      </c>
      <c r="B82" t="s">
        <v>3284</v>
      </c>
      <c r="C82" t="s">
        <v>3204</v>
      </c>
    </row>
    <row r="83" spans="1:3">
      <c r="A83">
        <v>4541319350</v>
      </c>
      <c r="B83" t="s">
        <v>3285</v>
      </c>
      <c r="C83" t="s">
        <v>3204</v>
      </c>
    </row>
    <row r="84" spans="1:3">
      <c r="A84">
        <v>4541313736</v>
      </c>
      <c r="B84" t="s">
        <v>3286</v>
      </c>
      <c r="C84" t="s">
        <v>3204</v>
      </c>
    </row>
    <row r="85" spans="1:3">
      <c r="A85">
        <v>4541389165</v>
      </c>
      <c r="B85" t="s">
        <v>3287</v>
      </c>
      <c r="C85" t="s">
        <v>3204</v>
      </c>
    </row>
    <row r="86" spans="1:3">
      <c r="A86">
        <v>4541389163</v>
      </c>
      <c r="B86" t="s">
        <v>3288</v>
      </c>
      <c r="C86" t="s">
        <v>3204</v>
      </c>
    </row>
    <row r="87" spans="1:3">
      <c r="A87">
        <v>4541378827</v>
      </c>
      <c r="B87" t="s">
        <v>3289</v>
      </c>
      <c r="C87" t="s">
        <v>3204</v>
      </c>
    </row>
    <row r="88" spans="1:3">
      <c r="A88">
        <v>4541172078</v>
      </c>
      <c r="B88" t="s">
        <v>3290</v>
      </c>
      <c r="C88" t="s">
        <v>3204</v>
      </c>
    </row>
    <row r="89" spans="1:3">
      <c r="A89">
        <v>4541473599</v>
      </c>
      <c r="B89" t="s">
        <v>3291</v>
      </c>
      <c r="C89" t="s">
        <v>3204</v>
      </c>
    </row>
    <row r="90" spans="1:3">
      <c r="A90">
        <v>4541473660</v>
      </c>
      <c r="B90" t="s">
        <v>3292</v>
      </c>
      <c r="C90" t="s">
        <v>3204</v>
      </c>
    </row>
    <row r="91" spans="1:3">
      <c r="A91">
        <v>4541473618</v>
      </c>
      <c r="B91" t="s">
        <v>3293</v>
      </c>
      <c r="C91" t="s">
        <v>3204</v>
      </c>
    </row>
    <row r="92" spans="1:3">
      <c r="A92">
        <v>4541473605</v>
      </c>
      <c r="B92" t="s">
        <v>3294</v>
      </c>
      <c r="C92" t="s">
        <v>3204</v>
      </c>
    </row>
    <row r="93" spans="1:3">
      <c r="A93">
        <v>4541473588</v>
      </c>
      <c r="B93" t="s">
        <v>3295</v>
      </c>
      <c r="C93" t="s">
        <v>3204</v>
      </c>
    </row>
    <row r="94" spans="1:3">
      <c r="A94">
        <v>4541516575</v>
      </c>
      <c r="B94" t="s">
        <v>3296</v>
      </c>
      <c r="C94" t="s">
        <v>3204</v>
      </c>
    </row>
    <row r="95" spans="1:3">
      <c r="A95">
        <v>4541513432</v>
      </c>
      <c r="B95" t="s">
        <v>3297</v>
      </c>
      <c r="C95" t="s">
        <v>3204</v>
      </c>
    </row>
    <row r="96" spans="1:3">
      <c r="A96">
        <v>4541537316</v>
      </c>
      <c r="B96" t="s">
        <v>3298</v>
      </c>
      <c r="C96" t="s">
        <v>3204</v>
      </c>
    </row>
    <row r="97" spans="1:3">
      <c r="A97">
        <v>4541537154</v>
      </c>
      <c r="B97" t="s">
        <v>3299</v>
      </c>
      <c r="C97" t="s">
        <v>3204</v>
      </c>
    </row>
    <row r="98" spans="1:3">
      <c r="A98">
        <v>4541536894</v>
      </c>
      <c r="B98" t="s">
        <v>3300</v>
      </c>
      <c r="C98" t="s">
        <v>3204</v>
      </c>
    </row>
    <row r="99" spans="1:3">
      <c r="A99">
        <v>4541589145</v>
      </c>
      <c r="B99" t="s">
        <v>3301</v>
      </c>
      <c r="C99" t="s">
        <v>3204</v>
      </c>
    </row>
    <row r="100" spans="1:3">
      <c r="A100">
        <v>4541589075</v>
      </c>
      <c r="B100" t="s">
        <v>3302</v>
      </c>
      <c r="C100" t="s">
        <v>3204</v>
      </c>
    </row>
    <row r="101" spans="1:3">
      <c r="A101">
        <v>4541599146</v>
      </c>
      <c r="B101" t="s">
        <v>3303</v>
      </c>
      <c r="C101" t="s">
        <v>3204</v>
      </c>
    </row>
    <row r="102" spans="1:3">
      <c r="A102">
        <v>4541599147</v>
      </c>
      <c r="B102" t="s">
        <v>3304</v>
      </c>
      <c r="C102" t="s">
        <v>3204</v>
      </c>
    </row>
    <row r="103" spans="1:3">
      <c r="A103">
        <v>4541763675</v>
      </c>
      <c r="B103" t="s">
        <v>3305</v>
      </c>
      <c r="C103" t="s">
        <v>3204</v>
      </c>
    </row>
    <row r="104" spans="1:3">
      <c r="A104">
        <v>4541763510</v>
      </c>
      <c r="B104" t="s">
        <v>3306</v>
      </c>
      <c r="C104" t="s">
        <v>3204</v>
      </c>
    </row>
    <row r="105" spans="1:3">
      <c r="A105">
        <v>4541763475</v>
      </c>
      <c r="B105" t="s">
        <v>3307</v>
      </c>
      <c r="C105" t="s">
        <v>3204</v>
      </c>
    </row>
    <row r="106" spans="1:3">
      <c r="A106">
        <v>4541822428</v>
      </c>
      <c r="B106" t="s">
        <v>3308</v>
      </c>
      <c r="C106" t="s">
        <v>3204</v>
      </c>
    </row>
    <row r="107" spans="1:3">
      <c r="A107">
        <v>4541822425</v>
      </c>
      <c r="B107" t="s">
        <v>3309</v>
      </c>
      <c r="C107" t="s">
        <v>3204</v>
      </c>
    </row>
    <row r="108" spans="1:3">
      <c r="A108">
        <v>4541822229</v>
      </c>
      <c r="B108" t="s">
        <v>3310</v>
      </c>
      <c r="C108" t="s">
        <v>3204</v>
      </c>
    </row>
    <row r="109" spans="1:3">
      <c r="A109">
        <v>4541822139</v>
      </c>
      <c r="B109" t="s">
        <v>3311</v>
      </c>
      <c r="C109" t="s">
        <v>3204</v>
      </c>
    </row>
    <row r="110" spans="1:3">
      <c r="A110">
        <v>4541781479</v>
      </c>
      <c r="B110" t="s">
        <v>3312</v>
      </c>
      <c r="C110" t="s">
        <v>3204</v>
      </c>
    </row>
    <row r="111" spans="1:3">
      <c r="A111">
        <v>4541829884</v>
      </c>
      <c r="B111" t="s">
        <v>3313</v>
      </c>
      <c r="C111" t="s">
        <v>3204</v>
      </c>
    </row>
    <row r="112" spans="1:3">
      <c r="A112">
        <v>4541834750</v>
      </c>
      <c r="B112" t="s">
        <v>3314</v>
      </c>
      <c r="C112" t="s">
        <v>3204</v>
      </c>
    </row>
    <row r="113" spans="1:3">
      <c r="A113">
        <v>4541834865</v>
      </c>
      <c r="B113" t="s">
        <v>3315</v>
      </c>
      <c r="C113" t="s">
        <v>3204</v>
      </c>
    </row>
    <row r="114" spans="1:3">
      <c r="A114">
        <v>4541834666</v>
      </c>
      <c r="B114" t="s">
        <v>3316</v>
      </c>
      <c r="C114" t="s">
        <v>3204</v>
      </c>
    </row>
    <row r="115" spans="1:3">
      <c r="A115">
        <v>4541896084</v>
      </c>
      <c r="B115" t="s">
        <v>3317</v>
      </c>
      <c r="C115" t="s">
        <v>3204</v>
      </c>
    </row>
    <row r="116" spans="1:3">
      <c r="A116">
        <v>4541911140</v>
      </c>
      <c r="B116" t="s">
        <v>3318</v>
      </c>
      <c r="C116" t="s">
        <v>3204</v>
      </c>
    </row>
    <row r="117" spans="1:3">
      <c r="A117">
        <v>4541911132</v>
      </c>
      <c r="B117" t="s">
        <v>3319</v>
      </c>
      <c r="C117" t="s">
        <v>3204</v>
      </c>
    </row>
    <row r="118" spans="1:3">
      <c r="A118">
        <v>4541911001</v>
      </c>
      <c r="B118" t="s">
        <v>3320</v>
      </c>
      <c r="C118" t="s">
        <v>3204</v>
      </c>
    </row>
    <row r="119" spans="1:3">
      <c r="A119">
        <v>4541910865</v>
      </c>
      <c r="B119" t="s">
        <v>3321</v>
      </c>
      <c r="C119" t="s">
        <v>3204</v>
      </c>
    </row>
    <row r="120" spans="1:3">
      <c r="A120">
        <v>4541910860</v>
      </c>
      <c r="B120" t="s">
        <v>3322</v>
      </c>
      <c r="C120" t="s">
        <v>3204</v>
      </c>
    </row>
    <row r="121" spans="1:3">
      <c r="A121">
        <v>4541911217</v>
      </c>
      <c r="B121" t="s">
        <v>3323</v>
      </c>
      <c r="C121" t="s">
        <v>3204</v>
      </c>
    </row>
    <row r="122" spans="1:3">
      <c r="A122">
        <v>4541911210</v>
      </c>
      <c r="B122" t="s">
        <v>3324</v>
      </c>
      <c r="C122" t="s">
        <v>3204</v>
      </c>
    </row>
    <row r="123" spans="1:3">
      <c r="A123">
        <v>4541911137</v>
      </c>
      <c r="B123" t="s">
        <v>3325</v>
      </c>
      <c r="C123" t="s">
        <v>3204</v>
      </c>
    </row>
    <row r="124" spans="1:3">
      <c r="A124">
        <v>4541911134</v>
      </c>
      <c r="B124" t="s">
        <v>3326</v>
      </c>
      <c r="C124" t="s">
        <v>3204</v>
      </c>
    </row>
    <row r="125" spans="1:3">
      <c r="A125">
        <v>4541930036</v>
      </c>
      <c r="B125" t="s">
        <v>3327</v>
      </c>
      <c r="C125" t="s">
        <v>3204</v>
      </c>
    </row>
    <row r="126" spans="1:3">
      <c r="A126">
        <v>4541930630</v>
      </c>
      <c r="B126" t="s">
        <v>3328</v>
      </c>
      <c r="C126" t="s">
        <v>3204</v>
      </c>
    </row>
    <row r="127" spans="1:3">
      <c r="A127">
        <v>4541933265</v>
      </c>
      <c r="B127" t="s">
        <v>3329</v>
      </c>
      <c r="C127" t="s">
        <v>3204</v>
      </c>
    </row>
    <row r="128" spans="1:3">
      <c r="A128">
        <v>4541929847</v>
      </c>
      <c r="B128" t="s">
        <v>3330</v>
      </c>
      <c r="C128" t="s">
        <v>3204</v>
      </c>
    </row>
    <row r="129" spans="1:3">
      <c r="A129">
        <v>4541972353</v>
      </c>
      <c r="B129" t="s">
        <v>3331</v>
      </c>
      <c r="C129" t="s">
        <v>3204</v>
      </c>
    </row>
    <row r="130" spans="1:3">
      <c r="A130">
        <v>4542004441</v>
      </c>
      <c r="B130" t="s">
        <v>3332</v>
      </c>
      <c r="C130" t="s">
        <v>3204</v>
      </c>
    </row>
    <row r="131" spans="1:3">
      <c r="A131">
        <v>4541998568</v>
      </c>
      <c r="B131" t="s">
        <v>3333</v>
      </c>
      <c r="C131" t="s">
        <v>3204</v>
      </c>
    </row>
    <row r="132" spans="1:3">
      <c r="A132">
        <v>4542023229</v>
      </c>
      <c r="B132" t="s">
        <v>3334</v>
      </c>
      <c r="C132" t="s">
        <v>3204</v>
      </c>
    </row>
    <row r="133" spans="1:3">
      <c r="A133">
        <v>4542023232</v>
      </c>
      <c r="B133" t="s">
        <v>3335</v>
      </c>
      <c r="C133" t="s">
        <v>3204</v>
      </c>
    </row>
    <row r="134" spans="1:3">
      <c r="A134">
        <v>4542026031</v>
      </c>
      <c r="B134" t="s">
        <v>3336</v>
      </c>
      <c r="C134" t="s">
        <v>3204</v>
      </c>
    </row>
    <row r="135" spans="1:3">
      <c r="A135">
        <v>4542035848</v>
      </c>
      <c r="B135" t="s">
        <v>3337</v>
      </c>
      <c r="C135" t="s">
        <v>3204</v>
      </c>
    </row>
    <row r="136" spans="1:3">
      <c r="A136">
        <v>4542057231</v>
      </c>
      <c r="B136" t="s">
        <v>3338</v>
      </c>
      <c r="C136" t="s">
        <v>3204</v>
      </c>
    </row>
    <row r="137" spans="1:3">
      <c r="A137">
        <v>4542057226</v>
      </c>
      <c r="B137" t="s">
        <v>3339</v>
      </c>
      <c r="C137" t="s">
        <v>3204</v>
      </c>
    </row>
    <row r="138" spans="1:3">
      <c r="A138">
        <v>4542131721</v>
      </c>
      <c r="B138" t="s">
        <v>3340</v>
      </c>
      <c r="C138" t="s">
        <v>3204</v>
      </c>
    </row>
    <row r="139" spans="1:3">
      <c r="A139">
        <v>4542131021</v>
      </c>
      <c r="B139" t="s">
        <v>3341</v>
      </c>
      <c r="C139" t="s">
        <v>3204</v>
      </c>
    </row>
    <row r="140" spans="1:3">
      <c r="A140">
        <v>4542194030</v>
      </c>
      <c r="B140" t="s">
        <v>3342</v>
      </c>
      <c r="C140" t="s">
        <v>3204</v>
      </c>
    </row>
    <row r="141" spans="1:3">
      <c r="A141">
        <v>4542188526</v>
      </c>
      <c r="B141" t="s">
        <v>3343</v>
      </c>
      <c r="C141" t="s">
        <v>3204</v>
      </c>
    </row>
    <row r="142" spans="1:3">
      <c r="A142">
        <v>4542188349</v>
      </c>
      <c r="B142" t="s">
        <v>3344</v>
      </c>
      <c r="C142" t="s">
        <v>3204</v>
      </c>
    </row>
    <row r="143" spans="1:3">
      <c r="A143">
        <v>4542188312</v>
      </c>
      <c r="B143" t="s">
        <v>3345</v>
      </c>
      <c r="C143" t="s">
        <v>3204</v>
      </c>
    </row>
    <row r="144" spans="1:3">
      <c r="A144">
        <v>4541781440</v>
      </c>
      <c r="B144" t="s">
        <v>3346</v>
      </c>
      <c r="C144" t="s">
        <v>3204</v>
      </c>
    </row>
    <row r="145" spans="1:3">
      <c r="A145">
        <v>4542499468</v>
      </c>
      <c r="B145" t="s">
        <v>3347</v>
      </c>
      <c r="C145" t="s">
        <v>3204</v>
      </c>
    </row>
    <row r="146" spans="1:3">
      <c r="A146">
        <v>4542499443</v>
      </c>
      <c r="B146" t="s">
        <v>3348</v>
      </c>
      <c r="C146" t="s">
        <v>3204</v>
      </c>
    </row>
    <row r="147" spans="1:3">
      <c r="A147">
        <v>4542474665</v>
      </c>
      <c r="B147" t="s">
        <v>3349</v>
      </c>
      <c r="C147" t="s">
        <v>3204</v>
      </c>
    </row>
    <row r="148" spans="1:3">
      <c r="A148">
        <v>4542507481</v>
      </c>
      <c r="B148" t="s">
        <v>3350</v>
      </c>
      <c r="C148" t="s">
        <v>3204</v>
      </c>
    </row>
    <row r="149" spans="1:3">
      <c r="A149">
        <v>4542530431</v>
      </c>
      <c r="B149" t="s">
        <v>3351</v>
      </c>
      <c r="C149" t="s">
        <v>3204</v>
      </c>
    </row>
    <row r="150" spans="1:3">
      <c r="A150">
        <v>4542530427</v>
      </c>
      <c r="B150" t="s">
        <v>3352</v>
      </c>
      <c r="C150" t="s">
        <v>3204</v>
      </c>
    </row>
    <row r="151" spans="1:3">
      <c r="A151">
        <v>4542549190</v>
      </c>
      <c r="B151" t="s">
        <v>3353</v>
      </c>
      <c r="C151" t="s">
        <v>3204</v>
      </c>
    </row>
    <row r="152" spans="1:3">
      <c r="A152">
        <v>4542620647</v>
      </c>
      <c r="B152" t="s">
        <v>3354</v>
      </c>
      <c r="C152" t="s">
        <v>3204</v>
      </c>
    </row>
    <row r="153" spans="1:3">
      <c r="A153">
        <v>4542620568</v>
      </c>
      <c r="B153" t="s">
        <v>3355</v>
      </c>
      <c r="C153" t="s">
        <v>3204</v>
      </c>
    </row>
    <row r="154" spans="1:3">
      <c r="A154">
        <v>4542621150</v>
      </c>
      <c r="B154" t="s">
        <v>3356</v>
      </c>
      <c r="C154" t="s">
        <v>3204</v>
      </c>
    </row>
    <row r="155" spans="1:3">
      <c r="A155">
        <v>4542621139</v>
      </c>
      <c r="B155" t="s">
        <v>3357</v>
      </c>
      <c r="C155" t="s">
        <v>3204</v>
      </c>
    </row>
    <row r="156" spans="1:3">
      <c r="A156">
        <v>4542621131</v>
      </c>
      <c r="B156" t="s">
        <v>3358</v>
      </c>
      <c r="C156" t="s">
        <v>3204</v>
      </c>
    </row>
    <row r="157" spans="1:3">
      <c r="A157">
        <v>4542620637</v>
      </c>
      <c r="B157" t="s">
        <v>3359</v>
      </c>
      <c r="C157" t="s">
        <v>3204</v>
      </c>
    </row>
    <row r="158" spans="1:3">
      <c r="A158">
        <v>4542649212</v>
      </c>
      <c r="B158" t="s">
        <v>3360</v>
      </c>
      <c r="C158" t="s">
        <v>3204</v>
      </c>
    </row>
    <row r="159" spans="1:3">
      <c r="A159">
        <v>4542743414</v>
      </c>
      <c r="B159" t="s">
        <v>3361</v>
      </c>
      <c r="C159" t="s">
        <v>3204</v>
      </c>
    </row>
    <row r="160" spans="1:3">
      <c r="A160">
        <v>4542743409</v>
      </c>
      <c r="B160" t="s">
        <v>3362</v>
      </c>
      <c r="C160" t="s">
        <v>3204</v>
      </c>
    </row>
    <row r="161" spans="1:3">
      <c r="A161">
        <v>4542743407</v>
      </c>
      <c r="B161" t="s">
        <v>3363</v>
      </c>
      <c r="C161" t="s">
        <v>3204</v>
      </c>
    </row>
    <row r="162" spans="1:3">
      <c r="A162">
        <v>4542743405</v>
      </c>
      <c r="B162" t="s">
        <v>3364</v>
      </c>
      <c r="C162" t="s">
        <v>3204</v>
      </c>
    </row>
    <row r="163" spans="1:3">
      <c r="A163">
        <v>4542743404</v>
      </c>
      <c r="B163" t="s">
        <v>3365</v>
      </c>
      <c r="C163" t="s">
        <v>3204</v>
      </c>
    </row>
    <row r="164" spans="1:3">
      <c r="A164">
        <v>4542743395</v>
      </c>
      <c r="B164" t="s">
        <v>3366</v>
      </c>
      <c r="C164" t="s">
        <v>3204</v>
      </c>
    </row>
    <row r="165" spans="1:3">
      <c r="A165">
        <v>4542743403</v>
      </c>
      <c r="B165" t="s">
        <v>3367</v>
      </c>
      <c r="C165" t="s">
        <v>3204</v>
      </c>
    </row>
    <row r="166" spans="1:3">
      <c r="A166">
        <v>4542742480</v>
      </c>
      <c r="B166" t="s">
        <v>3368</v>
      </c>
      <c r="C166" t="s">
        <v>3204</v>
      </c>
    </row>
    <row r="167" spans="1:3">
      <c r="A167">
        <v>4542742478</v>
      </c>
      <c r="B167" t="s">
        <v>3369</v>
      </c>
      <c r="C167" t="s">
        <v>3204</v>
      </c>
    </row>
    <row r="168" spans="1:3">
      <c r="A168">
        <v>4542742476</v>
      </c>
      <c r="B168" t="s">
        <v>3370</v>
      </c>
      <c r="C168" t="s">
        <v>3204</v>
      </c>
    </row>
    <row r="169" spans="1:3">
      <c r="A169">
        <v>4542753392</v>
      </c>
      <c r="B169" t="s">
        <v>3371</v>
      </c>
      <c r="C169" t="s">
        <v>3204</v>
      </c>
    </row>
    <row r="170" spans="1:3">
      <c r="A170">
        <v>4542823129</v>
      </c>
      <c r="B170" t="s">
        <v>3372</v>
      </c>
      <c r="C170" t="s">
        <v>3204</v>
      </c>
    </row>
    <row r="171" spans="1:3">
      <c r="A171">
        <v>4542823118</v>
      </c>
      <c r="B171" t="s">
        <v>3373</v>
      </c>
      <c r="C171" t="s">
        <v>3204</v>
      </c>
    </row>
    <row r="172" spans="1:3">
      <c r="A172">
        <v>4542847293</v>
      </c>
      <c r="B172" t="s">
        <v>3374</v>
      </c>
      <c r="C172" t="s">
        <v>3204</v>
      </c>
    </row>
    <row r="173" spans="1:3">
      <c r="A173">
        <v>4542871877</v>
      </c>
      <c r="B173" t="s">
        <v>3375</v>
      </c>
      <c r="C173" t="s">
        <v>3204</v>
      </c>
    </row>
    <row r="174" spans="1:3">
      <c r="A174">
        <v>4543028802</v>
      </c>
      <c r="B174" t="s">
        <v>3376</v>
      </c>
      <c r="C174" t="s">
        <v>3204</v>
      </c>
    </row>
    <row r="175" spans="1:3">
      <c r="A175">
        <v>4543028748</v>
      </c>
      <c r="B175" t="s">
        <v>3377</v>
      </c>
      <c r="C175" t="s">
        <v>3204</v>
      </c>
    </row>
    <row r="176" spans="1:3">
      <c r="A176">
        <v>4543028707</v>
      </c>
      <c r="B176" t="s">
        <v>3378</v>
      </c>
      <c r="C176" t="s">
        <v>3204</v>
      </c>
    </row>
    <row r="177" spans="1:3">
      <c r="A177">
        <v>4543145594</v>
      </c>
      <c r="B177" t="s">
        <v>3379</v>
      </c>
      <c r="C177" t="s">
        <v>3204</v>
      </c>
    </row>
    <row r="178" spans="1:3">
      <c r="A178">
        <v>4543145761</v>
      </c>
      <c r="B178" t="s">
        <v>3380</v>
      </c>
      <c r="C178" t="s">
        <v>3204</v>
      </c>
    </row>
    <row r="179" spans="1:3">
      <c r="A179">
        <v>4543145756</v>
      </c>
      <c r="B179" t="s">
        <v>3381</v>
      </c>
      <c r="C179" t="s">
        <v>3204</v>
      </c>
    </row>
    <row r="180" spans="1:3">
      <c r="A180">
        <v>4543145747</v>
      </c>
      <c r="B180" t="s">
        <v>3382</v>
      </c>
      <c r="C180" t="s">
        <v>3204</v>
      </c>
    </row>
    <row r="181" spans="1:3">
      <c r="A181">
        <v>4543145617</v>
      </c>
      <c r="B181" t="s">
        <v>3383</v>
      </c>
      <c r="C181" t="s">
        <v>3204</v>
      </c>
    </row>
    <row r="182" spans="1:3">
      <c r="A182">
        <v>4543145614</v>
      </c>
      <c r="B182" t="s">
        <v>3384</v>
      </c>
      <c r="C182" t="s">
        <v>3204</v>
      </c>
    </row>
    <row r="183" spans="1:3">
      <c r="A183">
        <v>4543145613</v>
      </c>
      <c r="B183" t="s">
        <v>3385</v>
      </c>
      <c r="C183" t="s">
        <v>3204</v>
      </c>
    </row>
    <row r="184" spans="1:3">
      <c r="A184">
        <v>4543145608</v>
      </c>
      <c r="B184" t="s">
        <v>3386</v>
      </c>
      <c r="C184" t="s">
        <v>3204</v>
      </c>
    </row>
    <row r="185" spans="1:3">
      <c r="A185">
        <v>4543145599</v>
      </c>
      <c r="B185" t="s">
        <v>3387</v>
      </c>
      <c r="C185" t="s">
        <v>3204</v>
      </c>
    </row>
    <row r="186" spans="1:3">
      <c r="A186">
        <v>4543145605</v>
      </c>
      <c r="B186" t="s">
        <v>3388</v>
      </c>
      <c r="C186" t="s">
        <v>3204</v>
      </c>
    </row>
    <row r="187" spans="1:3">
      <c r="A187">
        <v>4543145572</v>
      </c>
      <c r="B187" t="s">
        <v>3389</v>
      </c>
      <c r="C187" t="s">
        <v>3204</v>
      </c>
    </row>
    <row r="188" spans="1:3">
      <c r="A188">
        <v>4543145587</v>
      </c>
      <c r="B188" t="s">
        <v>3390</v>
      </c>
      <c r="C188" t="s">
        <v>3204</v>
      </c>
    </row>
    <row r="189" spans="1:3">
      <c r="A189">
        <v>4543145558</v>
      </c>
      <c r="B189" t="s">
        <v>3391</v>
      </c>
      <c r="C189" t="s">
        <v>3204</v>
      </c>
    </row>
    <row r="190" spans="1:3">
      <c r="A190">
        <v>4543138123</v>
      </c>
      <c r="B190" t="s">
        <v>3392</v>
      </c>
      <c r="C190" t="s">
        <v>3204</v>
      </c>
    </row>
    <row r="191" spans="1:3">
      <c r="A191">
        <v>4543145609</v>
      </c>
      <c r="B191" t="s">
        <v>3393</v>
      </c>
      <c r="C191" t="s">
        <v>3204</v>
      </c>
    </row>
    <row r="192" spans="1:3">
      <c r="A192">
        <v>4543164293</v>
      </c>
      <c r="B192" t="s">
        <v>3394</v>
      </c>
      <c r="C192" t="s">
        <v>3204</v>
      </c>
    </row>
    <row r="193" spans="1:3">
      <c r="A193">
        <v>4543164291</v>
      </c>
      <c r="B193" t="s">
        <v>3395</v>
      </c>
      <c r="C193" t="s">
        <v>3204</v>
      </c>
    </row>
    <row r="194" spans="1:3">
      <c r="A194">
        <v>4543164300</v>
      </c>
      <c r="B194" t="s">
        <v>3396</v>
      </c>
      <c r="C194" t="s">
        <v>3204</v>
      </c>
    </row>
    <row r="195" spans="1:3">
      <c r="A195">
        <v>4543164297</v>
      </c>
      <c r="B195" t="s">
        <v>3397</v>
      </c>
      <c r="C195" t="s">
        <v>3204</v>
      </c>
    </row>
    <row r="196" spans="1:3">
      <c r="A196">
        <v>4543183463</v>
      </c>
      <c r="B196" t="s">
        <v>3398</v>
      </c>
      <c r="C196" t="s">
        <v>3204</v>
      </c>
    </row>
    <row r="197" spans="1:3">
      <c r="A197">
        <v>4543183459</v>
      </c>
      <c r="B197" t="s">
        <v>3399</v>
      </c>
      <c r="C197" t="s">
        <v>3204</v>
      </c>
    </row>
    <row r="198" spans="1:3">
      <c r="A198">
        <v>4543204767</v>
      </c>
      <c r="B198" t="s">
        <v>3400</v>
      </c>
      <c r="C198" t="s">
        <v>3204</v>
      </c>
    </row>
    <row r="199" spans="1:3">
      <c r="A199">
        <v>4543223817</v>
      </c>
      <c r="B199" t="s">
        <v>3401</v>
      </c>
      <c r="C199" t="s">
        <v>3204</v>
      </c>
    </row>
    <row r="200" spans="1:3">
      <c r="A200">
        <v>4543266169</v>
      </c>
      <c r="B200" t="s">
        <v>3402</v>
      </c>
      <c r="C200" t="s">
        <v>3204</v>
      </c>
    </row>
    <row r="201" spans="1:3">
      <c r="A201">
        <v>4540522454</v>
      </c>
      <c r="B201" t="s">
        <v>3403</v>
      </c>
      <c r="C201" t="s">
        <v>3204</v>
      </c>
    </row>
    <row r="202" spans="1:3">
      <c r="A202">
        <v>4540359789</v>
      </c>
      <c r="B202" t="s">
        <v>3404</v>
      </c>
      <c r="C202" t="s">
        <v>3204</v>
      </c>
    </row>
    <row r="203" spans="1:3">
      <c r="A203">
        <v>4540478142</v>
      </c>
      <c r="B203" t="s">
        <v>3405</v>
      </c>
      <c r="C203" t="s">
        <v>3204</v>
      </c>
    </row>
    <row r="204" spans="1:3">
      <c r="A204">
        <v>4540433219</v>
      </c>
      <c r="B204" t="s">
        <v>3406</v>
      </c>
      <c r="C204" t="s">
        <v>3204</v>
      </c>
    </row>
    <row r="205" spans="1:3">
      <c r="A205">
        <v>4540433216</v>
      </c>
      <c r="B205" t="s">
        <v>3407</v>
      </c>
      <c r="C205" t="s">
        <v>3204</v>
      </c>
    </row>
    <row r="206" spans="1:3">
      <c r="A206" s="56" t="s">
        <v>229</v>
      </c>
      <c r="B206" t="s">
        <v>3408</v>
      </c>
      <c r="C206" t="s">
        <v>3409</v>
      </c>
    </row>
    <row r="207" spans="1:3">
      <c r="A207" s="56" t="s">
        <v>236</v>
      </c>
      <c r="B207" t="s">
        <v>3410</v>
      </c>
      <c r="C207" t="s">
        <v>3409</v>
      </c>
    </row>
    <row r="208" spans="1:3">
      <c r="A208" s="56" t="s">
        <v>58</v>
      </c>
      <c r="B208" t="s">
        <v>3411</v>
      </c>
      <c r="C208" t="s">
        <v>3409</v>
      </c>
    </row>
    <row r="209" spans="1:3">
      <c r="A209" s="56" t="s">
        <v>65</v>
      </c>
      <c r="B209" t="s">
        <v>3412</v>
      </c>
      <c r="C209" t="s">
        <v>3409</v>
      </c>
    </row>
    <row r="210" spans="1:3">
      <c r="A210">
        <v>4539849225</v>
      </c>
      <c r="B210" t="s">
        <v>3413</v>
      </c>
      <c r="C210" t="s">
        <v>3204</v>
      </c>
    </row>
    <row r="211" spans="1:3">
      <c r="A211">
        <v>4539849227</v>
      </c>
      <c r="B211" t="s">
        <v>3414</v>
      </c>
      <c r="C211" t="s">
        <v>3204</v>
      </c>
    </row>
    <row r="212" spans="1:3">
      <c r="A212">
        <v>4539849217</v>
      </c>
      <c r="B212" t="s">
        <v>3415</v>
      </c>
      <c r="C212" t="s">
        <v>3204</v>
      </c>
    </row>
    <row r="213" spans="1:3">
      <c r="A213">
        <v>4539290919</v>
      </c>
      <c r="B213" t="s">
        <v>3416</v>
      </c>
      <c r="C213" t="s">
        <v>3204</v>
      </c>
    </row>
    <row r="214" spans="1:3">
      <c r="A214">
        <v>4540328058</v>
      </c>
      <c r="B214" t="s">
        <v>3417</v>
      </c>
      <c r="C214" t="s">
        <v>3204</v>
      </c>
    </row>
    <row r="215" spans="1:3">
      <c r="A215">
        <v>4540328008</v>
      </c>
      <c r="B215" t="s">
        <v>3418</v>
      </c>
      <c r="C215" t="s">
        <v>3204</v>
      </c>
    </row>
    <row r="216" spans="1:3">
      <c r="A216">
        <v>4539275592</v>
      </c>
      <c r="B216" t="s">
        <v>3419</v>
      </c>
      <c r="C216" t="s">
        <v>3204</v>
      </c>
    </row>
    <row r="217" spans="1:3">
      <c r="A217">
        <v>4540107790</v>
      </c>
      <c r="B217" t="s">
        <v>3420</v>
      </c>
      <c r="C217" t="s">
        <v>3204</v>
      </c>
    </row>
    <row r="218" spans="1:3">
      <c r="A218">
        <v>4540224808</v>
      </c>
      <c r="B218" t="s">
        <v>3421</v>
      </c>
      <c r="C218" t="s">
        <v>3204</v>
      </c>
    </row>
    <row r="219" spans="1:3">
      <c r="A219">
        <v>4540228853</v>
      </c>
      <c r="B219" t="s">
        <v>3422</v>
      </c>
      <c r="C219" t="s">
        <v>3204</v>
      </c>
    </row>
    <row r="220" spans="1:3">
      <c r="A220">
        <v>4540152942</v>
      </c>
      <c r="B220" t="s">
        <v>3423</v>
      </c>
      <c r="C220" t="s">
        <v>3204</v>
      </c>
    </row>
    <row r="221" spans="1:3">
      <c r="A221">
        <v>4540083891</v>
      </c>
      <c r="B221" t="s">
        <v>3424</v>
      </c>
      <c r="C221" t="s">
        <v>3204</v>
      </c>
    </row>
    <row r="222" spans="1:3">
      <c r="A222">
        <v>4540064359</v>
      </c>
      <c r="B222" t="s">
        <v>3425</v>
      </c>
      <c r="C222" t="s">
        <v>3204</v>
      </c>
    </row>
    <row r="223" spans="1:3">
      <c r="A223">
        <v>4540012457</v>
      </c>
      <c r="B223" t="s">
        <v>3426</v>
      </c>
      <c r="C223" t="s">
        <v>3204</v>
      </c>
    </row>
    <row r="224" spans="1:3">
      <c r="A224">
        <v>4539887245</v>
      </c>
      <c r="B224" t="s">
        <v>3427</v>
      </c>
      <c r="C224" t="s">
        <v>3204</v>
      </c>
    </row>
    <row r="225" spans="1:3">
      <c r="A225">
        <v>4539952220</v>
      </c>
      <c r="B225" t="s">
        <v>3428</v>
      </c>
      <c r="C225" t="s">
        <v>3204</v>
      </c>
    </row>
    <row r="226" spans="1:3">
      <c r="A226">
        <v>4538629534</v>
      </c>
      <c r="B226" t="s">
        <v>3429</v>
      </c>
      <c r="C226" t="s">
        <v>3204</v>
      </c>
    </row>
    <row r="227" spans="1:3">
      <c r="A227">
        <v>4539895239</v>
      </c>
      <c r="B227" t="s">
        <v>3430</v>
      </c>
      <c r="C227" t="s">
        <v>3204</v>
      </c>
    </row>
    <row r="228" spans="1:3">
      <c r="A228">
        <v>4539895180</v>
      </c>
      <c r="B228" t="s">
        <v>3431</v>
      </c>
      <c r="C228" t="s">
        <v>3204</v>
      </c>
    </row>
    <row r="229" spans="1:3">
      <c r="A229">
        <v>4539860395</v>
      </c>
      <c r="B229" t="s">
        <v>3432</v>
      </c>
      <c r="C229" t="s">
        <v>3204</v>
      </c>
    </row>
    <row r="230" spans="1:3">
      <c r="A230">
        <v>4539860359</v>
      </c>
      <c r="B230" t="s">
        <v>3433</v>
      </c>
      <c r="C230" t="s">
        <v>3204</v>
      </c>
    </row>
    <row r="231" spans="1:3">
      <c r="A231">
        <v>4539849243</v>
      </c>
      <c r="B231" t="s">
        <v>3434</v>
      </c>
      <c r="C231" t="s">
        <v>3204</v>
      </c>
    </row>
    <row r="232" spans="1:3">
      <c r="A232">
        <v>4539743472</v>
      </c>
      <c r="B232" t="s">
        <v>3435</v>
      </c>
      <c r="C232" t="s">
        <v>3204</v>
      </c>
    </row>
    <row r="233" spans="1:3">
      <c r="A233">
        <v>4539593998</v>
      </c>
      <c r="B233" t="s">
        <v>3436</v>
      </c>
      <c r="C233" t="s">
        <v>3204</v>
      </c>
    </row>
    <row r="234" spans="1:3">
      <c r="A234">
        <v>4539528519</v>
      </c>
      <c r="B234" t="s">
        <v>3437</v>
      </c>
      <c r="C234" t="s">
        <v>3204</v>
      </c>
    </row>
    <row r="235" spans="1:3">
      <c r="A235">
        <v>4539528283</v>
      </c>
      <c r="B235" t="s">
        <v>3438</v>
      </c>
      <c r="C235" t="s">
        <v>3204</v>
      </c>
    </row>
    <row r="236" spans="1:3">
      <c r="A236">
        <v>4539531307</v>
      </c>
      <c r="B236" t="s">
        <v>3439</v>
      </c>
      <c r="C236" t="s">
        <v>3204</v>
      </c>
    </row>
    <row r="237" spans="1:3">
      <c r="A237">
        <v>4539529403</v>
      </c>
      <c r="B237" t="s">
        <v>3440</v>
      </c>
      <c r="C237" t="s">
        <v>3204</v>
      </c>
    </row>
    <row r="238" spans="1:3">
      <c r="A238">
        <v>4539528768</v>
      </c>
      <c r="B238" t="s">
        <v>3441</v>
      </c>
      <c r="C238" t="s">
        <v>3204</v>
      </c>
    </row>
    <row r="239" spans="1:3">
      <c r="A239" s="56" t="s">
        <v>1121</v>
      </c>
      <c r="B239" t="s">
        <v>3442</v>
      </c>
      <c r="C239" t="s">
        <v>3409</v>
      </c>
    </row>
    <row r="240" spans="1:3">
      <c r="A240" s="56" t="s">
        <v>512</v>
      </c>
      <c r="B240" t="s">
        <v>3443</v>
      </c>
      <c r="C240" t="s">
        <v>3409</v>
      </c>
    </row>
    <row r="241" spans="1:3">
      <c r="A241" s="56" t="s">
        <v>3444</v>
      </c>
      <c r="B241" t="s">
        <v>3445</v>
      </c>
      <c r="C241" t="s">
        <v>3409</v>
      </c>
    </row>
    <row r="242" spans="1:3">
      <c r="A242" s="56" t="s">
        <v>222</v>
      </c>
      <c r="B242" t="s">
        <v>3446</v>
      </c>
      <c r="C242" t="s">
        <v>3409</v>
      </c>
    </row>
    <row r="243" spans="1:3">
      <c r="A243">
        <v>4539588220</v>
      </c>
      <c r="B243" t="s">
        <v>3447</v>
      </c>
      <c r="C243" t="s">
        <v>3204</v>
      </c>
    </row>
    <row r="244" spans="1:3">
      <c r="A244">
        <v>4539600686</v>
      </c>
      <c r="B244" t="s">
        <v>3448</v>
      </c>
      <c r="C244" t="s">
        <v>3204</v>
      </c>
    </row>
    <row r="245" spans="1:3">
      <c r="A245">
        <v>4539598269</v>
      </c>
      <c r="B245" t="s">
        <v>3449</v>
      </c>
      <c r="C245" t="s">
        <v>3204</v>
      </c>
    </row>
    <row r="246" spans="1:3">
      <c r="A246">
        <v>4539531409</v>
      </c>
      <c r="B246" t="s">
        <v>3450</v>
      </c>
      <c r="C246" t="s">
        <v>3204</v>
      </c>
    </row>
    <row r="247" spans="1:3">
      <c r="A247">
        <v>4539521684</v>
      </c>
      <c r="B247" t="s">
        <v>3451</v>
      </c>
      <c r="C247" t="s">
        <v>3204</v>
      </c>
    </row>
    <row r="248" spans="1:3">
      <c r="A248">
        <v>4539524047</v>
      </c>
      <c r="B248" t="s">
        <v>3452</v>
      </c>
      <c r="C248" t="s">
        <v>3204</v>
      </c>
    </row>
    <row r="249" spans="1:3">
      <c r="A249">
        <v>4539523491</v>
      </c>
      <c r="B249" t="s">
        <v>3453</v>
      </c>
      <c r="C249" t="s">
        <v>3204</v>
      </c>
    </row>
    <row r="250" spans="1:3">
      <c r="A250">
        <v>4539518966</v>
      </c>
      <c r="B250" t="s">
        <v>3454</v>
      </c>
      <c r="C250" t="s">
        <v>3204</v>
      </c>
    </row>
    <row r="251" spans="1:3">
      <c r="A251">
        <v>4539507162</v>
      </c>
      <c r="B251" t="s">
        <v>3455</v>
      </c>
      <c r="C251" t="s">
        <v>3204</v>
      </c>
    </row>
    <row r="252" spans="1:3">
      <c r="A252">
        <v>4539523218</v>
      </c>
      <c r="B252" t="s">
        <v>3456</v>
      </c>
      <c r="C252" t="s">
        <v>3204</v>
      </c>
    </row>
    <row r="253" spans="1:3">
      <c r="A253">
        <v>4539521861</v>
      </c>
      <c r="B253" t="s">
        <v>3457</v>
      </c>
      <c r="C253" t="s">
        <v>3204</v>
      </c>
    </row>
    <row r="254" spans="1:3">
      <c r="A254">
        <v>4539532073</v>
      </c>
      <c r="B254" t="s">
        <v>3458</v>
      </c>
      <c r="C254" t="s">
        <v>3204</v>
      </c>
    </row>
    <row r="255" spans="1:3">
      <c r="A255">
        <v>4539524691</v>
      </c>
      <c r="B255" t="s">
        <v>3459</v>
      </c>
      <c r="C255" t="s">
        <v>3204</v>
      </c>
    </row>
    <row r="256" spans="1:3">
      <c r="A256">
        <v>4539528641</v>
      </c>
      <c r="B256" t="s">
        <v>3460</v>
      </c>
      <c r="C256" t="s">
        <v>3204</v>
      </c>
    </row>
    <row r="257" spans="1:3">
      <c r="A257">
        <v>4539531132</v>
      </c>
      <c r="B257" t="s">
        <v>3461</v>
      </c>
      <c r="C257" t="s">
        <v>3204</v>
      </c>
    </row>
    <row r="258" spans="1:3">
      <c r="A258">
        <v>4539334340</v>
      </c>
      <c r="B258" t="s">
        <v>3462</v>
      </c>
      <c r="C258" t="s">
        <v>3204</v>
      </c>
    </row>
    <row r="259" spans="1:3">
      <c r="A259">
        <v>4539304006</v>
      </c>
      <c r="B259" t="s">
        <v>3463</v>
      </c>
      <c r="C259" t="s">
        <v>3204</v>
      </c>
    </row>
    <row r="260" spans="1:3">
      <c r="A260">
        <v>4539304033</v>
      </c>
      <c r="B260" t="s">
        <v>3464</v>
      </c>
      <c r="C260" t="s">
        <v>3204</v>
      </c>
    </row>
    <row r="261" spans="1:3">
      <c r="A261">
        <v>4539420780</v>
      </c>
      <c r="B261" t="s">
        <v>3465</v>
      </c>
      <c r="C261" t="s">
        <v>3204</v>
      </c>
    </row>
    <row r="262" spans="1:3">
      <c r="A262">
        <v>4539414710</v>
      </c>
      <c r="B262" t="s">
        <v>3466</v>
      </c>
      <c r="C262" t="s">
        <v>3204</v>
      </c>
    </row>
    <row r="263" spans="1:3">
      <c r="A263">
        <v>4539423138</v>
      </c>
      <c r="B263" t="s">
        <v>3467</v>
      </c>
      <c r="C263" t="s">
        <v>3204</v>
      </c>
    </row>
    <row r="264" spans="1:3">
      <c r="A264">
        <v>4539417743</v>
      </c>
      <c r="B264" t="s">
        <v>3468</v>
      </c>
      <c r="C264" t="s">
        <v>3204</v>
      </c>
    </row>
    <row r="265" spans="1:3">
      <c r="A265">
        <v>4539420682</v>
      </c>
      <c r="B265" t="s">
        <v>3469</v>
      </c>
      <c r="C265" t="s">
        <v>3204</v>
      </c>
    </row>
    <row r="266" spans="1:3">
      <c r="A266">
        <v>4539418557</v>
      </c>
      <c r="B266" t="s">
        <v>3470</v>
      </c>
      <c r="C266" t="s">
        <v>3204</v>
      </c>
    </row>
    <row r="267" spans="1:3">
      <c r="A267">
        <v>4539414358</v>
      </c>
      <c r="B267" t="s">
        <v>3471</v>
      </c>
      <c r="C267" t="s">
        <v>3204</v>
      </c>
    </row>
    <row r="268" spans="1:3">
      <c r="A268">
        <v>4539298868</v>
      </c>
      <c r="B268" t="s">
        <v>3472</v>
      </c>
      <c r="C268" t="s">
        <v>3204</v>
      </c>
    </row>
    <row r="269" spans="1:3">
      <c r="A269">
        <v>4539289903</v>
      </c>
      <c r="B269" t="s">
        <v>3473</v>
      </c>
      <c r="C269" t="s">
        <v>3204</v>
      </c>
    </row>
    <row r="270" spans="1:3">
      <c r="A270">
        <v>4539336147</v>
      </c>
      <c r="B270" t="s">
        <v>3474</v>
      </c>
      <c r="C270" t="s">
        <v>3204</v>
      </c>
    </row>
    <row r="271" spans="1:3">
      <c r="A271">
        <v>4539297631</v>
      </c>
      <c r="B271" t="s">
        <v>3475</v>
      </c>
      <c r="C271" t="s">
        <v>3204</v>
      </c>
    </row>
    <row r="272" spans="1:3">
      <c r="A272">
        <v>4539163768</v>
      </c>
      <c r="B272" t="s">
        <v>3476</v>
      </c>
      <c r="C272" t="s">
        <v>3204</v>
      </c>
    </row>
    <row r="273" spans="1:3">
      <c r="A273">
        <v>4539139872</v>
      </c>
      <c r="B273" t="s">
        <v>3477</v>
      </c>
      <c r="C273" t="s">
        <v>3204</v>
      </c>
    </row>
    <row r="274" spans="1:3">
      <c r="A274">
        <v>4539138102</v>
      </c>
      <c r="B274" t="s">
        <v>3478</v>
      </c>
      <c r="C274" t="s">
        <v>3204</v>
      </c>
    </row>
    <row r="275" spans="1:3">
      <c r="A275">
        <v>4539111474</v>
      </c>
      <c r="B275" t="s">
        <v>3479</v>
      </c>
      <c r="C275" t="s">
        <v>3204</v>
      </c>
    </row>
    <row r="276" spans="1:3">
      <c r="A276">
        <v>4539070380</v>
      </c>
      <c r="B276" t="s">
        <v>3480</v>
      </c>
      <c r="C276" t="s">
        <v>3204</v>
      </c>
    </row>
    <row r="277" spans="1:3">
      <c r="A277">
        <v>4539031628</v>
      </c>
      <c r="B277" t="s">
        <v>3481</v>
      </c>
      <c r="C277" t="s">
        <v>3204</v>
      </c>
    </row>
    <row r="278" spans="1:3">
      <c r="A278">
        <v>4538901431</v>
      </c>
      <c r="B278" t="s">
        <v>3482</v>
      </c>
      <c r="C278" t="s">
        <v>3204</v>
      </c>
    </row>
    <row r="279" spans="1:3">
      <c r="A279">
        <v>4538682734</v>
      </c>
      <c r="B279" t="s">
        <v>3483</v>
      </c>
      <c r="C279" t="s">
        <v>3204</v>
      </c>
    </row>
    <row r="280" spans="1:3">
      <c r="A280">
        <v>4538755495</v>
      </c>
      <c r="B280" t="s">
        <v>3484</v>
      </c>
      <c r="C280" t="s">
        <v>3204</v>
      </c>
    </row>
    <row r="281" spans="1:3">
      <c r="A281">
        <v>4538764030</v>
      </c>
      <c r="B281" t="s">
        <v>3485</v>
      </c>
      <c r="C281" t="s">
        <v>3204</v>
      </c>
    </row>
    <row r="282" spans="1:3">
      <c r="A282">
        <v>4538755976</v>
      </c>
      <c r="B282" t="s">
        <v>3486</v>
      </c>
      <c r="C282" t="s">
        <v>3204</v>
      </c>
    </row>
    <row r="283" spans="1:3">
      <c r="A283">
        <v>4538776621</v>
      </c>
      <c r="B283" t="s">
        <v>3487</v>
      </c>
      <c r="C283" t="s">
        <v>3204</v>
      </c>
    </row>
    <row r="284" spans="1:3">
      <c r="A284">
        <v>4538795121</v>
      </c>
      <c r="B284" t="s">
        <v>3488</v>
      </c>
      <c r="C284" t="s">
        <v>3204</v>
      </c>
    </row>
    <row r="285" spans="1:3">
      <c r="A285">
        <v>4534661842</v>
      </c>
      <c r="B285" t="s">
        <v>3489</v>
      </c>
      <c r="C285" t="s">
        <v>3204</v>
      </c>
    </row>
    <row r="286" spans="1:3">
      <c r="A286">
        <v>4538688664</v>
      </c>
      <c r="B286" t="s">
        <v>3490</v>
      </c>
      <c r="C286" t="s">
        <v>3204</v>
      </c>
    </row>
    <row r="287" spans="1:3">
      <c r="A287">
        <v>4538687934</v>
      </c>
      <c r="B287" t="s">
        <v>3491</v>
      </c>
      <c r="C287" t="s">
        <v>3204</v>
      </c>
    </row>
    <row r="288" spans="1:3">
      <c r="A288">
        <v>4538580223</v>
      </c>
      <c r="B288" t="s">
        <v>3492</v>
      </c>
      <c r="C288" t="s">
        <v>3204</v>
      </c>
    </row>
    <row r="289" spans="1:3">
      <c r="A289">
        <v>4538587485</v>
      </c>
      <c r="B289" t="s">
        <v>3493</v>
      </c>
      <c r="C289" t="s">
        <v>3204</v>
      </c>
    </row>
    <row r="290" spans="1:3">
      <c r="A290">
        <v>4538595740</v>
      </c>
      <c r="B290" t="s">
        <v>3494</v>
      </c>
      <c r="C290" t="s">
        <v>3204</v>
      </c>
    </row>
    <row r="291" spans="1:3">
      <c r="A291">
        <v>4538593951</v>
      </c>
      <c r="B291" t="s">
        <v>3495</v>
      </c>
      <c r="C291" t="s">
        <v>3204</v>
      </c>
    </row>
    <row r="292" spans="1:3">
      <c r="A292">
        <v>4538604076</v>
      </c>
      <c r="B292" t="s">
        <v>3496</v>
      </c>
      <c r="C292" t="s">
        <v>3204</v>
      </c>
    </row>
    <row r="293" spans="1:3">
      <c r="A293">
        <v>4538592868</v>
      </c>
      <c r="B293" t="s">
        <v>3497</v>
      </c>
      <c r="C293" t="s">
        <v>3204</v>
      </c>
    </row>
    <row r="294" spans="1:3">
      <c r="A294">
        <v>4538481492</v>
      </c>
      <c r="B294" t="s">
        <v>3498</v>
      </c>
      <c r="C294" t="s">
        <v>3204</v>
      </c>
    </row>
    <row r="295" spans="1:3">
      <c r="A295">
        <v>4538626184</v>
      </c>
      <c r="B295" t="s">
        <v>3499</v>
      </c>
      <c r="C295" t="s">
        <v>3204</v>
      </c>
    </row>
    <row r="296" spans="1:3">
      <c r="A296">
        <v>4538626387</v>
      </c>
      <c r="B296" t="s">
        <v>3500</v>
      </c>
      <c r="C296" t="s">
        <v>3204</v>
      </c>
    </row>
    <row r="297" spans="1:3">
      <c r="A297">
        <v>4538543991</v>
      </c>
      <c r="B297" t="s">
        <v>3501</v>
      </c>
      <c r="C297" t="s">
        <v>3204</v>
      </c>
    </row>
    <row r="298" spans="1:3">
      <c r="A298">
        <v>4538487421</v>
      </c>
      <c r="B298" t="s">
        <v>3502</v>
      </c>
      <c r="C298" t="s">
        <v>3204</v>
      </c>
    </row>
    <row r="299" spans="1:3">
      <c r="A299">
        <v>4538422379</v>
      </c>
      <c r="B299" t="s">
        <v>3503</v>
      </c>
      <c r="C299" t="s">
        <v>3204</v>
      </c>
    </row>
    <row r="300" spans="1:3">
      <c r="A300">
        <v>4538451758</v>
      </c>
      <c r="B300" t="s">
        <v>3504</v>
      </c>
      <c r="C300" t="s">
        <v>3204</v>
      </c>
    </row>
    <row r="301" spans="1:3">
      <c r="A301">
        <v>4538479954</v>
      </c>
      <c r="B301" t="s">
        <v>3505</v>
      </c>
      <c r="C301" t="s">
        <v>3204</v>
      </c>
    </row>
    <row r="302" spans="1:3">
      <c r="A302">
        <v>4538517722</v>
      </c>
      <c r="B302" t="s">
        <v>3506</v>
      </c>
      <c r="C302" t="s">
        <v>3204</v>
      </c>
    </row>
    <row r="303" spans="1:3">
      <c r="A303">
        <v>4538474592</v>
      </c>
      <c r="B303" t="s">
        <v>3507</v>
      </c>
      <c r="C303" t="s">
        <v>3204</v>
      </c>
    </row>
    <row r="304" spans="1:3">
      <c r="A304">
        <v>4538347336</v>
      </c>
      <c r="B304" t="s">
        <v>3508</v>
      </c>
      <c r="C304" t="s">
        <v>3204</v>
      </c>
    </row>
    <row r="305" spans="1:3">
      <c r="A305">
        <v>4538414998</v>
      </c>
      <c r="B305" t="s">
        <v>3509</v>
      </c>
      <c r="C305" t="s">
        <v>3204</v>
      </c>
    </row>
    <row r="306" spans="1:3">
      <c r="A306">
        <v>4538414776</v>
      </c>
      <c r="B306" t="s">
        <v>3510</v>
      </c>
      <c r="C306" t="s">
        <v>3204</v>
      </c>
    </row>
    <row r="307" spans="1:3">
      <c r="A307">
        <v>4538347381</v>
      </c>
      <c r="B307" t="s">
        <v>3511</v>
      </c>
      <c r="C307" t="s">
        <v>3204</v>
      </c>
    </row>
    <row r="308" spans="1:3">
      <c r="A308">
        <v>4538347427</v>
      </c>
      <c r="B308" t="s">
        <v>3512</v>
      </c>
      <c r="C308" t="s">
        <v>3204</v>
      </c>
    </row>
    <row r="309" spans="1:3">
      <c r="A309">
        <v>4538476855</v>
      </c>
      <c r="B309" t="s">
        <v>3513</v>
      </c>
      <c r="C309" t="s">
        <v>3204</v>
      </c>
    </row>
    <row r="310" spans="1:3">
      <c r="A310">
        <v>4537867913</v>
      </c>
      <c r="B310" t="s">
        <v>3514</v>
      </c>
      <c r="C310" t="s">
        <v>3204</v>
      </c>
    </row>
    <row r="311" spans="1:3">
      <c r="A311">
        <v>4538312991</v>
      </c>
      <c r="B311" t="s">
        <v>3515</v>
      </c>
      <c r="C311" t="s">
        <v>3204</v>
      </c>
    </row>
    <row r="312" spans="1:3">
      <c r="A312">
        <v>4538275368</v>
      </c>
      <c r="B312" t="s">
        <v>3516</v>
      </c>
      <c r="C312" t="s">
        <v>3204</v>
      </c>
    </row>
    <row r="313" spans="1:3">
      <c r="A313">
        <v>4538276825</v>
      </c>
      <c r="B313" t="s">
        <v>3517</v>
      </c>
      <c r="C313" t="s">
        <v>3204</v>
      </c>
    </row>
    <row r="314" spans="1:3">
      <c r="A314">
        <v>4538168531</v>
      </c>
      <c r="B314" t="s">
        <v>3518</v>
      </c>
      <c r="C314" t="s">
        <v>3204</v>
      </c>
    </row>
    <row r="315" spans="1:3">
      <c r="A315">
        <v>4538054153</v>
      </c>
      <c r="B315" t="s">
        <v>3519</v>
      </c>
      <c r="C315" t="s">
        <v>3204</v>
      </c>
    </row>
    <row r="316" spans="1:3">
      <c r="A316">
        <v>4538290325</v>
      </c>
      <c r="B316" t="s">
        <v>3520</v>
      </c>
      <c r="C316" t="s">
        <v>3204</v>
      </c>
    </row>
    <row r="317" spans="1:3">
      <c r="A317">
        <v>4538274848</v>
      </c>
      <c r="B317" t="s">
        <v>3521</v>
      </c>
      <c r="C317" t="s">
        <v>3204</v>
      </c>
    </row>
    <row r="318" spans="1:3">
      <c r="A318">
        <v>4538099500</v>
      </c>
      <c r="B318" t="s">
        <v>3522</v>
      </c>
      <c r="C318" t="s">
        <v>3204</v>
      </c>
    </row>
    <row r="319" spans="1:3">
      <c r="A319">
        <v>4538170641</v>
      </c>
      <c r="B319" t="s">
        <v>3523</v>
      </c>
      <c r="C319" t="s">
        <v>3204</v>
      </c>
    </row>
    <row r="320" spans="1:3">
      <c r="A320">
        <v>4538073535</v>
      </c>
      <c r="B320" t="s">
        <v>3524</v>
      </c>
      <c r="C320" t="s">
        <v>3204</v>
      </c>
    </row>
    <row r="321" spans="1:3">
      <c r="A321">
        <v>4538068934</v>
      </c>
      <c r="B321" t="s">
        <v>3525</v>
      </c>
      <c r="C321" t="s">
        <v>3204</v>
      </c>
    </row>
    <row r="322" spans="1:3">
      <c r="A322">
        <v>4538129250</v>
      </c>
      <c r="B322" t="s">
        <v>3526</v>
      </c>
      <c r="C322" t="s">
        <v>3204</v>
      </c>
    </row>
    <row r="323" spans="1:3">
      <c r="A323">
        <v>4538024247</v>
      </c>
      <c r="B323" t="s">
        <v>3527</v>
      </c>
      <c r="C323" t="s">
        <v>3204</v>
      </c>
    </row>
    <row r="324" spans="1:3">
      <c r="A324">
        <v>4537925818</v>
      </c>
      <c r="B324" t="s">
        <v>3528</v>
      </c>
      <c r="C324" t="s">
        <v>3204</v>
      </c>
    </row>
    <row r="325" spans="1:3">
      <c r="A325">
        <v>4538009079</v>
      </c>
      <c r="B325" t="s">
        <v>3529</v>
      </c>
      <c r="C325" t="s">
        <v>3204</v>
      </c>
    </row>
    <row r="326" spans="1:3">
      <c r="A326">
        <v>4537999629</v>
      </c>
      <c r="B326" t="s">
        <v>3530</v>
      </c>
      <c r="C326" t="s">
        <v>3204</v>
      </c>
    </row>
    <row r="327" spans="1:3">
      <c r="A327">
        <v>4537999614</v>
      </c>
      <c r="B327" t="s">
        <v>3531</v>
      </c>
      <c r="C327" t="s">
        <v>3204</v>
      </c>
    </row>
    <row r="328" spans="1:3">
      <c r="A328">
        <v>4538000933</v>
      </c>
      <c r="B328" t="s">
        <v>3532</v>
      </c>
      <c r="C328" t="s">
        <v>3204</v>
      </c>
    </row>
    <row r="329" spans="1:3">
      <c r="A329">
        <v>4537953863</v>
      </c>
      <c r="B329" t="s">
        <v>3533</v>
      </c>
      <c r="C329" t="s">
        <v>3204</v>
      </c>
    </row>
    <row r="330" spans="1:3">
      <c r="A330">
        <v>4537957464</v>
      </c>
      <c r="B330" t="s">
        <v>3534</v>
      </c>
      <c r="C330" t="s">
        <v>3204</v>
      </c>
    </row>
    <row r="331" spans="1:3">
      <c r="A331">
        <v>4537952225</v>
      </c>
      <c r="B331" t="s">
        <v>3535</v>
      </c>
      <c r="C331" t="s">
        <v>3204</v>
      </c>
    </row>
    <row r="332" spans="1:3">
      <c r="A332">
        <v>4537924458</v>
      </c>
      <c r="B332" t="s">
        <v>3536</v>
      </c>
      <c r="C332" t="s">
        <v>3204</v>
      </c>
    </row>
    <row r="333" spans="1:3">
      <c r="A333">
        <v>4537802457</v>
      </c>
      <c r="B333" t="s">
        <v>3537</v>
      </c>
      <c r="C333" t="s">
        <v>3204</v>
      </c>
    </row>
    <row r="334" spans="1:3">
      <c r="A334">
        <v>4537811692</v>
      </c>
      <c r="B334" t="s">
        <v>3538</v>
      </c>
      <c r="C334" t="s">
        <v>3204</v>
      </c>
    </row>
    <row r="335" spans="1:3">
      <c r="A335">
        <v>4537810893</v>
      </c>
      <c r="B335" t="s">
        <v>3539</v>
      </c>
      <c r="C335" t="s">
        <v>3204</v>
      </c>
    </row>
    <row r="336" spans="1:3">
      <c r="A336">
        <v>4537807989</v>
      </c>
      <c r="B336" t="s">
        <v>3540</v>
      </c>
      <c r="C336" t="s">
        <v>3204</v>
      </c>
    </row>
    <row r="337" spans="1:3">
      <c r="A337">
        <v>4537807711</v>
      </c>
      <c r="B337" t="s">
        <v>3541</v>
      </c>
      <c r="C337" t="s">
        <v>3204</v>
      </c>
    </row>
    <row r="338" spans="1:3">
      <c r="A338">
        <v>4537805231</v>
      </c>
      <c r="B338" t="s">
        <v>3542</v>
      </c>
      <c r="C338" t="s">
        <v>3204</v>
      </c>
    </row>
    <row r="339" spans="1:3">
      <c r="A339">
        <v>4537806486</v>
      </c>
      <c r="B339" t="s">
        <v>3543</v>
      </c>
      <c r="C339" t="s">
        <v>3204</v>
      </c>
    </row>
    <row r="340" spans="1:3">
      <c r="A340">
        <v>4537807094</v>
      </c>
      <c r="B340" t="s">
        <v>3544</v>
      </c>
      <c r="C340" t="s">
        <v>3204</v>
      </c>
    </row>
    <row r="341" spans="1:3">
      <c r="A341">
        <v>4537807427</v>
      </c>
      <c r="B341" t="s">
        <v>3545</v>
      </c>
      <c r="C341" t="s">
        <v>3204</v>
      </c>
    </row>
    <row r="342" spans="1:3">
      <c r="A342">
        <v>4537802539</v>
      </c>
      <c r="B342" t="s">
        <v>3546</v>
      </c>
      <c r="C342" t="s">
        <v>3204</v>
      </c>
    </row>
    <row r="343" spans="1:3">
      <c r="A343">
        <v>4536689442</v>
      </c>
      <c r="B343" t="s">
        <v>3547</v>
      </c>
      <c r="C343" t="s">
        <v>3204</v>
      </c>
    </row>
    <row r="344" spans="1:3">
      <c r="A344">
        <v>4537884517</v>
      </c>
      <c r="B344" t="s">
        <v>3548</v>
      </c>
      <c r="C344" t="s">
        <v>3204</v>
      </c>
    </row>
    <row r="345" spans="1:3">
      <c r="A345">
        <v>4537881155</v>
      </c>
      <c r="B345" t="s">
        <v>3549</v>
      </c>
      <c r="C345" t="s">
        <v>3204</v>
      </c>
    </row>
    <row r="346" spans="1:3">
      <c r="A346">
        <v>4537884075</v>
      </c>
      <c r="B346" t="s">
        <v>3550</v>
      </c>
      <c r="C346" t="s">
        <v>3204</v>
      </c>
    </row>
    <row r="347" spans="1:3">
      <c r="A347">
        <v>4537851150</v>
      </c>
      <c r="B347" t="s">
        <v>3551</v>
      </c>
      <c r="C347" t="s">
        <v>3204</v>
      </c>
    </row>
    <row r="348" spans="1:3">
      <c r="A348">
        <v>4537851493</v>
      </c>
      <c r="B348" t="s">
        <v>3552</v>
      </c>
      <c r="C348" t="s">
        <v>3204</v>
      </c>
    </row>
    <row r="349" spans="1:3">
      <c r="A349">
        <v>4537829404</v>
      </c>
      <c r="B349" t="s">
        <v>3553</v>
      </c>
      <c r="C349" t="s">
        <v>3204</v>
      </c>
    </row>
    <row r="350" spans="1:3">
      <c r="A350">
        <v>4537812291</v>
      </c>
      <c r="B350" t="s">
        <v>3554</v>
      </c>
      <c r="C350" t="s">
        <v>3204</v>
      </c>
    </row>
    <row r="351" spans="1:3">
      <c r="A351">
        <v>4537811227</v>
      </c>
      <c r="B351" t="s">
        <v>3555</v>
      </c>
      <c r="C351" t="s">
        <v>3204</v>
      </c>
    </row>
    <row r="352" spans="1:3">
      <c r="A352">
        <v>4537741975</v>
      </c>
      <c r="B352" t="s">
        <v>3556</v>
      </c>
      <c r="C352" t="s">
        <v>3204</v>
      </c>
    </row>
    <row r="353" spans="1:3">
      <c r="A353">
        <v>4537742264</v>
      </c>
      <c r="B353" t="s">
        <v>3557</v>
      </c>
      <c r="C353" t="s">
        <v>3204</v>
      </c>
    </row>
    <row r="354" spans="1:3">
      <c r="A354">
        <v>4537803498</v>
      </c>
      <c r="B354" t="s">
        <v>3558</v>
      </c>
      <c r="C354" t="s">
        <v>3204</v>
      </c>
    </row>
    <row r="355" spans="1:3">
      <c r="A355">
        <v>4537805002</v>
      </c>
      <c r="B355" t="s">
        <v>3559</v>
      </c>
      <c r="C355" t="s">
        <v>3204</v>
      </c>
    </row>
    <row r="356" spans="1:3">
      <c r="A356">
        <v>4537803365</v>
      </c>
      <c r="B356" t="s">
        <v>3560</v>
      </c>
      <c r="C356" t="s">
        <v>3204</v>
      </c>
    </row>
    <row r="357" spans="1:3">
      <c r="A357">
        <v>4537811153</v>
      </c>
      <c r="B357" t="s">
        <v>3561</v>
      </c>
      <c r="C357" t="s">
        <v>3204</v>
      </c>
    </row>
    <row r="358" spans="1:3">
      <c r="A358">
        <v>4537805439</v>
      </c>
      <c r="B358" t="s">
        <v>3562</v>
      </c>
      <c r="C358" t="s">
        <v>3204</v>
      </c>
    </row>
    <row r="359" spans="1:3">
      <c r="A359">
        <v>4537807897</v>
      </c>
      <c r="B359" t="s">
        <v>3563</v>
      </c>
      <c r="C359" t="s">
        <v>3204</v>
      </c>
    </row>
    <row r="360" spans="1:3">
      <c r="A360">
        <v>4537801271</v>
      </c>
      <c r="B360" t="s">
        <v>3564</v>
      </c>
      <c r="C360" t="s">
        <v>3204</v>
      </c>
    </row>
    <row r="361" spans="1:3">
      <c r="A361">
        <v>4537799480</v>
      </c>
      <c r="B361" t="s">
        <v>3565</v>
      </c>
      <c r="C361" t="s">
        <v>3204</v>
      </c>
    </row>
    <row r="362" spans="1:3">
      <c r="A362">
        <v>4537771909</v>
      </c>
      <c r="B362" t="s">
        <v>3566</v>
      </c>
      <c r="C362" t="s">
        <v>3204</v>
      </c>
    </row>
    <row r="363" spans="1:3">
      <c r="A363">
        <v>4537782866</v>
      </c>
      <c r="B363" t="s">
        <v>3567</v>
      </c>
      <c r="C363" t="s">
        <v>3204</v>
      </c>
    </row>
    <row r="364" spans="1:3">
      <c r="A364">
        <v>4537783319</v>
      </c>
      <c r="B364" t="s">
        <v>3568</v>
      </c>
      <c r="C364" t="s">
        <v>3204</v>
      </c>
    </row>
    <row r="365" spans="1:3">
      <c r="A365">
        <v>4537783612</v>
      </c>
      <c r="B365" t="s">
        <v>3569</v>
      </c>
      <c r="C365" t="s">
        <v>3204</v>
      </c>
    </row>
    <row r="366" spans="1:3">
      <c r="A366">
        <v>4537784723</v>
      </c>
      <c r="B366" t="s">
        <v>3570</v>
      </c>
      <c r="C366" t="s">
        <v>3204</v>
      </c>
    </row>
    <row r="367" spans="1:3">
      <c r="A367">
        <v>4537747315</v>
      </c>
      <c r="B367" t="s">
        <v>3571</v>
      </c>
      <c r="C367" t="s">
        <v>3204</v>
      </c>
    </row>
    <row r="368" spans="1:3">
      <c r="A368">
        <v>4537740526</v>
      </c>
      <c r="B368" t="s">
        <v>3572</v>
      </c>
      <c r="C368" t="s">
        <v>3204</v>
      </c>
    </row>
    <row r="369" spans="1:3">
      <c r="A369">
        <v>4537574113</v>
      </c>
      <c r="B369" t="s">
        <v>3573</v>
      </c>
      <c r="C369" t="s">
        <v>3204</v>
      </c>
    </row>
    <row r="370" spans="1:3">
      <c r="A370">
        <v>4537635996</v>
      </c>
      <c r="B370" t="s">
        <v>3574</v>
      </c>
      <c r="C370" t="s">
        <v>3204</v>
      </c>
    </row>
    <row r="371" spans="1:3">
      <c r="A371">
        <v>4537636428</v>
      </c>
      <c r="B371" t="s">
        <v>3575</v>
      </c>
      <c r="C371" t="s">
        <v>3204</v>
      </c>
    </row>
    <row r="372" spans="1:3">
      <c r="A372">
        <v>4537547690</v>
      </c>
      <c r="B372" t="s">
        <v>3576</v>
      </c>
      <c r="C372" t="s">
        <v>3204</v>
      </c>
    </row>
    <row r="373" spans="1:3">
      <c r="A373">
        <v>4537546084</v>
      </c>
      <c r="B373" t="s">
        <v>3577</v>
      </c>
      <c r="C373" t="s">
        <v>3204</v>
      </c>
    </row>
    <row r="374" spans="1:3">
      <c r="A374">
        <v>4537439662</v>
      </c>
      <c r="B374" t="s">
        <v>3578</v>
      </c>
      <c r="C374" t="s">
        <v>3204</v>
      </c>
    </row>
    <row r="375" spans="1:3">
      <c r="A375">
        <v>4537474146</v>
      </c>
      <c r="B375" t="s">
        <v>3579</v>
      </c>
      <c r="C375" t="s">
        <v>3204</v>
      </c>
    </row>
    <row r="376" spans="1:3">
      <c r="A376">
        <v>4537437031</v>
      </c>
      <c r="B376" t="s">
        <v>3580</v>
      </c>
      <c r="C376" t="s">
        <v>3204</v>
      </c>
    </row>
    <row r="377" spans="1:3">
      <c r="A377">
        <v>4537465093</v>
      </c>
      <c r="B377" t="s">
        <v>3581</v>
      </c>
      <c r="C377" t="s">
        <v>3204</v>
      </c>
    </row>
    <row r="378" spans="1:3">
      <c r="A378">
        <v>4537471117</v>
      </c>
      <c r="B378" t="s">
        <v>3582</v>
      </c>
      <c r="C378" t="s">
        <v>3204</v>
      </c>
    </row>
    <row r="379" spans="1:3">
      <c r="A379">
        <v>4537452937</v>
      </c>
      <c r="B379" t="s">
        <v>3583</v>
      </c>
      <c r="C379" t="s">
        <v>3204</v>
      </c>
    </row>
    <row r="380" spans="1:3">
      <c r="A380">
        <v>4537436611</v>
      </c>
      <c r="B380" t="s">
        <v>3584</v>
      </c>
      <c r="C380" t="s">
        <v>3204</v>
      </c>
    </row>
    <row r="381" spans="1:3">
      <c r="A381">
        <v>4537400567</v>
      </c>
      <c r="B381" t="s">
        <v>3585</v>
      </c>
      <c r="C381" t="s">
        <v>3204</v>
      </c>
    </row>
    <row r="382" spans="1:3">
      <c r="A382">
        <v>4537361445</v>
      </c>
      <c r="B382" t="s">
        <v>3586</v>
      </c>
      <c r="C382" t="s">
        <v>3204</v>
      </c>
    </row>
    <row r="383" spans="1:3">
      <c r="A383">
        <v>4537352625</v>
      </c>
      <c r="B383" t="s">
        <v>3587</v>
      </c>
      <c r="C383" t="s">
        <v>3204</v>
      </c>
    </row>
    <row r="384" spans="1:3">
      <c r="A384">
        <v>4537351955</v>
      </c>
      <c r="B384" t="s">
        <v>3588</v>
      </c>
      <c r="C384" t="s">
        <v>3204</v>
      </c>
    </row>
    <row r="385" spans="1:3">
      <c r="A385">
        <v>4537285770</v>
      </c>
      <c r="B385" t="s">
        <v>3589</v>
      </c>
      <c r="C385" t="s">
        <v>3204</v>
      </c>
    </row>
    <row r="386" spans="1:3">
      <c r="A386">
        <v>4537263673</v>
      </c>
      <c r="B386" t="s">
        <v>3590</v>
      </c>
      <c r="C386" t="s">
        <v>3204</v>
      </c>
    </row>
    <row r="387" spans="1:3">
      <c r="A387">
        <v>4537280455</v>
      </c>
      <c r="B387" t="s">
        <v>3591</v>
      </c>
      <c r="C387" t="s">
        <v>3204</v>
      </c>
    </row>
    <row r="388" spans="1:3">
      <c r="A388">
        <v>4537277272</v>
      </c>
      <c r="B388" t="s">
        <v>3592</v>
      </c>
      <c r="C388" t="s">
        <v>3204</v>
      </c>
    </row>
    <row r="389" spans="1:3">
      <c r="A389">
        <v>4537263968</v>
      </c>
      <c r="B389" t="s">
        <v>3593</v>
      </c>
      <c r="C389" t="s">
        <v>3204</v>
      </c>
    </row>
    <row r="390" spans="1:3">
      <c r="A390">
        <v>4537264556</v>
      </c>
      <c r="B390" t="s">
        <v>3594</v>
      </c>
      <c r="C390" t="s">
        <v>3204</v>
      </c>
    </row>
    <row r="391" spans="1:3">
      <c r="A391">
        <v>4537276097</v>
      </c>
      <c r="B391" t="s">
        <v>3595</v>
      </c>
      <c r="C391" t="s">
        <v>3204</v>
      </c>
    </row>
    <row r="392" spans="1:3">
      <c r="A392">
        <v>4537275546</v>
      </c>
      <c r="B392" t="s">
        <v>3596</v>
      </c>
      <c r="C392" t="s">
        <v>3204</v>
      </c>
    </row>
    <row r="393" spans="1:3">
      <c r="A393">
        <v>4537265166</v>
      </c>
      <c r="B393" t="s">
        <v>3597</v>
      </c>
      <c r="C393" t="s">
        <v>3204</v>
      </c>
    </row>
    <row r="394" spans="1:3">
      <c r="A394">
        <v>4537275931</v>
      </c>
      <c r="B394" t="s">
        <v>3598</v>
      </c>
      <c r="C394" t="s">
        <v>3204</v>
      </c>
    </row>
    <row r="395" spans="1:3">
      <c r="A395">
        <v>4537241636</v>
      </c>
      <c r="B395" t="s">
        <v>3599</v>
      </c>
      <c r="C395" t="s">
        <v>3204</v>
      </c>
    </row>
    <row r="396" spans="1:3">
      <c r="A396">
        <v>4537227610</v>
      </c>
      <c r="B396" t="s">
        <v>3600</v>
      </c>
      <c r="C396" t="s">
        <v>3204</v>
      </c>
    </row>
    <row r="397" spans="1:3">
      <c r="A397" s="56" t="s">
        <v>478</v>
      </c>
      <c r="B397" t="s">
        <v>3601</v>
      </c>
      <c r="C397" t="s">
        <v>3602</v>
      </c>
    </row>
    <row r="398" spans="1:3">
      <c r="A398" s="56" t="s">
        <v>474</v>
      </c>
      <c r="B398" t="s">
        <v>3603</v>
      </c>
      <c r="C398" t="s">
        <v>3602</v>
      </c>
    </row>
    <row r="399" spans="1:3">
      <c r="A399" s="56" t="s">
        <v>3604</v>
      </c>
      <c r="B399" t="s">
        <v>3605</v>
      </c>
      <c r="C399" t="s">
        <v>3602</v>
      </c>
    </row>
    <row r="400" spans="1:3">
      <c r="A400">
        <v>4537069835</v>
      </c>
      <c r="B400" t="s">
        <v>3606</v>
      </c>
      <c r="C400" t="s">
        <v>3204</v>
      </c>
    </row>
    <row r="401" spans="1:3">
      <c r="A401">
        <v>4537043775</v>
      </c>
      <c r="B401" t="s">
        <v>3607</v>
      </c>
      <c r="C401" t="s">
        <v>3204</v>
      </c>
    </row>
    <row r="402" spans="1:3">
      <c r="A402">
        <v>4537039551</v>
      </c>
      <c r="B402" t="s">
        <v>3608</v>
      </c>
      <c r="C402" t="s">
        <v>3204</v>
      </c>
    </row>
    <row r="403" spans="1:3">
      <c r="A403">
        <v>4536984155</v>
      </c>
      <c r="B403" t="s">
        <v>3609</v>
      </c>
      <c r="C403" t="s">
        <v>3204</v>
      </c>
    </row>
    <row r="404" spans="1:3">
      <c r="A404">
        <v>4536985802</v>
      </c>
      <c r="B404" t="s">
        <v>3610</v>
      </c>
      <c r="C404" t="s">
        <v>3204</v>
      </c>
    </row>
    <row r="405" spans="1:3">
      <c r="A405">
        <v>4536884732</v>
      </c>
      <c r="B405" t="s">
        <v>3611</v>
      </c>
      <c r="C405" t="s">
        <v>3204</v>
      </c>
    </row>
    <row r="406" spans="1:3">
      <c r="A406">
        <v>4536855024</v>
      </c>
      <c r="B406" t="s">
        <v>3612</v>
      </c>
      <c r="C406" t="s">
        <v>3204</v>
      </c>
    </row>
    <row r="407" spans="1:3">
      <c r="A407">
        <v>4536857823</v>
      </c>
      <c r="B407" t="s">
        <v>3613</v>
      </c>
      <c r="C407" t="s">
        <v>3204</v>
      </c>
    </row>
    <row r="408" spans="1:3">
      <c r="A408">
        <v>4536857753</v>
      </c>
      <c r="B408" t="s">
        <v>3614</v>
      </c>
      <c r="C408" t="s">
        <v>3204</v>
      </c>
    </row>
    <row r="409" spans="1:3">
      <c r="A409">
        <v>4536855393</v>
      </c>
      <c r="B409" t="s">
        <v>3615</v>
      </c>
      <c r="C409" t="s">
        <v>3204</v>
      </c>
    </row>
    <row r="410" spans="1:3">
      <c r="A410">
        <v>4536823140</v>
      </c>
      <c r="B410" t="s">
        <v>3616</v>
      </c>
      <c r="C410" t="s">
        <v>3204</v>
      </c>
    </row>
    <row r="411" spans="1:3">
      <c r="A411">
        <v>4536830587</v>
      </c>
      <c r="B411" t="s">
        <v>3617</v>
      </c>
      <c r="C411" t="s">
        <v>3204</v>
      </c>
    </row>
    <row r="412" spans="1:3">
      <c r="A412">
        <v>4536830271</v>
      </c>
      <c r="B412" t="s">
        <v>3618</v>
      </c>
      <c r="C412" t="s">
        <v>3204</v>
      </c>
    </row>
    <row r="413" spans="1:3">
      <c r="A413">
        <v>4536828007</v>
      </c>
      <c r="B413" t="s">
        <v>3619</v>
      </c>
      <c r="C413" t="s">
        <v>3204</v>
      </c>
    </row>
    <row r="414" spans="1:3">
      <c r="A414">
        <v>4536823134</v>
      </c>
      <c r="B414" t="s">
        <v>3620</v>
      </c>
      <c r="C414" t="s">
        <v>3204</v>
      </c>
    </row>
    <row r="415" spans="1:3">
      <c r="A415">
        <v>4536834122</v>
      </c>
      <c r="B415" t="s">
        <v>3621</v>
      </c>
      <c r="C415" t="s">
        <v>3204</v>
      </c>
    </row>
    <row r="416" spans="1:3">
      <c r="A416">
        <v>4536836884</v>
      </c>
      <c r="B416" t="s">
        <v>3622</v>
      </c>
      <c r="C416" t="s">
        <v>3204</v>
      </c>
    </row>
    <row r="417" spans="1:3">
      <c r="A417">
        <v>4536823159</v>
      </c>
      <c r="B417" t="s">
        <v>3623</v>
      </c>
      <c r="C417" t="s">
        <v>3204</v>
      </c>
    </row>
    <row r="418" spans="1:3">
      <c r="A418">
        <v>4536791619</v>
      </c>
      <c r="B418" t="s">
        <v>3624</v>
      </c>
      <c r="C418" t="s">
        <v>3204</v>
      </c>
    </row>
    <row r="419" spans="1:3">
      <c r="A419">
        <v>4536690061</v>
      </c>
      <c r="B419" t="s">
        <v>3625</v>
      </c>
      <c r="C419" t="s">
        <v>3204</v>
      </c>
    </row>
    <row r="420" spans="1:3">
      <c r="A420">
        <v>4536726261</v>
      </c>
      <c r="B420" t="s">
        <v>3626</v>
      </c>
      <c r="C420" t="s">
        <v>3204</v>
      </c>
    </row>
    <row r="421" spans="1:3">
      <c r="A421">
        <v>4536702608</v>
      </c>
      <c r="B421" t="s">
        <v>3627</v>
      </c>
      <c r="C421" t="s">
        <v>3204</v>
      </c>
    </row>
    <row r="422" spans="1:3">
      <c r="A422">
        <v>4536720134</v>
      </c>
      <c r="B422" t="s">
        <v>3628</v>
      </c>
      <c r="C422" t="s">
        <v>3204</v>
      </c>
    </row>
    <row r="423" spans="1:3">
      <c r="A423">
        <v>4536716891</v>
      </c>
      <c r="B423" t="s">
        <v>3629</v>
      </c>
      <c r="C423" t="s">
        <v>3204</v>
      </c>
    </row>
    <row r="424" spans="1:3">
      <c r="A424">
        <v>4536716734</v>
      </c>
      <c r="B424" t="s">
        <v>3630</v>
      </c>
      <c r="C424" t="s">
        <v>3204</v>
      </c>
    </row>
    <row r="425" spans="1:3">
      <c r="A425">
        <v>4536695204</v>
      </c>
      <c r="B425" t="s">
        <v>3631</v>
      </c>
      <c r="C425" t="s">
        <v>3204</v>
      </c>
    </row>
    <row r="426" spans="1:3">
      <c r="A426">
        <v>4536691232</v>
      </c>
      <c r="B426" t="s">
        <v>3632</v>
      </c>
      <c r="C426" t="s">
        <v>3204</v>
      </c>
    </row>
    <row r="427" spans="1:3">
      <c r="A427">
        <v>4536672515</v>
      </c>
      <c r="B427" t="s">
        <v>3633</v>
      </c>
      <c r="C427" t="s">
        <v>3204</v>
      </c>
    </row>
    <row r="428" spans="1:3">
      <c r="A428">
        <v>4536673174</v>
      </c>
      <c r="B428" t="s">
        <v>3634</v>
      </c>
      <c r="C428" t="s">
        <v>3204</v>
      </c>
    </row>
    <row r="429" spans="1:3">
      <c r="A429">
        <v>4536513945</v>
      </c>
      <c r="B429" t="s">
        <v>3635</v>
      </c>
      <c r="C429" t="s">
        <v>3204</v>
      </c>
    </row>
    <row r="430" spans="1:3">
      <c r="A430">
        <v>4536508113</v>
      </c>
      <c r="B430" t="s">
        <v>3636</v>
      </c>
      <c r="C430" t="s">
        <v>3204</v>
      </c>
    </row>
    <row r="431" spans="1:3">
      <c r="A431">
        <v>4536473519</v>
      </c>
      <c r="B431" t="s">
        <v>3637</v>
      </c>
      <c r="C431" t="s">
        <v>3204</v>
      </c>
    </row>
    <row r="432" spans="1:3">
      <c r="A432">
        <v>4536474894</v>
      </c>
      <c r="B432" t="s">
        <v>3638</v>
      </c>
      <c r="C432" t="s">
        <v>3204</v>
      </c>
    </row>
    <row r="433" spans="1:3">
      <c r="A433">
        <v>4536464445</v>
      </c>
      <c r="B433" t="s">
        <v>3639</v>
      </c>
      <c r="C433" t="s">
        <v>3204</v>
      </c>
    </row>
    <row r="434" spans="1:3">
      <c r="A434">
        <v>4536448820</v>
      </c>
      <c r="B434" t="s">
        <v>3640</v>
      </c>
      <c r="C434" t="s">
        <v>3204</v>
      </c>
    </row>
    <row r="435" spans="1:3">
      <c r="A435">
        <v>4536446060</v>
      </c>
      <c r="B435" t="s">
        <v>3641</v>
      </c>
      <c r="C435" t="s">
        <v>3204</v>
      </c>
    </row>
    <row r="436" spans="1:3">
      <c r="A436">
        <v>4536446240</v>
      </c>
      <c r="B436" t="s">
        <v>3642</v>
      </c>
      <c r="C436" t="s">
        <v>3204</v>
      </c>
    </row>
    <row r="437" spans="1:3">
      <c r="A437">
        <v>4536446900</v>
      </c>
      <c r="B437" t="s">
        <v>3643</v>
      </c>
      <c r="C437" t="s">
        <v>3204</v>
      </c>
    </row>
    <row r="438" spans="1:3">
      <c r="A438">
        <v>4536424879</v>
      </c>
      <c r="B438" t="s">
        <v>3644</v>
      </c>
      <c r="C438" t="s">
        <v>3204</v>
      </c>
    </row>
    <row r="439" spans="1:3">
      <c r="A439">
        <v>4536332093</v>
      </c>
      <c r="B439" t="s">
        <v>3645</v>
      </c>
      <c r="C439" t="s">
        <v>3204</v>
      </c>
    </row>
    <row r="440" spans="1:3">
      <c r="A440">
        <v>4536333398</v>
      </c>
      <c r="B440" t="s">
        <v>3646</v>
      </c>
      <c r="C440" t="s">
        <v>3204</v>
      </c>
    </row>
    <row r="441" spans="1:3">
      <c r="A441">
        <v>4536329591</v>
      </c>
      <c r="B441" t="s">
        <v>3647</v>
      </c>
      <c r="C441" t="s">
        <v>3204</v>
      </c>
    </row>
    <row r="442" spans="1:3">
      <c r="A442">
        <v>4536328329</v>
      </c>
      <c r="B442" t="s">
        <v>3648</v>
      </c>
      <c r="C442" t="s">
        <v>3204</v>
      </c>
    </row>
    <row r="443" spans="1:3">
      <c r="A443">
        <v>4536223156</v>
      </c>
      <c r="B443" t="s">
        <v>3649</v>
      </c>
      <c r="C443" t="s">
        <v>3204</v>
      </c>
    </row>
    <row r="444" spans="1:3">
      <c r="A444">
        <v>4536227478</v>
      </c>
      <c r="B444" t="s">
        <v>3650</v>
      </c>
      <c r="C444" t="s">
        <v>3204</v>
      </c>
    </row>
    <row r="445" spans="1:3">
      <c r="A445">
        <v>4536227958</v>
      </c>
      <c r="B445" t="s">
        <v>3651</v>
      </c>
      <c r="C445" t="s">
        <v>3204</v>
      </c>
    </row>
    <row r="446" spans="1:3">
      <c r="A446">
        <v>4536104596</v>
      </c>
      <c r="B446" t="s">
        <v>3652</v>
      </c>
      <c r="C446" t="s">
        <v>3204</v>
      </c>
    </row>
    <row r="447" spans="1:3">
      <c r="A447">
        <v>4536059637</v>
      </c>
      <c r="B447" t="s">
        <v>3653</v>
      </c>
      <c r="C447" t="s">
        <v>3204</v>
      </c>
    </row>
    <row r="448" spans="1:3">
      <c r="A448">
        <v>4536040696</v>
      </c>
      <c r="B448" t="s">
        <v>3654</v>
      </c>
      <c r="C448" t="s">
        <v>3204</v>
      </c>
    </row>
    <row r="449" spans="1:3">
      <c r="A449">
        <v>4535970825</v>
      </c>
      <c r="B449" t="s">
        <v>3655</v>
      </c>
      <c r="C449" t="s">
        <v>3204</v>
      </c>
    </row>
    <row r="450" spans="1:3">
      <c r="A450" s="56" t="s">
        <v>3656</v>
      </c>
      <c r="B450" t="s">
        <v>3657</v>
      </c>
      <c r="C450" t="s">
        <v>3602</v>
      </c>
    </row>
    <row r="451" spans="1:3">
      <c r="A451" s="56" t="s">
        <v>3658</v>
      </c>
      <c r="B451" t="s">
        <v>3659</v>
      </c>
      <c r="C451" t="s">
        <v>3602</v>
      </c>
    </row>
    <row r="452" spans="1:3">
      <c r="A452">
        <v>4535960271</v>
      </c>
      <c r="B452" t="s">
        <v>3660</v>
      </c>
      <c r="C452" t="s">
        <v>3204</v>
      </c>
    </row>
    <row r="453" spans="1:3">
      <c r="A453">
        <v>4535828520</v>
      </c>
      <c r="B453" t="s">
        <v>3661</v>
      </c>
      <c r="C453" t="s">
        <v>3204</v>
      </c>
    </row>
    <row r="454" spans="1:3">
      <c r="A454">
        <v>4535833365</v>
      </c>
      <c r="B454" t="s">
        <v>3662</v>
      </c>
      <c r="C454" t="s">
        <v>3204</v>
      </c>
    </row>
    <row r="455" spans="1:3">
      <c r="A455">
        <v>4535831049</v>
      </c>
      <c r="B455" t="s">
        <v>3663</v>
      </c>
      <c r="C455" t="s">
        <v>3204</v>
      </c>
    </row>
    <row r="456" spans="1:3">
      <c r="A456">
        <v>4535830539</v>
      </c>
      <c r="B456" t="s">
        <v>3664</v>
      </c>
      <c r="C456" t="s">
        <v>3204</v>
      </c>
    </row>
    <row r="457" spans="1:3">
      <c r="A457">
        <v>4535829871</v>
      </c>
      <c r="B457" t="s">
        <v>3665</v>
      </c>
      <c r="C457" t="s">
        <v>3204</v>
      </c>
    </row>
    <row r="458" spans="1:3">
      <c r="A458">
        <v>4535835547</v>
      </c>
      <c r="B458" t="s">
        <v>3666</v>
      </c>
      <c r="C458" t="s">
        <v>3204</v>
      </c>
    </row>
    <row r="459" spans="1:3">
      <c r="A459">
        <v>4535817677</v>
      </c>
      <c r="B459" t="s">
        <v>3667</v>
      </c>
      <c r="C459" t="s">
        <v>3204</v>
      </c>
    </row>
    <row r="460" spans="1:3">
      <c r="A460">
        <v>4535807397</v>
      </c>
      <c r="B460" t="s">
        <v>3668</v>
      </c>
      <c r="C460" t="s">
        <v>3204</v>
      </c>
    </row>
    <row r="461" spans="1:3">
      <c r="A461">
        <v>4535799760</v>
      </c>
      <c r="B461" t="s">
        <v>3669</v>
      </c>
      <c r="C461" t="s">
        <v>3204</v>
      </c>
    </row>
    <row r="462" spans="1:3">
      <c r="A462">
        <v>4535755143</v>
      </c>
      <c r="B462" t="s">
        <v>3670</v>
      </c>
      <c r="C462" t="s">
        <v>3204</v>
      </c>
    </row>
    <row r="463" spans="1:3">
      <c r="A463">
        <v>4535755205</v>
      </c>
      <c r="B463" t="s">
        <v>3671</v>
      </c>
      <c r="C463" t="s">
        <v>3204</v>
      </c>
    </row>
    <row r="464" spans="1:3">
      <c r="A464">
        <v>4535749726</v>
      </c>
      <c r="B464" t="s">
        <v>3672</v>
      </c>
      <c r="C464" t="s">
        <v>3204</v>
      </c>
    </row>
    <row r="465" spans="1:3">
      <c r="A465">
        <v>4535756051</v>
      </c>
      <c r="B465" t="s">
        <v>3673</v>
      </c>
      <c r="C465" t="s">
        <v>3204</v>
      </c>
    </row>
    <row r="466" spans="1:3">
      <c r="A466">
        <v>4535755790</v>
      </c>
      <c r="B466" t="s">
        <v>3674</v>
      </c>
      <c r="C466" t="s">
        <v>3204</v>
      </c>
    </row>
    <row r="467" spans="1:3">
      <c r="A467">
        <v>4535752493</v>
      </c>
      <c r="B467" t="s">
        <v>3675</v>
      </c>
      <c r="C467" t="s">
        <v>3204</v>
      </c>
    </row>
    <row r="468" spans="1:3">
      <c r="A468">
        <v>4535742333</v>
      </c>
      <c r="B468" t="s">
        <v>3676</v>
      </c>
      <c r="C468" t="s">
        <v>3204</v>
      </c>
    </row>
    <row r="469" spans="1:3">
      <c r="A469">
        <v>4535742582</v>
      </c>
      <c r="B469" t="s">
        <v>3677</v>
      </c>
      <c r="C469" t="s">
        <v>3204</v>
      </c>
    </row>
    <row r="470" spans="1:3">
      <c r="A470" s="56" t="s">
        <v>3678</v>
      </c>
      <c r="B470" t="s">
        <v>3679</v>
      </c>
      <c r="C470" t="s">
        <v>3680</v>
      </c>
    </row>
    <row r="471" spans="1:3">
      <c r="A471">
        <v>4535658871</v>
      </c>
      <c r="B471" t="s">
        <v>3681</v>
      </c>
      <c r="C471" t="s">
        <v>3204</v>
      </c>
    </row>
    <row r="472" spans="1:3">
      <c r="A472">
        <v>4535660391</v>
      </c>
      <c r="B472" t="s">
        <v>3682</v>
      </c>
      <c r="C472" t="s">
        <v>3204</v>
      </c>
    </row>
    <row r="473" spans="1:3">
      <c r="A473">
        <v>4535660849</v>
      </c>
      <c r="B473" t="s">
        <v>3683</v>
      </c>
      <c r="C473" t="s">
        <v>3204</v>
      </c>
    </row>
    <row r="474" spans="1:3">
      <c r="A474">
        <v>4535660108</v>
      </c>
      <c r="B474" t="s">
        <v>3684</v>
      </c>
      <c r="C474" t="s">
        <v>3204</v>
      </c>
    </row>
    <row r="475" spans="1:3">
      <c r="A475">
        <v>4535649552</v>
      </c>
      <c r="B475" t="s">
        <v>3685</v>
      </c>
      <c r="C475" t="s">
        <v>3204</v>
      </c>
    </row>
    <row r="476" spans="1:3">
      <c r="A476">
        <v>4535649550</v>
      </c>
      <c r="B476" t="s">
        <v>3686</v>
      </c>
      <c r="C476" t="s">
        <v>3204</v>
      </c>
    </row>
    <row r="477" spans="1:3">
      <c r="A477">
        <v>4535605689</v>
      </c>
      <c r="B477" t="s">
        <v>3687</v>
      </c>
      <c r="C477" t="s">
        <v>3204</v>
      </c>
    </row>
    <row r="478" spans="1:3">
      <c r="A478">
        <v>4535605741</v>
      </c>
      <c r="B478" t="s">
        <v>3688</v>
      </c>
      <c r="C478" t="s">
        <v>3204</v>
      </c>
    </row>
    <row r="479" spans="1:3">
      <c r="A479">
        <v>4535545756</v>
      </c>
      <c r="B479" t="s">
        <v>3689</v>
      </c>
      <c r="C479" t="s">
        <v>3204</v>
      </c>
    </row>
    <row r="480" spans="1:3">
      <c r="A480">
        <v>4535545545</v>
      </c>
      <c r="B480" t="s">
        <v>3690</v>
      </c>
      <c r="C480" t="s">
        <v>3204</v>
      </c>
    </row>
    <row r="481" spans="1:3">
      <c r="A481">
        <v>4535549473</v>
      </c>
      <c r="B481" t="s">
        <v>3691</v>
      </c>
      <c r="C481" t="s">
        <v>3204</v>
      </c>
    </row>
    <row r="482" spans="1:3">
      <c r="A482">
        <v>4535511546</v>
      </c>
      <c r="B482" t="s">
        <v>3692</v>
      </c>
      <c r="C482" t="s">
        <v>3204</v>
      </c>
    </row>
    <row r="483" spans="1:3">
      <c r="A483">
        <v>4535510862</v>
      </c>
      <c r="B483" t="s">
        <v>3693</v>
      </c>
      <c r="C483" t="s">
        <v>3204</v>
      </c>
    </row>
    <row r="484" spans="1:3">
      <c r="A484">
        <v>4535479275</v>
      </c>
      <c r="B484" t="s">
        <v>3694</v>
      </c>
      <c r="C484" t="s">
        <v>3204</v>
      </c>
    </row>
    <row r="485" spans="1:3">
      <c r="A485">
        <v>4535479895</v>
      </c>
      <c r="B485" t="s">
        <v>3695</v>
      </c>
      <c r="C485" t="s">
        <v>3204</v>
      </c>
    </row>
    <row r="486" spans="1:3">
      <c r="A486">
        <v>4535419954</v>
      </c>
      <c r="B486" t="s">
        <v>3696</v>
      </c>
      <c r="C486" t="s">
        <v>3204</v>
      </c>
    </row>
    <row r="487" spans="1:3">
      <c r="A487">
        <v>4535418048</v>
      </c>
      <c r="B487" t="s">
        <v>3697</v>
      </c>
      <c r="C487" t="s">
        <v>3204</v>
      </c>
    </row>
    <row r="488" spans="1:3">
      <c r="A488">
        <v>4535417960</v>
      </c>
      <c r="B488" t="s">
        <v>3698</v>
      </c>
      <c r="C488" t="s">
        <v>3204</v>
      </c>
    </row>
    <row r="489" spans="1:3">
      <c r="A489">
        <v>4535417757</v>
      </c>
      <c r="B489" t="s">
        <v>3699</v>
      </c>
      <c r="C489" t="s">
        <v>3204</v>
      </c>
    </row>
    <row r="490" spans="1:3">
      <c r="A490">
        <v>4535406093</v>
      </c>
      <c r="B490" t="s">
        <v>3700</v>
      </c>
      <c r="C490" t="s">
        <v>3204</v>
      </c>
    </row>
    <row r="491" spans="1:3">
      <c r="A491">
        <v>4535378435</v>
      </c>
      <c r="B491" t="s">
        <v>3701</v>
      </c>
      <c r="C491" t="s">
        <v>3204</v>
      </c>
    </row>
    <row r="492" spans="1:3">
      <c r="A492">
        <v>4535366854</v>
      </c>
      <c r="B492" t="s">
        <v>3702</v>
      </c>
      <c r="C492" t="s">
        <v>3204</v>
      </c>
    </row>
    <row r="493" spans="1:3">
      <c r="A493">
        <v>4535313337</v>
      </c>
      <c r="B493" t="s">
        <v>3703</v>
      </c>
      <c r="C493" t="s">
        <v>3204</v>
      </c>
    </row>
    <row r="494" spans="1:3">
      <c r="A494">
        <v>4535321636</v>
      </c>
      <c r="B494" t="s">
        <v>3704</v>
      </c>
      <c r="C494" t="s">
        <v>3204</v>
      </c>
    </row>
    <row r="495" spans="1:3">
      <c r="A495">
        <v>4535323349</v>
      </c>
      <c r="B495" t="s">
        <v>3705</v>
      </c>
      <c r="C495" t="s">
        <v>3204</v>
      </c>
    </row>
    <row r="496" spans="1:3">
      <c r="A496">
        <v>4535323035</v>
      </c>
      <c r="B496" t="s">
        <v>3706</v>
      </c>
      <c r="C496" t="s">
        <v>3204</v>
      </c>
    </row>
    <row r="497" spans="1:3">
      <c r="A497">
        <v>4535302048</v>
      </c>
      <c r="B497" t="s">
        <v>3707</v>
      </c>
      <c r="C497" t="s">
        <v>3204</v>
      </c>
    </row>
    <row r="498" spans="1:3">
      <c r="A498">
        <v>4535291058</v>
      </c>
      <c r="B498" t="s">
        <v>3708</v>
      </c>
      <c r="C498" t="s">
        <v>3204</v>
      </c>
    </row>
    <row r="499" spans="1:3">
      <c r="A499">
        <v>4535279933</v>
      </c>
      <c r="B499" t="s">
        <v>3709</v>
      </c>
      <c r="C499" t="s">
        <v>3204</v>
      </c>
    </row>
    <row r="500" spans="1:3">
      <c r="A500">
        <v>4535275526</v>
      </c>
      <c r="B500" t="s">
        <v>3710</v>
      </c>
      <c r="C500" t="s">
        <v>3204</v>
      </c>
    </row>
    <row r="501" spans="1:3">
      <c r="A501">
        <v>4535247152</v>
      </c>
      <c r="B501" t="s">
        <v>3711</v>
      </c>
      <c r="C501" t="s">
        <v>3204</v>
      </c>
    </row>
    <row r="502" spans="1:3">
      <c r="A502">
        <v>4535246376</v>
      </c>
      <c r="B502" t="s">
        <v>3712</v>
      </c>
      <c r="C502" t="s">
        <v>3204</v>
      </c>
    </row>
    <row r="503" spans="1:3">
      <c r="A503">
        <v>4535228075</v>
      </c>
      <c r="B503" t="s">
        <v>3713</v>
      </c>
      <c r="C503" t="s">
        <v>3204</v>
      </c>
    </row>
    <row r="504" spans="1:3">
      <c r="A504">
        <v>4535228370</v>
      </c>
      <c r="B504" t="s">
        <v>3714</v>
      </c>
      <c r="C504" t="s">
        <v>3204</v>
      </c>
    </row>
    <row r="505" spans="1:3">
      <c r="A505">
        <v>4535208827</v>
      </c>
      <c r="B505" t="s">
        <v>3715</v>
      </c>
      <c r="C505" t="s">
        <v>3204</v>
      </c>
    </row>
    <row r="506" spans="1:3">
      <c r="A506">
        <v>4535208835</v>
      </c>
      <c r="B506" t="s">
        <v>3716</v>
      </c>
      <c r="C506" t="s">
        <v>3204</v>
      </c>
    </row>
    <row r="507" spans="1:3">
      <c r="A507">
        <v>4535198423</v>
      </c>
      <c r="B507" t="s">
        <v>3717</v>
      </c>
      <c r="C507" t="s">
        <v>3204</v>
      </c>
    </row>
    <row r="508" spans="1:3">
      <c r="A508">
        <v>4535198694</v>
      </c>
      <c r="B508" t="s">
        <v>3718</v>
      </c>
      <c r="C508" t="s">
        <v>3204</v>
      </c>
    </row>
    <row r="509" spans="1:3">
      <c r="A509">
        <v>4535198722</v>
      </c>
      <c r="B509" t="s">
        <v>3719</v>
      </c>
      <c r="C509" t="s">
        <v>3204</v>
      </c>
    </row>
    <row r="510" spans="1:3">
      <c r="A510">
        <v>4535182630</v>
      </c>
      <c r="B510" t="s">
        <v>3720</v>
      </c>
      <c r="C510" t="s">
        <v>3204</v>
      </c>
    </row>
    <row r="511" spans="1:3">
      <c r="A511">
        <v>4535182559</v>
      </c>
      <c r="B511" t="s">
        <v>3721</v>
      </c>
      <c r="C511" t="s">
        <v>3204</v>
      </c>
    </row>
    <row r="512" spans="1:3">
      <c r="A512">
        <v>4535125140</v>
      </c>
      <c r="B512" t="s">
        <v>3722</v>
      </c>
      <c r="C512" t="s">
        <v>3204</v>
      </c>
    </row>
    <row r="513" spans="1:3">
      <c r="A513">
        <v>4535133622</v>
      </c>
      <c r="B513" t="s">
        <v>3723</v>
      </c>
      <c r="C513" t="s">
        <v>3204</v>
      </c>
    </row>
    <row r="514" spans="1:3">
      <c r="A514">
        <v>4535133768</v>
      </c>
      <c r="B514" t="s">
        <v>3724</v>
      </c>
      <c r="C514" t="s">
        <v>3204</v>
      </c>
    </row>
    <row r="515" spans="1:3">
      <c r="A515">
        <v>4535133489</v>
      </c>
      <c r="B515" t="s">
        <v>3725</v>
      </c>
      <c r="C515" t="s">
        <v>3204</v>
      </c>
    </row>
    <row r="516" spans="1:3">
      <c r="A516">
        <v>4535124680</v>
      </c>
      <c r="B516" t="s">
        <v>3726</v>
      </c>
      <c r="C516" t="s">
        <v>3204</v>
      </c>
    </row>
    <row r="517" spans="1:3">
      <c r="A517">
        <v>4535125010</v>
      </c>
      <c r="B517" t="s">
        <v>3727</v>
      </c>
      <c r="C517" t="s">
        <v>3204</v>
      </c>
    </row>
    <row r="518" spans="1:3">
      <c r="A518">
        <v>4535133625</v>
      </c>
      <c r="B518" t="s">
        <v>3728</v>
      </c>
      <c r="C518" t="s">
        <v>3204</v>
      </c>
    </row>
    <row r="519" spans="1:3">
      <c r="A519">
        <v>4535133357</v>
      </c>
      <c r="B519" t="s">
        <v>3729</v>
      </c>
      <c r="C519" t="s">
        <v>3204</v>
      </c>
    </row>
    <row r="520" spans="1:3">
      <c r="A520">
        <v>4535133246</v>
      </c>
      <c r="B520" t="s">
        <v>3730</v>
      </c>
      <c r="C520" t="s">
        <v>3204</v>
      </c>
    </row>
    <row r="521" spans="1:3">
      <c r="A521">
        <v>4535128675</v>
      </c>
      <c r="B521" t="s">
        <v>3731</v>
      </c>
      <c r="C521" t="s">
        <v>3204</v>
      </c>
    </row>
    <row r="522" spans="1:3">
      <c r="A522">
        <v>4535133444</v>
      </c>
      <c r="B522" t="s">
        <v>3732</v>
      </c>
      <c r="C522" t="s">
        <v>3204</v>
      </c>
    </row>
    <row r="523" spans="1:3">
      <c r="A523">
        <v>4535125648</v>
      </c>
      <c r="B523" t="s">
        <v>3733</v>
      </c>
      <c r="C523" t="s">
        <v>3204</v>
      </c>
    </row>
    <row r="524" spans="1:3">
      <c r="A524">
        <v>4535097317</v>
      </c>
      <c r="B524" t="s">
        <v>3734</v>
      </c>
      <c r="C524" t="s">
        <v>3204</v>
      </c>
    </row>
    <row r="525" spans="1:3">
      <c r="A525">
        <v>4535101570</v>
      </c>
      <c r="B525" t="s">
        <v>3735</v>
      </c>
      <c r="C525" t="s">
        <v>3204</v>
      </c>
    </row>
    <row r="526" spans="1:3">
      <c r="A526">
        <v>4535097387</v>
      </c>
      <c r="B526" t="s">
        <v>3736</v>
      </c>
      <c r="C526" t="s">
        <v>3204</v>
      </c>
    </row>
    <row r="527" spans="1:3">
      <c r="A527">
        <v>4535099238</v>
      </c>
      <c r="B527" t="s">
        <v>3737</v>
      </c>
      <c r="C527" t="s">
        <v>3204</v>
      </c>
    </row>
    <row r="528" spans="1:3">
      <c r="A528">
        <v>4535102726</v>
      </c>
      <c r="B528" t="s">
        <v>3738</v>
      </c>
      <c r="C528" t="s">
        <v>3204</v>
      </c>
    </row>
    <row r="529" spans="1:3">
      <c r="A529">
        <v>4535090515</v>
      </c>
      <c r="B529" t="s">
        <v>3739</v>
      </c>
      <c r="C529" t="s">
        <v>3204</v>
      </c>
    </row>
    <row r="530" spans="1:3">
      <c r="A530">
        <v>4535083835</v>
      </c>
      <c r="B530" t="s">
        <v>3740</v>
      </c>
      <c r="C530" t="s">
        <v>3204</v>
      </c>
    </row>
    <row r="531" spans="1:3">
      <c r="A531">
        <v>4535058265</v>
      </c>
      <c r="B531" t="s">
        <v>3741</v>
      </c>
      <c r="C531" t="s">
        <v>3204</v>
      </c>
    </row>
    <row r="532" spans="1:3">
      <c r="A532">
        <v>4535058126</v>
      </c>
      <c r="B532" t="s">
        <v>3742</v>
      </c>
      <c r="C532" t="s">
        <v>3204</v>
      </c>
    </row>
    <row r="533" spans="1:3">
      <c r="A533">
        <v>4535065747</v>
      </c>
      <c r="B533" t="s">
        <v>3743</v>
      </c>
      <c r="C533" t="s">
        <v>3204</v>
      </c>
    </row>
    <row r="534" spans="1:3">
      <c r="A534">
        <v>4535058106</v>
      </c>
      <c r="B534" t="s">
        <v>3744</v>
      </c>
      <c r="C534" t="s">
        <v>3204</v>
      </c>
    </row>
    <row r="535" spans="1:3">
      <c r="A535">
        <v>4535021382</v>
      </c>
      <c r="B535" t="s">
        <v>3745</v>
      </c>
      <c r="C535" t="s">
        <v>3204</v>
      </c>
    </row>
    <row r="536" spans="1:3">
      <c r="A536">
        <v>4535026054</v>
      </c>
      <c r="B536" t="s">
        <v>3746</v>
      </c>
      <c r="C536" t="s">
        <v>3204</v>
      </c>
    </row>
    <row r="537" spans="1:3">
      <c r="A537">
        <v>4535011493</v>
      </c>
      <c r="B537" t="s">
        <v>3747</v>
      </c>
      <c r="C537" t="s">
        <v>3204</v>
      </c>
    </row>
    <row r="538" spans="1:3">
      <c r="A538">
        <v>4535014171</v>
      </c>
      <c r="B538" t="s">
        <v>3748</v>
      </c>
      <c r="C538" t="s">
        <v>3204</v>
      </c>
    </row>
    <row r="539" spans="1:3">
      <c r="A539">
        <v>4534987752</v>
      </c>
      <c r="B539" t="s">
        <v>3749</v>
      </c>
      <c r="C539" t="s">
        <v>3204</v>
      </c>
    </row>
    <row r="540" spans="1:3">
      <c r="A540" s="56" t="s">
        <v>3750</v>
      </c>
      <c r="B540" t="s">
        <v>3751</v>
      </c>
      <c r="C540" t="s">
        <v>3602</v>
      </c>
    </row>
    <row r="541" spans="1:3">
      <c r="A541">
        <v>4534964785</v>
      </c>
      <c r="B541" t="s">
        <v>3752</v>
      </c>
      <c r="C541" t="s">
        <v>3204</v>
      </c>
    </row>
    <row r="542" spans="1:3">
      <c r="A542">
        <v>4534966752</v>
      </c>
      <c r="B542" t="s">
        <v>3753</v>
      </c>
      <c r="C542" t="s">
        <v>3204</v>
      </c>
    </row>
    <row r="543" spans="1:3">
      <c r="A543">
        <v>4534951577</v>
      </c>
      <c r="B543" t="s">
        <v>3754</v>
      </c>
      <c r="C543" t="s">
        <v>3204</v>
      </c>
    </row>
    <row r="544" spans="1:3">
      <c r="A544">
        <v>4534951679</v>
      </c>
      <c r="B544" t="s">
        <v>3755</v>
      </c>
      <c r="C544" t="s">
        <v>3204</v>
      </c>
    </row>
    <row r="545" spans="1:3">
      <c r="A545">
        <v>4534895987</v>
      </c>
      <c r="B545" t="s">
        <v>3756</v>
      </c>
      <c r="C545" t="s">
        <v>3204</v>
      </c>
    </row>
    <row r="546" spans="1:3">
      <c r="A546">
        <v>4534776963</v>
      </c>
      <c r="B546" t="s">
        <v>3757</v>
      </c>
      <c r="C546" t="s">
        <v>3204</v>
      </c>
    </row>
    <row r="547" spans="1:3">
      <c r="A547">
        <v>4534741628</v>
      </c>
      <c r="B547" t="s">
        <v>3758</v>
      </c>
      <c r="C547" t="s">
        <v>3204</v>
      </c>
    </row>
    <row r="548" spans="1:3">
      <c r="A548">
        <v>4534744371</v>
      </c>
      <c r="B548" t="s">
        <v>3759</v>
      </c>
      <c r="C548" t="s">
        <v>3204</v>
      </c>
    </row>
    <row r="549" spans="1:3">
      <c r="A549">
        <v>4534640706</v>
      </c>
      <c r="B549" t="s">
        <v>3760</v>
      </c>
      <c r="C549" t="s">
        <v>3204</v>
      </c>
    </row>
    <row r="550" spans="1:3">
      <c r="A550">
        <v>4534641166</v>
      </c>
      <c r="B550" t="s">
        <v>3761</v>
      </c>
      <c r="C550" t="s">
        <v>3204</v>
      </c>
    </row>
    <row r="551" spans="1:3">
      <c r="A551">
        <v>4534586314</v>
      </c>
      <c r="B551" t="s">
        <v>3762</v>
      </c>
      <c r="C551" t="s">
        <v>3204</v>
      </c>
    </row>
    <row r="552" spans="1:3">
      <c r="A552">
        <v>4534381074</v>
      </c>
      <c r="B552" t="s">
        <v>3763</v>
      </c>
      <c r="C552" t="s">
        <v>3204</v>
      </c>
    </row>
    <row r="553" spans="1:3">
      <c r="A553">
        <v>4534367084</v>
      </c>
      <c r="B553" t="s">
        <v>3764</v>
      </c>
      <c r="C553" t="s">
        <v>3204</v>
      </c>
    </row>
    <row r="554" spans="1:3">
      <c r="A554" s="56" t="s">
        <v>3765</v>
      </c>
      <c r="B554" t="s">
        <v>3766</v>
      </c>
      <c r="C554" t="s">
        <v>3409</v>
      </c>
    </row>
    <row r="555" spans="1:3">
      <c r="A555">
        <v>4534289007</v>
      </c>
      <c r="B555" t="s">
        <v>3767</v>
      </c>
      <c r="C555" t="s">
        <v>3204</v>
      </c>
    </row>
    <row r="556" spans="1:3">
      <c r="A556">
        <v>4534292960</v>
      </c>
      <c r="B556" t="s">
        <v>3768</v>
      </c>
      <c r="C556" t="s">
        <v>3204</v>
      </c>
    </row>
    <row r="557" spans="1:3">
      <c r="A557">
        <v>4534291677</v>
      </c>
      <c r="B557" t="s">
        <v>3769</v>
      </c>
      <c r="C557" t="s">
        <v>3204</v>
      </c>
    </row>
    <row r="558" spans="1:3">
      <c r="A558">
        <v>4534293125</v>
      </c>
      <c r="B558" t="s">
        <v>3770</v>
      </c>
      <c r="C558" t="s">
        <v>3204</v>
      </c>
    </row>
    <row r="559" spans="1:3">
      <c r="A559">
        <v>4534280634</v>
      </c>
      <c r="B559" t="s">
        <v>3771</v>
      </c>
      <c r="C559" t="s">
        <v>3204</v>
      </c>
    </row>
    <row r="560" spans="1:3">
      <c r="A560">
        <v>4534288884</v>
      </c>
      <c r="B560" t="s">
        <v>3772</v>
      </c>
      <c r="C560" t="s">
        <v>3204</v>
      </c>
    </row>
    <row r="561" spans="1:3">
      <c r="A561" s="56" t="s">
        <v>3773</v>
      </c>
      <c r="B561" t="s">
        <v>3774</v>
      </c>
      <c r="C561" t="s">
        <v>3602</v>
      </c>
    </row>
    <row r="562" spans="1:3">
      <c r="A562" s="56" t="s">
        <v>3775</v>
      </c>
      <c r="B562" t="s">
        <v>3776</v>
      </c>
      <c r="C562" t="s">
        <v>3602</v>
      </c>
    </row>
    <row r="563" spans="1:3">
      <c r="A563">
        <v>4534113111</v>
      </c>
      <c r="B563" t="s">
        <v>3777</v>
      </c>
      <c r="C563" t="s">
        <v>3204</v>
      </c>
    </row>
    <row r="564" spans="1:3">
      <c r="A564" s="56" t="s">
        <v>3778</v>
      </c>
      <c r="B564" t="s">
        <v>3779</v>
      </c>
      <c r="C564" t="s">
        <v>3602</v>
      </c>
    </row>
    <row r="565" spans="1:3">
      <c r="A565" s="56" t="s">
        <v>3780</v>
      </c>
      <c r="B565" t="s">
        <v>3781</v>
      </c>
      <c r="C565" t="s">
        <v>3602</v>
      </c>
    </row>
    <row r="566" spans="1:3">
      <c r="A566">
        <v>4533708001</v>
      </c>
      <c r="B566" t="s">
        <v>3782</v>
      </c>
      <c r="C566" t="s">
        <v>3204</v>
      </c>
    </row>
    <row r="567" spans="1:3">
      <c r="A567">
        <v>4533707794</v>
      </c>
      <c r="B567" t="s">
        <v>3783</v>
      </c>
      <c r="C567" t="s">
        <v>3204</v>
      </c>
    </row>
    <row r="568" spans="1:3">
      <c r="A568">
        <v>4533711928</v>
      </c>
      <c r="B568" t="s">
        <v>3784</v>
      </c>
      <c r="C568" t="s">
        <v>3204</v>
      </c>
    </row>
    <row r="569" spans="1:3">
      <c r="A569">
        <v>4533611837</v>
      </c>
      <c r="B569" t="s">
        <v>3785</v>
      </c>
      <c r="C569" t="s">
        <v>3204</v>
      </c>
    </row>
    <row r="570" spans="1:3">
      <c r="A570">
        <v>4533594729</v>
      </c>
      <c r="B570" t="s">
        <v>3786</v>
      </c>
      <c r="C570" t="s">
        <v>3204</v>
      </c>
    </row>
    <row r="571" spans="1:3">
      <c r="A571">
        <v>4533510083</v>
      </c>
      <c r="B571" t="s">
        <v>3787</v>
      </c>
      <c r="C571" t="s">
        <v>3204</v>
      </c>
    </row>
    <row r="572" spans="1:3">
      <c r="A572">
        <v>4533511476</v>
      </c>
      <c r="B572" t="s">
        <v>3788</v>
      </c>
      <c r="C572" t="s">
        <v>3204</v>
      </c>
    </row>
    <row r="573" spans="1:3">
      <c r="A573">
        <v>4533512685</v>
      </c>
      <c r="B573" t="s">
        <v>3789</v>
      </c>
      <c r="C573" t="s">
        <v>3204</v>
      </c>
    </row>
    <row r="574" spans="1:3">
      <c r="A574">
        <v>4533520700</v>
      </c>
      <c r="B574" t="s">
        <v>3790</v>
      </c>
      <c r="C574" t="s">
        <v>3204</v>
      </c>
    </row>
    <row r="575" spans="1:3">
      <c r="A575">
        <v>4533521048</v>
      </c>
      <c r="B575" t="s">
        <v>3791</v>
      </c>
      <c r="C575" t="s">
        <v>3204</v>
      </c>
    </row>
    <row r="576" spans="1:3">
      <c r="A576">
        <v>4533521803</v>
      </c>
      <c r="B576" t="s">
        <v>3792</v>
      </c>
      <c r="C576" t="s">
        <v>3204</v>
      </c>
    </row>
    <row r="577" spans="1:3">
      <c r="A577">
        <v>4533493692</v>
      </c>
      <c r="B577" t="s">
        <v>3793</v>
      </c>
      <c r="C577" t="s">
        <v>3204</v>
      </c>
    </row>
    <row r="578" spans="1:3">
      <c r="A578">
        <v>4533289494</v>
      </c>
      <c r="B578" t="s">
        <v>3794</v>
      </c>
      <c r="C578" t="s">
        <v>3204</v>
      </c>
    </row>
    <row r="579" spans="1:3">
      <c r="A579">
        <v>4533237080</v>
      </c>
      <c r="B579" t="s">
        <v>3795</v>
      </c>
      <c r="C579" t="s">
        <v>3204</v>
      </c>
    </row>
    <row r="580" spans="1:3">
      <c r="A580">
        <v>4533237081</v>
      </c>
      <c r="B580" t="s">
        <v>3796</v>
      </c>
      <c r="C580" t="s">
        <v>3204</v>
      </c>
    </row>
    <row r="581" spans="1:3">
      <c r="A581">
        <v>4533237209</v>
      </c>
      <c r="B581" t="s">
        <v>3797</v>
      </c>
      <c r="C581" t="s">
        <v>3204</v>
      </c>
    </row>
    <row r="582" spans="1:3">
      <c r="A582">
        <v>4533237450</v>
      </c>
      <c r="B582" t="s">
        <v>3798</v>
      </c>
      <c r="C582" t="s">
        <v>3204</v>
      </c>
    </row>
    <row r="583" spans="1:3">
      <c r="A583">
        <v>4533237691</v>
      </c>
      <c r="B583" t="s">
        <v>3799</v>
      </c>
      <c r="C583" t="s">
        <v>3204</v>
      </c>
    </row>
    <row r="584" spans="1:3">
      <c r="A584">
        <v>4533237938</v>
      </c>
      <c r="B584" t="s">
        <v>3800</v>
      </c>
      <c r="C584" t="s">
        <v>3204</v>
      </c>
    </row>
    <row r="585" spans="1:3">
      <c r="A585" s="56" t="s">
        <v>3801</v>
      </c>
      <c r="B585" t="s">
        <v>3802</v>
      </c>
      <c r="C585" t="s">
        <v>3602</v>
      </c>
    </row>
    <row r="586" spans="1:3">
      <c r="A586">
        <v>4533004971</v>
      </c>
      <c r="B586" t="s">
        <v>3803</v>
      </c>
      <c r="C586" t="s">
        <v>3204</v>
      </c>
    </row>
    <row r="587" spans="1:3">
      <c r="A587">
        <v>4533005446</v>
      </c>
      <c r="B587" t="s">
        <v>3804</v>
      </c>
      <c r="C587" t="s">
        <v>3204</v>
      </c>
    </row>
    <row r="588" spans="1:3">
      <c r="A588">
        <v>4532923792</v>
      </c>
      <c r="B588" t="s">
        <v>3805</v>
      </c>
      <c r="C588" t="s">
        <v>3204</v>
      </c>
    </row>
    <row r="589" spans="1:3">
      <c r="A589">
        <v>4532910909</v>
      </c>
      <c r="B589" t="s">
        <v>3806</v>
      </c>
      <c r="C589" t="s">
        <v>3204</v>
      </c>
    </row>
    <row r="590" spans="1:3">
      <c r="A590">
        <v>4532565517</v>
      </c>
      <c r="B590" t="s">
        <v>3807</v>
      </c>
      <c r="C590" t="s">
        <v>3204</v>
      </c>
    </row>
    <row r="591" spans="1:3">
      <c r="A591">
        <v>4532568484</v>
      </c>
      <c r="B591" t="s">
        <v>3808</v>
      </c>
      <c r="C591" t="s">
        <v>3204</v>
      </c>
    </row>
    <row r="592" spans="1:3">
      <c r="A592">
        <v>4532571409</v>
      </c>
      <c r="B592" t="s">
        <v>3809</v>
      </c>
      <c r="C592" t="s">
        <v>3204</v>
      </c>
    </row>
    <row r="593" spans="1:3">
      <c r="A593">
        <v>4532572059</v>
      </c>
      <c r="B593" t="s">
        <v>3810</v>
      </c>
      <c r="C593" t="s">
        <v>3204</v>
      </c>
    </row>
    <row r="594" spans="1:3">
      <c r="A594">
        <v>4532545890</v>
      </c>
      <c r="B594" t="s">
        <v>3811</v>
      </c>
      <c r="C594" t="s">
        <v>3204</v>
      </c>
    </row>
    <row r="595" spans="1:3">
      <c r="A595">
        <v>4532545907</v>
      </c>
      <c r="B595" t="s">
        <v>3812</v>
      </c>
      <c r="C595" t="s">
        <v>3204</v>
      </c>
    </row>
    <row r="596" spans="1:3">
      <c r="A596">
        <v>4532546013</v>
      </c>
      <c r="B596" t="s">
        <v>3813</v>
      </c>
      <c r="C596" t="s">
        <v>3204</v>
      </c>
    </row>
    <row r="597" spans="1:3">
      <c r="A597">
        <v>4532546054</v>
      </c>
      <c r="B597" t="s">
        <v>3814</v>
      </c>
      <c r="C597" t="s">
        <v>3204</v>
      </c>
    </row>
    <row r="598" spans="1:3">
      <c r="A598">
        <v>4532547162</v>
      </c>
      <c r="B598" t="s">
        <v>3815</v>
      </c>
      <c r="C598" t="s">
        <v>3204</v>
      </c>
    </row>
    <row r="599" spans="1:3">
      <c r="A599">
        <v>4532548807</v>
      </c>
      <c r="B599" t="s">
        <v>3816</v>
      </c>
      <c r="C599" t="s">
        <v>3204</v>
      </c>
    </row>
    <row r="600" spans="1:3">
      <c r="A600">
        <v>4532549846</v>
      </c>
      <c r="B600" t="s">
        <v>3817</v>
      </c>
      <c r="C600" t="s">
        <v>3204</v>
      </c>
    </row>
    <row r="601" spans="1:3">
      <c r="A601">
        <v>4532550005</v>
      </c>
      <c r="B601" t="s">
        <v>3818</v>
      </c>
      <c r="C601" t="s">
        <v>3204</v>
      </c>
    </row>
    <row r="602" spans="1:3">
      <c r="A602">
        <v>4532501047</v>
      </c>
      <c r="B602" t="s">
        <v>3819</v>
      </c>
      <c r="C602" t="s">
        <v>3204</v>
      </c>
    </row>
    <row r="603" spans="1:3">
      <c r="A603" s="56" t="s">
        <v>3820</v>
      </c>
      <c r="B603" t="s">
        <v>3821</v>
      </c>
      <c r="C603" t="s">
        <v>3602</v>
      </c>
    </row>
    <row r="604" spans="1:3">
      <c r="A604">
        <v>4532343074</v>
      </c>
      <c r="B604" t="s">
        <v>3822</v>
      </c>
      <c r="C604" t="s">
        <v>3204</v>
      </c>
    </row>
    <row r="605" spans="1:3">
      <c r="A605">
        <v>4532285360</v>
      </c>
      <c r="B605" t="s">
        <v>3823</v>
      </c>
      <c r="C605" t="s">
        <v>3204</v>
      </c>
    </row>
    <row r="606" spans="1:3">
      <c r="A606">
        <v>4532217303</v>
      </c>
      <c r="B606" t="s">
        <v>3824</v>
      </c>
      <c r="C606" t="s">
        <v>3204</v>
      </c>
    </row>
    <row r="607" spans="1:3">
      <c r="A607">
        <v>4532216791</v>
      </c>
      <c r="B607" t="s">
        <v>3825</v>
      </c>
      <c r="C607" t="s">
        <v>3204</v>
      </c>
    </row>
    <row r="608" spans="1:3">
      <c r="A608">
        <v>4532216189</v>
      </c>
      <c r="B608" t="s">
        <v>3826</v>
      </c>
      <c r="C608" t="s">
        <v>3204</v>
      </c>
    </row>
    <row r="609" spans="1:3">
      <c r="A609">
        <v>4532215986</v>
      </c>
      <c r="B609" t="s">
        <v>3827</v>
      </c>
      <c r="C609" t="s">
        <v>3204</v>
      </c>
    </row>
    <row r="610" spans="1:3">
      <c r="A610">
        <v>4532240854</v>
      </c>
      <c r="B610" t="s">
        <v>3828</v>
      </c>
      <c r="C610" t="s">
        <v>3204</v>
      </c>
    </row>
    <row r="611" spans="1:3">
      <c r="A611">
        <v>4532193628</v>
      </c>
      <c r="B611" t="s">
        <v>3829</v>
      </c>
      <c r="C611" t="s">
        <v>3204</v>
      </c>
    </row>
    <row r="612" spans="1:3">
      <c r="A612">
        <v>4532193529</v>
      </c>
      <c r="B612" t="s">
        <v>3830</v>
      </c>
      <c r="C612" t="s">
        <v>3204</v>
      </c>
    </row>
    <row r="613" spans="1:3">
      <c r="A613">
        <v>4532194301</v>
      </c>
      <c r="B613" t="s">
        <v>3831</v>
      </c>
      <c r="C613" t="s">
        <v>3204</v>
      </c>
    </row>
    <row r="614" spans="1:3">
      <c r="A614">
        <v>4532215056</v>
      </c>
      <c r="B614" t="s">
        <v>3832</v>
      </c>
      <c r="C614" t="s">
        <v>3204</v>
      </c>
    </row>
    <row r="615" spans="1:3">
      <c r="A615">
        <v>4532215188</v>
      </c>
      <c r="B615" t="s">
        <v>3833</v>
      </c>
      <c r="C615" t="s">
        <v>3204</v>
      </c>
    </row>
    <row r="616" spans="1:3">
      <c r="A616">
        <v>4532204509</v>
      </c>
      <c r="B616" t="s">
        <v>3834</v>
      </c>
      <c r="C616" t="s">
        <v>3204</v>
      </c>
    </row>
    <row r="617" spans="1:3">
      <c r="A617">
        <v>4532204512</v>
      </c>
      <c r="B617" t="s">
        <v>3835</v>
      </c>
      <c r="C617" t="s">
        <v>3204</v>
      </c>
    </row>
    <row r="618" spans="1:3">
      <c r="A618">
        <v>4532204501</v>
      </c>
      <c r="B618" t="s">
        <v>3836</v>
      </c>
      <c r="C618" t="s">
        <v>3204</v>
      </c>
    </row>
    <row r="619" spans="1:3">
      <c r="A619">
        <v>4532196452</v>
      </c>
      <c r="B619" t="s">
        <v>3837</v>
      </c>
      <c r="C619" t="s">
        <v>3204</v>
      </c>
    </row>
    <row r="620" spans="1:3">
      <c r="A620">
        <v>4532196385</v>
      </c>
      <c r="B620" t="s">
        <v>3838</v>
      </c>
      <c r="C620" t="s">
        <v>3204</v>
      </c>
    </row>
    <row r="621" spans="1:3">
      <c r="A621">
        <v>4532089308</v>
      </c>
      <c r="B621" t="s">
        <v>3839</v>
      </c>
      <c r="C621" t="s">
        <v>3204</v>
      </c>
    </row>
    <row r="622" spans="1:3">
      <c r="A622">
        <v>4532079500</v>
      </c>
      <c r="B622" t="s">
        <v>3840</v>
      </c>
      <c r="C622" t="s">
        <v>3204</v>
      </c>
    </row>
    <row r="623" spans="1:3">
      <c r="A623">
        <v>4531876661</v>
      </c>
      <c r="B623" t="s">
        <v>3841</v>
      </c>
      <c r="C623" t="s">
        <v>3204</v>
      </c>
    </row>
    <row r="624" spans="1:3">
      <c r="A624">
        <v>4531877338</v>
      </c>
      <c r="B624" t="s">
        <v>3842</v>
      </c>
      <c r="C624" t="s">
        <v>3204</v>
      </c>
    </row>
    <row r="625" spans="1:3">
      <c r="A625">
        <v>4531657499</v>
      </c>
      <c r="B625" t="s">
        <v>3843</v>
      </c>
      <c r="C625" t="s">
        <v>3204</v>
      </c>
    </row>
    <row r="626" spans="1:3">
      <c r="A626" s="56" t="s">
        <v>3844</v>
      </c>
      <c r="B626" t="s">
        <v>3845</v>
      </c>
      <c r="C626" t="s">
        <v>3602</v>
      </c>
    </row>
    <row r="627" spans="1:3">
      <c r="A627" s="56" t="s">
        <v>3846</v>
      </c>
      <c r="B627" t="s">
        <v>3847</v>
      </c>
      <c r="C627" t="s">
        <v>3602</v>
      </c>
    </row>
    <row r="628" spans="1:3">
      <c r="A628">
        <v>4531638676</v>
      </c>
      <c r="B628" t="s">
        <v>3848</v>
      </c>
      <c r="C628" t="s">
        <v>3204</v>
      </c>
    </row>
    <row r="629" spans="1:3">
      <c r="A629">
        <v>4531514623</v>
      </c>
      <c r="B629" t="s">
        <v>3849</v>
      </c>
      <c r="C629" t="s">
        <v>3204</v>
      </c>
    </row>
    <row r="630" spans="1:3">
      <c r="A630">
        <v>4531501241</v>
      </c>
      <c r="B630" t="s">
        <v>3850</v>
      </c>
      <c r="C630" t="s">
        <v>3204</v>
      </c>
    </row>
    <row r="631" spans="1:3">
      <c r="A631">
        <v>4531514133</v>
      </c>
      <c r="B631" t="s">
        <v>3851</v>
      </c>
      <c r="C631" t="s">
        <v>3204</v>
      </c>
    </row>
    <row r="632" spans="1:3">
      <c r="A632">
        <v>4531514128</v>
      </c>
      <c r="B632" t="s">
        <v>3852</v>
      </c>
      <c r="C632" t="s">
        <v>3204</v>
      </c>
    </row>
    <row r="633" spans="1:3">
      <c r="A633">
        <v>4531391365</v>
      </c>
      <c r="B633" t="s">
        <v>3853</v>
      </c>
      <c r="C633" t="s">
        <v>3204</v>
      </c>
    </row>
    <row r="634" spans="1:3">
      <c r="A634">
        <v>4531359534</v>
      </c>
      <c r="B634" t="s">
        <v>3854</v>
      </c>
      <c r="C634" t="s">
        <v>3204</v>
      </c>
    </row>
    <row r="635" spans="1:3">
      <c r="A635">
        <v>4531323200</v>
      </c>
      <c r="B635" t="s">
        <v>3855</v>
      </c>
      <c r="C635" t="s">
        <v>3204</v>
      </c>
    </row>
    <row r="636" spans="1:3">
      <c r="A636" s="56" t="s">
        <v>3856</v>
      </c>
      <c r="B636" t="s">
        <v>3857</v>
      </c>
      <c r="C636" t="s">
        <v>3409</v>
      </c>
    </row>
    <row r="637" spans="1:3">
      <c r="A637" s="56" t="s">
        <v>3858</v>
      </c>
      <c r="B637" t="s">
        <v>3859</v>
      </c>
      <c r="C637" t="s">
        <v>3409</v>
      </c>
    </row>
    <row r="638" spans="1:3">
      <c r="A638">
        <v>4531247558</v>
      </c>
      <c r="B638" t="s">
        <v>3860</v>
      </c>
      <c r="C638" t="s">
        <v>3204</v>
      </c>
    </row>
    <row r="639" spans="1:3">
      <c r="A639">
        <v>4531157937</v>
      </c>
      <c r="B639" t="s">
        <v>3861</v>
      </c>
      <c r="C639" t="s">
        <v>3204</v>
      </c>
    </row>
    <row r="640" spans="1:3">
      <c r="A640">
        <v>4531098891</v>
      </c>
      <c r="B640" t="s">
        <v>3862</v>
      </c>
      <c r="C640" t="s">
        <v>3204</v>
      </c>
    </row>
    <row r="641" spans="1:3">
      <c r="A641">
        <v>4531005841</v>
      </c>
      <c r="B641" t="s">
        <v>3863</v>
      </c>
      <c r="C641" t="s">
        <v>3204</v>
      </c>
    </row>
    <row r="642" spans="1:3">
      <c r="A642">
        <v>4530783929</v>
      </c>
      <c r="B642" t="s">
        <v>3864</v>
      </c>
      <c r="C642" t="s">
        <v>3204</v>
      </c>
    </row>
    <row r="643" spans="1:3">
      <c r="A643">
        <v>4530792968</v>
      </c>
      <c r="B643" t="s">
        <v>3865</v>
      </c>
      <c r="C643" t="s">
        <v>3204</v>
      </c>
    </row>
    <row r="644" spans="1:3">
      <c r="A644">
        <v>4530688413</v>
      </c>
      <c r="B644" t="s">
        <v>3866</v>
      </c>
      <c r="C644" t="s">
        <v>3204</v>
      </c>
    </row>
    <row r="645" spans="1:3">
      <c r="A645">
        <v>4530554341</v>
      </c>
      <c r="B645" t="s">
        <v>3867</v>
      </c>
      <c r="C645" t="s">
        <v>3204</v>
      </c>
    </row>
    <row r="646" spans="1:3">
      <c r="A646">
        <v>4530470819</v>
      </c>
      <c r="B646" t="s">
        <v>3868</v>
      </c>
      <c r="C646" t="s">
        <v>3204</v>
      </c>
    </row>
    <row r="647" spans="1:3">
      <c r="A647">
        <v>4530340135</v>
      </c>
      <c r="B647" t="s">
        <v>3869</v>
      </c>
      <c r="C647" t="s">
        <v>3204</v>
      </c>
    </row>
    <row r="648" spans="1:3">
      <c r="A648">
        <v>4530330230</v>
      </c>
      <c r="B648" t="s">
        <v>3870</v>
      </c>
      <c r="C648" t="s">
        <v>3204</v>
      </c>
    </row>
    <row r="649" spans="1:3">
      <c r="A649">
        <v>4530334552</v>
      </c>
      <c r="B649" t="s">
        <v>3871</v>
      </c>
      <c r="C649" t="s">
        <v>3204</v>
      </c>
    </row>
    <row r="650" spans="1:3">
      <c r="A650">
        <v>4530293070</v>
      </c>
      <c r="B650" t="s">
        <v>3872</v>
      </c>
      <c r="C650" t="s">
        <v>3204</v>
      </c>
    </row>
    <row r="651" spans="1:3">
      <c r="A651">
        <v>4530293182</v>
      </c>
      <c r="B651" t="s">
        <v>3873</v>
      </c>
      <c r="C651" t="s">
        <v>3204</v>
      </c>
    </row>
    <row r="652" spans="1:3">
      <c r="A652">
        <v>4530151842</v>
      </c>
      <c r="B652" t="s">
        <v>3874</v>
      </c>
      <c r="C652" t="s">
        <v>3204</v>
      </c>
    </row>
    <row r="653" spans="1:3">
      <c r="A653">
        <v>4530036720</v>
      </c>
      <c r="B653" t="s">
        <v>3875</v>
      </c>
      <c r="C653" t="s">
        <v>3204</v>
      </c>
    </row>
    <row r="654" spans="1:3">
      <c r="A654">
        <v>4530036781</v>
      </c>
      <c r="B654" t="s">
        <v>3876</v>
      </c>
      <c r="C654" t="s">
        <v>3204</v>
      </c>
    </row>
    <row r="655" spans="1:3">
      <c r="A655">
        <v>4530036790</v>
      </c>
      <c r="B655" t="s">
        <v>3877</v>
      </c>
      <c r="C655" t="s">
        <v>3204</v>
      </c>
    </row>
    <row r="656" spans="1:3">
      <c r="A656">
        <v>4530036973</v>
      </c>
      <c r="B656" t="s">
        <v>3878</v>
      </c>
      <c r="C656" t="s">
        <v>3204</v>
      </c>
    </row>
    <row r="657" spans="1:3">
      <c r="A657" s="56" t="s">
        <v>3879</v>
      </c>
      <c r="B657" t="s">
        <v>3880</v>
      </c>
      <c r="C657" t="s">
        <v>3602</v>
      </c>
    </row>
    <row r="658" spans="1:3">
      <c r="A658">
        <v>4529445465</v>
      </c>
      <c r="B658" t="s">
        <v>3881</v>
      </c>
      <c r="C658" t="s">
        <v>3204</v>
      </c>
    </row>
    <row r="659" spans="1:3">
      <c r="A659">
        <v>4529576682</v>
      </c>
      <c r="B659" t="s">
        <v>3882</v>
      </c>
      <c r="C659" t="s">
        <v>3204</v>
      </c>
    </row>
    <row r="660" spans="1:3">
      <c r="A660">
        <v>4529447500</v>
      </c>
      <c r="B660" t="s">
        <v>3883</v>
      </c>
      <c r="C660" t="s">
        <v>3204</v>
      </c>
    </row>
    <row r="661" spans="1:3">
      <c r="A661">
        <v>4529071730</v>
      </c>
      <c r="B661" t="s">
        <v>3884</v>
      </c>
      <c r="C661" t="s">
        <v>3204</v>
      </c>
    </row>
    <row r="662" spans="1:3">
      <c r="A662">
        <v>4528642177</v>
      </c>
      <c r="B662" t="s">
        <v>3885</v>
      </c>
      <c r="C662" t="s">
        <v>3204</v>
      </c>
    </row>
    <row r="663" spans="1:3">
      <c r="A663">
        <v>4528457370</v>
      </c>
      <c r="B663" t="s">
        <v>3886</v>
      </c>
      <c r="C663" t="s">
        <v>3204</v>
      </c>
    </row>
    <row r="664" spans="1:3">
      <c r="A664">
        <v>4528457665</v>
      </c>
      <c r="B664" t="s">
        <v>3887</v>
      </c>
      <c r="C664" t="s">
        <v>3204</v>
      </c>
    </row>
    <row r="665" spans="1:3">
      <c r="A665">
        <v>4528459194</v>
      </c>
      <c r="B665" t="s">
        <v>3888</v>
      </c>
      <c r="C665" t="s">
        <v>3204</v>
      </c>
    </row>
    <row r="666" spans="1:3">
      <c r="A666">
        <v>4528459461</v>
      </c>
      <c r="B666" t="s">
        <v>3889</v>
      </c>
      <c r="C666" t="s">
        <v>3204</v>
      </c>
    </row>
    <row r="667" spans="1:3">
      <c r="A667">
        <v>4528101332</v>
      </c>
      <c r="B667" t="s">
        <v>3890</v>
      </c>
      <c r="C667" t="s">
        <v>3204</v>
      </c>
    </row>
    <row r="668" spans="1:3">
      <c r="A668">
        <v>4528101426</v>
      </c>
      <c r="B668" t="s">
        <v>3891</v>
      </c>
      <c r="C668" t="s">
        <v>3204</v>
      </c>
    </row>
    <row r="669" spans="1:3">
      <c r="A669">
        <v>4528101494</v>
      </c>
      <c r="B669" t="s">
        <v>3892</v>
      </c>
      <c r="C669" t="s">
        <v>3204</v>
      </c>
    </row>
    <row r="670" spans="1:3">
      <c r="A670">
        <v>4527987172</v>
      </c>
      <c r="B670" t="s">
        <v>3893</v>
      </c>
      <c r="C670" t="s">
        <v>3204</v>
      </c>
    </row>
    <row r="671" spans="1:3">
      <c r="A671">
        <v>4527840911</v>
      </c>
      <c r="B671" t="s">
        <v>3894</v>
      </c>
      <c r="C671" t="s">
        <v>3204</v>
      </c>
    </row>
    <row r="672" spans="1:3">
      <c r="A672">
        <v>4527822284</v>
      </c>
      <c r="B672" t="s">
        <v>3895</v>
      </c>
      <c r="C672" t="s">
        <v>3204</v>
      </c>
    </row>
    <row r="673" spans="1:3">
      <c r="A673">
        <v>4527823552</v>
      </c>
      <c r="B673" t="s">
        <v>3896</v>
      </c>
      <c r="C673" t="s">
        <v>3204</v>
      </c>
    </row>
    <row r="674" spans="1:3">
      <c r="A674">
        <v>4527313555</v>
      </c>
      <c r="B674" t="s">
        <v>3897</v>
      </c>
      <c r="C674" t="s">
        <v>3204</v>
      </c>
    </row>
    <row r="675" spans="1:3">
      <c r="A675" s="56" t="s">
        <v>3898</v>
      </c>
      <c r="B675" t="s">
        <v>3899</v>
      </c>
      <c r="C675" t="s">
        <v>3602</v>
      </c>
    </row>
    <row r="676" spans="1:3">
      <c r="A676" s="56" t="s">
        <v>3900</v>
      </c>
      <c r="B676" t="s">
        <v>3901</v>
      </c>
      <c r="C676" t="s">
        <v>3409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78A2-0E26-4B6F-A6F6-8499A484EC60}">
  <dimension ref="B1:Y175"/>
  <sheetViews>
    <sheetView workbookViewId="0">
      <selection activeCell="D37" sqref="D37"/>
    </sheetView>
  </sheetViews>
  <sheetFormatPr defaultRowHeight="15"/>
  <sheetData>
    <row r="1" spans="2:25">
      <c r="B1" t="s">
        <v>28</v>
      </c>
      <c r="C1">
        <v>44470</v>
      </c>
      <c r="D1">
        <v>44470</v>
      </c>
      <c r="F1" t="s">
        <v>30</v>
      </c>
      <c r="G1" t="e">
        <v>#N/A</v>
      </c>
      <c r="H1" t="s">
        <v>31</v>
      </c>
      <c r="I1" t="s">
        <v>32</v>
      </c>
      <c r="J1">
        <v>2860000</v>
      </c>
      <c r="K1">
        <v>10</v>
      </c>
      <c r="L1">
        <v>286000</v>
      </c>
      <c r="M1">
        <v>3146000</v>
      </c>
      <c r="N1">
        <v>44470</v>
      </c>
      <c r="O1">
        <v>44476</v>
      </c>
      <c r="R1">
        <v>45</v>
      </c>
      <c r="S1">
        <v>44521</v>
      </c>
      <c r="T1">
        <v>44565</v>
      </c>
      <c r="U1">
        <v>2</v>
      </c>
      <c r="V1">
        <v>57200</v>
      </c>
      <c r="W1">
        <v>3088800</v>
      </c>
      <c r="X1">
        <v>2802800</v>
      </c>
      <c r="Y1" t="s">
        <v>3201</v>
      </c>
    </row>
    <row r="2" spans="2:25">
      <c r="B2" t="s">
        <v>37</v>
      </c>
      <c r="C2">
        <v>44501</v>
      </c>
      <c r="D2">
        <v>44501</v>
      </c>
      <c r="F2" t="s">
        <v>38</v>
      </c>
      <c r="G2" t="e">
        <v>#N/A</v>
      </c>
      <c r="H2" t="s">
        <v>39</v>
      </c>
      <c r="I2" t="s">
        <v>36</v>
      </c>
      <c r="J2">
        <v>70510500</v>
      </c>
      <c r="K2">
        <v>10</v>
      </c>
      <c r="L2">
        <v>7051050</v>
      </c>
      <c r="M2">
        <v>77561550</v>
      </c>
      <c r="N2">
        <v>44511</v>
      </c>
      <c r="O2">
        <v>44516</v>
      </c>
      <c r="R2">
        <v>45</v>
      </c>
      <c r="S2">
        <v>44561</v>
      </c>
      <c r="T2">
        <v>44565</v>
      </c>
      <c r="U2">
        <v>2</v>
      </c>
      <c r="V2">
        <v>1410210</v>
      </c>
      <c r="W2">
        <v>76151340</v>
      </c>
      <c r="X2">
        <v>69100290</v>
      </c>
      <c r="Y2" t="s">
        <v>3201</v>
      </c>
    </row>
    <row r="3" spans="2:25">
      <c r="B3" t="s">
        <v>40</v>
      </c>
      <c r="C3">
        <v>44501</v>
      </c>
      <c r="D3">
        <v>44501</v>
      </c>
      <c r="F3" t="s">
        <v>41</v>
      </c>
      <c r="G3" t="e">
        <v>#N/A</v>
      </c>
      <c r="H3" t="s">
        <v>42</v>
      </c>
      <c r="I3" t="s">
        <v>43</v>
      </c>
      <c r="J3">
        <v>70510500</v>
      </c>
      <c r="K3">
        <v>10</v>
      </c>
      <c r="L3">
        <v>7051050</v>
      </c>
      <c r="M3">
        <v>77561550</v>
      </c>
      <c r="N3">
        <v>44511</v>
      </c>
      <c r="O3">
        <v>44516</v>
      </c>
      <c r="R3">
        <v>45</v>
      </c>
      <c r="S3">
        <v>44561</v>
      </c>
      <c r="T3">
        <v>44565</v>
      </c>
      <c r="U3">
        <v>2</v>
      </c>
      <c r="V3">
        <v>1410210</v>
      </c>
      <c r="W3">
        <v>76151340</v>
      </c>
      <c r="X3">
        <v>69100290</v>
      </c>
      <c r="Y3" t="s">
        <v>3201</v>
      </c>
    </row>
    <row r="4" spans="2:25">
      <c r="B4" t="s">
        <v>44</v>
      </c>
      <c r="C4">
        <v>44501</v>
      </c>
      <c r="D4">
        <v>44501</v>
      </c>
      <c r="F4" t="s">
        <v>45</v>
      </c>
      <c r="G4" t="e">
        <v>#N/A</v>
      </c>
      <c r="H4" t="s">
        <v>46</v>
      </c>
      <c r="I4" t="s">
        <v>47</v>
      </c>
      <c r="J4">
        <v>70510500</v>
      </c>
      <c r="K4">
        <v>10</v>
      </c>
      <c r="L4">
        <v>7051050</v>
      </c>
      <c r="M4">
        <v>77561550</v>
      </c>
      <c r="N4">
        <v>44511</v>
      </c>
      <c r="O4">
        <v>44516</v>
      </c>
      <c r="R4">
        <v>45</v>
      </c>
      <c r="S4">
        <v>44561</v>
      </c>
      <c r="T4">
        <v>44565</v>
      </c>
      <c r="U4">
        <v>2</v>
      </c>
      <c r="V4">
        <v>1410210</v>
      </c>
      <c r="W4">
        <v>76151340</v>
      </c>
      <c r="X4">
        <v>69100290</v>
      </c>
      <c r="Y4" t="s">
        <v>3201</v>
      </c>
    </row>
    <row r="5" spans="2:25">
      <c r="B5" t="s">
        <v>48</v>
      </c>
      <c r="C5">
        <v>44501</v>
      </c>
      <c r="D5">
        <v>44501</v>
      </c>
      <c r="F5" t="s">
        <v>49</v>
      </c>
      <c r="G5" t="e">
        <v>#N/A</v>
      </c>
      <c r="H5" t="s">
        <v>50</v>
      </c>
      <c r="I5" t="s">
        <v>51</v>
      </c>
      <c r="J5">
        <v>65422500</v>
      </c>
      <c r="K5">
        <v>10</v>
      </c>
      <c r="L5">
        <v>6542250</v>
      </c>
      <c r="M5">
        <v>71964750</v>
      </c>
      <c r="N5">
        <v>44511</v>
      </c>
      <c r="O5">
        <v>44516</v>
      </c>
      <c r="R5">
        <v>45</v>
      </c>
      <c r="S5">
        <v>44561</v>
      </c>
      <c r="T5">
        <v>44565</v>
      </c>
      <c r="U5">
        <v>2</v>
      </c>
      <c r="V5">
        <v>1308450</v>
      </c>
      <c r="W5">
        <v>70656300</v>
      </c>
      <c r="X5">
        <v>64114050</v>
      </c>
      <c r="Y5" t="s">
        <v>3201</v>
      </c>
    </row>
    <row r="6" spans="2:25">
      <c r="B6" t="s">
        <v>52</v>
      </c>
      <c r="C6">
        <v>44501</v>
      </c>
      <c r="D6">
        <v>44501</v>
      </c>
      <c r="F6" t="s">
        <v>53</v>
      </c>
      <c r="G6" t="e">
        <v>#N/A</v>
      </c>
      <c r="H6" t="s">
        <v>54</v>
      </c>
      <c r="I6" t="s">
        <v>55</v>
      </c>
      <c r="J6">
        <v>6000000</v>
      </c>
      <c r="K6">
        <v>10</v>
      </c>
      <c r="L6">
        <v>600000</v>
      </c>
      <c r="M6">
        <v>6600000</v>
      </c>
      <c r="N6">
        <v>44511</v>
      </c>
      <c r="O6">
        <v>44516</v>
      </c>
      <c r="R6">
        <v>45</v>
      </c>
      <c r="S6">
        <v>44561</v>
      </c>
      <c r="T6">
        <v>44565</v>
      </c>
      <c r="U6">
        <v>2</v>
      </c>
      <c r="V6">
        <v>120000</v>
      </c>
      <c r="W6">
        <v>6480000</v>
      </c>
      <c r="X6">
        <v>5880000</v>
      </c>
      <c r="Y6" t="s">
        <v>3201</v>
      </c>
    </row>
    <row r="7" spans="2:25">
      <c r="B7" t="s">
        <v>77</v>
      </c>
      <c r="C7">
        <v>44501</v>
      </c>
      <c r="D7">
        <v>44501</v>
      </c>
      <c r="F7" t="s">
        <v>78</v>
      </c>
      <c r="G7" t="e">
        <v>#N/A</v>
      </c>
      <c r="H7" t="s">
        <v>79</v>
      </c>
      <c r="I7" t="s">
        <v>80</v>
      </c>
      <c r="J7">
        <v>100000000</v>
      </c>
      <c r="K7">
        <v>10</v>
      </c>
      <c r="L7">
        <v>10000000</v>
      </c>
      <c r="M7">
        <v>110000000</v>
      </c>
      <c r="N7">
        <v>44511</v>
      </c>
      <c r="O7">
        <v>44516</v>
      </c>
      <c r="R7">
        <v>45</v>
      </c>
      <c r="S7">
        <v>44561</v>
      </c>
      <c r="T7">
        <v>44578</v>
      </c>
      <c r="U7">
        <v>2</v>
      </c>
      <c r="V7">
        <v>2000000</v>
      </c>
      <c r="W7">
        <v>108000000</v>
      </c>
      <c r="X7">
        <v>98000000</v>
      </c>
      <c r="Y7" t="s">
        <v>3201</v>
      </c>
    </row>
    <row r="8" spans="2:25">
      <c r="B8" t="s">
        <v>85</v>
      </c>
      <c r="C8">
        <v>44501</v>
      </c>
      <c r="D8">
        <v>44501</v>
      </c>
      <c r="F8" t="s">
        <v>86</v>
      </c>
      <c r="G8" t="e">
        <v>#N/A</v>
      </c>
      <c r="H8" t="s">
        <v>87</v>
      </c>
      <c r="I8" t="s">
        <v>88</v>
      </c>
      <c r="J8">
        <v>22500000</v>
      </c>
      <c r="K8">
        <v>10</v>
      </c>
      <c r="L8">
        <v>2250000</v>
      </c>
      <c r="M8">
        <v>24750000</v>
      </c>
      <c r="N8">
        <v>44525</v>
      </c>
      <c r="O8">
        <v>44529</v>
      </c>
      <c r="R8">
        <v>45</v>
      </c>
      <c r="S8">
        <v>44574</v>
      </c>
      <c r="T8">
        <v>44578</v>
      </c>
      <c r="U8">
        <v>2</v>
      </c>
      <c r="V8">
        <v>450000</v>
      </c>
      <c r="W8">
        <v>24300000</v>
      </c>
      <c r="X8">
        <v>22050000</v>
      </c>
      <c r="Y8" t="s">
        <v>3201</v>
      </c>
    </row>
    <row r="9" spans="2:25">
      <c r="B9" t="s">
        <v>89</v>
      </c>
      <c r="C9">
        <v>44501</v>
      </c>
      <c r="D9">
        <v>44501</v>
      </c>
      <c r="F9" t="s">
        <v>90</v>
      </c>
      <c r="G9" t="e">
        <v>#N/A</v>
      </c>
      <c r="H9" t="s">
        <v>91</v>
      </c>
      <c r="I9" t="s">
        <v>92</v>
      </c>
      <c r="J9">
        <v>9000000</v>
      </c>
      <c r="K9">
        <v>10</v>
      </c>
      <c r="L9">
        <v>900000</v>
      </c>
      <c r="M9">
        <v>9900000</v>
      </c>
      <c r="N9">
        <v>44525</v>
      </c>
      <c r="O9">
        <v>44529</v>
      </c>
      <c r="R9">
        <v>45</v>
      </c>
      <c r="S9">
        <v>44574</v>
      </c>
      <c r="T9">
        <v>44578</v>
      </c>
      <c r="U9">
        <v>2</v>
      </c>
      <c r="V9">
        <v>180000</v>
      </c>
      <c r="W9">
        <v>9720000</v>
      </c>
      <c r="X9">
        <v>8820000</v>
      </c>
      <c r="Y9" t="s">
        <v>3201</v>
      </c>
    </row>
    <row r="10" spans="2:25">
      <c r="B10" t="s">
        <v>93</v>
      </c>
      <c r="C10">
        <v>44501</v>
      </c>
      <c r="D10">
        <v>44501</v>
      </c>
      <c r="F10" t="s">
        <v>94</v>
      </c>
      <c r="G10" t="e">
        <v>#N/A</v>
      </c>
      <c r="H10" t="s">
        <v>95</v>
      </c>
      <c r="I10" t="s">
        <v>96</v>
      </c>
      <c r="J10">
        <v>56415000</v>
      </c>
      <c r="K10">
        <v>10</v>
      </c>
      <c r="L10">
        <v>5641500</v>
      </c>
      <c r="M10">
        <v>62056500</v>
      </c>
      <c r="N10">
        <v>44525</v>
      </c>
      <c r="O10">
        <v>44529</v>
      </c>
      <c r="R10">
        <v>45</v>
      </c>
      <c r="S10">
        <v>44574</v>
      </c>
      <c r="T10">
        <v>44578</v>
      </c>
      <c r="U10">
        <v>2</v>
      </c>
      <c r="V10">
        <v>1128300</v>
      </c>
      <c r="W10">
        <v>60928200</v>
      </c>
      <c r="X10">
        <v>55286700</v>
      </c>
      <c r="Y10" t="s">
        <v>3201</v>
      </c>
    </row>
    <row r="11" spans="2:25">
      <c r="B11" t="s">
        <v>97</v>
      </c>
      <c r="C11">
        <v>44501</v>
      </c>
      <c r="D11">
        <v>44501</v>
      </c>
      <c r="F11" t="s">
        <v>98</v>
      </c>
      <c r="G11" t="e">
        <v>#N/A</v>
      </c>
      <c r="H11" t="s">
        <v>99</v>
      </c>
      <c r="I11" t="s">
        <v>100</v>
      </c>
      <c r="J11">
        <v>12200000</v>
      </c>
      <c r="K11">
        <v>10</v>
      </c>
      <c r="L11">
        <v>1220000</v>
      </c>
      <c r="M11">
        <v>13420000</v>
      </c>
      <c r="N11">
        <v>44525</v>
      </c>
      <c r="O11">
        <v>44529</v>
      </c>
      <c r="R11">
        <v>45</v>
      </c>
      <c r="S11">
        <v>44574</v>
      </c>
      <c r="T11">
        <v>44578</v>
      </c>
      <c r="U11">
        <v>2</v>
      </c>
      <c r="V11">
        <v>244000</v>
      </c>
      <c r="W11">
        <v>13176000</v>
      </c>
      <c r="X11">
        <v>11956000</v>
      </c>
      <c r="Y11" t="s">
        <v>3201</v>
      </c>
    </row>
    <row r="12" spans="2:25">
      <c r="B12" t="s">
        <v>101</v>
      </c>
      <c r="C12">
        <v>44501</v>
      </c>
      <c r="D12">
        <v>44501</v>
      </c>
      <c r="F12" t="s">
        <v>102</v>
      </c>
      <c r="G12" t="e">
        <v>#N/A</v>
      </c>
      <c r="H12" t="s">
        <v>103</v>
      </c>
      <c r="I12" t="s">
        <v>104</v>
      </c>
      <c r="J12">
        <v>1998000</v>
      </c>
      <c r="K12">
        <v>10</v>
      </c>
      <c r="L12">
        <v>199800</v>
      </c>
      <c r="M12">
        <v>2197800</v>
      </c>
      <c r="N12">
        <v>44525</v>
      </c>
      <c r="O12">
        <v>44529</v>
      </c>
      <c r="R12">
        <v>45</v>
      </c>
      <c r="S12">
        <v>44574</v>
      </c>
      <c r="T12">
        <v>44578</v>
      </c>
      <c r="U12">
        <v>2</v>
      </c>
      <c r="V12">
        <v>39960</v>
      </c>
      <c r="W12">
        <v>2157840</v>
      </c>
      <c r="X12">
        <v>1958040</v>
      </c>
      <c r="Y12" t="s">
        <v>3201</v>
      </c>
    </row>
    <row r="13" spans="2:25">
      <c r="B13" t="s">
        <v>105</v>
      </c>
      <c r="C13">
        <v>44501</v>
      </c>
      <c r="D13">
        <v>44501</v>
      </c>
      <c r="F13" t="s">
        <v>106</v>
      </c>
      <c r="G13" t="e">
        <v>#N/A</v>
      </c>
      <c r="H13" t="s">
        <v>107</v>
      </c>
      <c r="I13" t="s">
        <v>108</v>
      </c>
      <c r="J13">
        <v>117600000</v>
      </c>
      <c r="K13">
        <v>10</v>
      </c>
      <c r="L13">
        <v>11760000</v>
      </c>
      <c r="M13">
        <v>129360000</v>
      </c>
      <c r="N13">
        <v>44525</v>
      </c>
      <c r="O13">
        <v>44529</v>
      </c>
      <c r="R13">
        <v>45</v>
      </c>
      <c r="S13">
        <v>44574</v>
      </c>
      <c r="T13">
        <v>44578</v>
      </c>
      <c r="U13">
        <v>2</v>
      </c>
      <c r="V13">
        <v>2352000</v>
      </c>
      <c r="W13">
        <v>127008000</v>
      </c>
      <c r="X13">
        <v>115248000</v>
      </c>
      <c r="Y13" t="s">
        <v>3201</v>
      </c>
    </row>
    <row r="14" spans="2:25">
      <c r="B14" t="s">
        <v>113</v>
      </c>
      <c r="C14">
        <v>44501</v>
      </c>
      <c r="D14">
        <v>44501</v>
      </c>
      <c r="F14" t="s">
        <v>114</v>
      </c>
      <c r="G14" t="e">
        <v>#N/A</v>
      </c>
      <c r="H14" t="s">
        <v>115</v>
      </c>
      <c r="I14" t="s">
        <v>116</v>
      </c>
      <c r="J14">
        <v>48000000</v>
      </c>
      <c r="K14">
        <v>10</v>
      </c>
      <c r="L14">
        <v>4800000</v>
      </c>
      <c r="M14">
        <v>52800000</v>
      </c>
      <c r="N14">
        <v>44525</v>
      </c>
      <c r="O14">
        <v>44529</v>
      </c>
      <c r="R14">
        <v>45</v>
      </c>
      <c r="S14">
        <v>44574</v>
      </c>
      <c r="T14">
        <v>44578</v>
      </c>
      <c r="U14">
        <v>2</v>
      </c>
      <c r="V14">
        <v>960000</v>
      </c>
      <c r="W14">
        <v>51840000</v>
      </c>
      <c r="X14">
        <v>47040000</v>
      </c>
      <c r="Y14" t="s">
        <v>3201</v>
      </c>
    </row>
    <row r="15" spans="2:25">
      <c r="B15" t="s">
        <v>117</v>
      </c>
      <c r="C15">
        <v>44501</v>
      </c>
      <c r="D15">
        <v>44501</v>
      </c>
      <c r="F15">
        <v>4539849197</v>
      </c>
      <c r="G15" t="e">
        <v>#N/A</v>
      </c>
      <c r="H15" t="s">
        <v>119</v>
      </c>
      <c r="I15" t="s">
        <v>120</v>
      </c>
      <c r="J15">
        <v>72000000</v>
      </c>
      <c r="K15">
        <v>10</v>
      </c>
      <c r="L15">
        <v>7200000</v>
      </c>
      <c r="M15">
        <v>79200000</v>
      </c>
      <c r="N15">
        <v>44525</v>
      </c>
      <c r="O15">
        <v>44529</v>
      </c>
      <c r="R15">
        <v>45</v>
      </c>
      <c r="S15">
        <v>44574</v>
      </c>
      <c r="T15">
        <v>44578</v>
      </c>
      <c r="U15">
        <v>2</v>
      </c>
      <c r="V15">
        <v>1440000</v>
      </c>
      <c r="W15">
        <v>77760000</v>
      </c>
      <c r="X15">
        <v>70560000</v>
      </c>
      <c r="Y15" t="s">
        <v>3201</v>
      </c>
    </row>
    <row r="16" spans="2:25">
      <c r="B16" t="s">
        <v>192</v>
      </c>
      <c r="C16">
        <v>44440</v>
      </c>
      <c r="D16">
        <v>44440</v>
      </c>
      <c r="F16" t="s">
        <v>194</v>
      </c>
      <c r="G16" t="e">
        <v>#N/A</v>
      </c>
      <c r="H16" t="s">
        <v>195</v>
      </c>
      <c r="I16" t="s">
        <v>196</v>
      </c>
      <c r="J16">
        <v>18000000</v>
      </c>
      <c r="K16">
        <v>10</v>
      </c>
      <c r="L16">
        <v>1800000</v>
      </c>
      <c r="M16">
        <v>19800000</v>
      </c>
      <c r="O16">
        <v>44550</v>
      </c>
      <c r="R16">
        <v>30</v>
      </c>
      <c r="S16">
        <v>44580</v>
      </c>
      <c r="T16">
        <v>44585</v>
      </c>
      <c r="U16">
        <v>2</v>
      </c>
      <c r="V16">
        <v>360000</v>
      </c>
      <c r="W16">
        <v>19440000</v>
      </c>
      <c r="X16">
        <v>17640000</v>
      </c>
      <c r="Y16" t="s">
        <v>3201</v>
      </c>
    </row>
    <row r="17" spans="2:25">
      <c r="B17" t="s">
        <v>197</v>
      </c>
      <c r="C17">
        <v>44501</v>
      </c>
      <c r="D17">
        <v>44501</v>
      </c>
      <c r="F17" t="s">
        <v>194</v>
      </c>
      <c r="G17" t="e">
        <v>#N/A</v>
      </c>
      <c r="H17" t="s">
        <v>198</v>
      </c>
      <c r="I17" t="s">
        <v>199</v>
      </c>
      <c r="J17">
        <v>36000000</v>
      </c>
      <c r="K17">
        <v>10</v>
      </c>
      <c r="L17">
        <v>3600000</v>
      </c>
      <c r="M17">
        <v>39600000</v>
      </c>
      <c r="O17">
        <v>44516</v>
      </c>
      <c r="R17">
        <v>30</v>
      </c>
      <c r="S17">
        <v>44546</v>
      </c>
      <c r="T17">
        <v>44585</v>
      </c>
      <c r="U17">
        <v>2</v>
      </c>
      <c r="V17">
        <v>720000</v>
      </c>
      <c r="W17">
        <v>38880000</v>
      </c>
      <c r="X17">
        <v>35280000</v>
      </c>
      <c r="Y17" t="s">
        <v>3201</v>
      </c>
    </row>
    <row r="18" spans="2:25">
      <c r="B18" t="s">
        <v>200</v>
      </c>
      <c r="C18">
        <v>44531</v>
      </c>
      <c r="D18">
        <v>44531</v>
      </c>
      <c r="F18" t="s">
        <v>194</v>
      </c>
      <c r="G18" t="e">
        <v>#N/A</v>
      </c>
      <c r="H18" t="s">
        <v>201</v>
      </c>
      <c r="I18" t="s">
        <v>202</v>
      </c>
      <c r="J18">
        <v>36000000</v>
      </c>
      <c r="K18">
        <v>10</v>
      </c>
      <c r="L18">
        <v>3600000</v>
      </c>
      <c r="M18">
        <v>39600000</v>
      </c>
      <c r="O18">
        <v>44550</v>
      </c>
      <c r="R18">
        <v>30</v>
      </c>
      <c r="S18">
        <v>44580</v>
      </c>
      <c r="T18">
        <v>44585</v>
      </c>
      <c r="U18">
        <v>2</v>
      </c>
      <c r="V18">
        <v>720000</v>
      </c>
      <c r="W18">
        <v>38880000</v>
      </c>
      <c r="X18">
        <v>35280000</v>
      </c>
      <c r="Y18" t="s">
        <v>3201</v>
      </c>
    </row>
    <row r="19" spans="2:25">
      <c r="B19" t="s">
        <v>203</v>
      </c>
      <c r="C19">
        <v>44531</v>
      </c>
      <c r="D19">
        <v>44531</v>
      </c>
      <c r="F19" t="s">
        <v>194</v>
      </c>
      <c r="G19" t="e">
        <v>#N/A</v>
      </c>
      <c r="H19" t="s">
        <v>204</v>
      </c>
      <c r="I19" t="s">
        <v>205</v>
      </c>
      <c r="J19">
        <v>27000000</v>
      </c>
      <c r="K19">
        <v>10</v>
      </c>
      <c r="L19">
        <v>2700000</v>
      </c>
      <c r="M19">
        <v>29700000</v>
      </c>
      <c r="O19">
        <v>44550</v>
      </c>
      <c r="R19">
        <v>30</v>
      </c>
      <c r="S19">
        <v>44580</v>
      </c>
      <c r="T19">
        <v>44585</v>
      </c>
      <c r="U19">
        <v>2</v>
      </c>
      <c r="V19">
        <v>540000</v>
      </c>
      <c r="W19">
        <v>29160000</v>
      </c>
      <c r="X19">
        <v>26460000</v>
      </c>
      <c r="Y19" t="s">
        <v>3201</v>
      </c>
    </row>
    <row r="20" spans="2:25">
      <c r="B20" t="s">
        <v>206</v>
      </c>
      <c r="C20">
        <v>44531</v>
      </c>
      <c r="D20">
        <v>44531</v>
      </c>
      <c r="F20">
        <v>4540384369</v>
      </c>
      <c r="G20" t="e">
        <v>#N/A</v>
      </c>
      <c r="H20" t="s">
        <v>208</v>
      </c>
      <c r="I20" t="s">
        <v>209</v>
      </c>
      <c r="J20">
        <v>4800000</v>
      </c>
      <c r="K20">
        <v>10</v>
      </c>
      <c r="L20">
        <v>480000</v>
      </c>
      <c r="M20">
        <v>5280000</v>
      </c>
      <c r="N20">
        <v>44545</v>
      </c>
      <c r="O20">
        <v>44547</v>
      </c>
      <c r="R20">
        <v>45</v>
      </c>
      <c r="S20">
        <v>44592</v>
      </c>
      <c r="T20">
        <v>44588</v>
      </c>
      <c r="U20">
        <v>2</v>
      </c>
      <c r="V20">
        <v>96000</v>
      </c>
      <c r="W20">
        <v>5184000</v>
      </c>
      <c r="X20">
        <v>4704000</v>
      </c>
      <c r="Y20" t="s">
        <v>3201</v>
      </c>
    </row>
    <row r="21" spans="2:25">
      <c r="B21" t="s">
        <v>210</v>
      </c>
      <c r="C21">
        <v>44531</v>
      </c>
      <c r="D21">
        <v>44531</v>
      </c>
      <c r="F21">
        <v>4540365089</v>
      </c>
      <c r="G21" t="e">
        <v>#N/A</v>
      </c>
      <c r="H21" t="s">
        <v>212</v>
      </c>
      <c r="I21" t="s">
        <v>213</v>
      </c>
      <c r="J21">
        <v>22500000</v>
      </c>
      <c r="K21">
        <v>10</v>
      </c>
      <c r="L21">
        <v>2250000</v>
      </c>
      <c r="M21">
        <v>24750000</v>
      </c>
      <c r="N21">
        <v>44551</v>
      </c>
      <c r="O21">
        <v>44578</v>
      </c>
      <c r="R21">
        <v>45</v>
      </c>
      <c r="S21">
        <v>44623</v>
      </c>
      <c r="T21">
        <v>44588</v>
      </c>
      <c r="U21">
        <v>2</v>
      </c>
      <c r="V21">
        <v>450000</v>
      </c>
      <c r="W21">
        <v>24300000</v>
      </c>
      <c r="X21">
        <v>22050000</v>
      </c>
      <c r="Y21" t="s">
        <v>3201</v>
      </c>
    </row>
    <row r="22" spans="2:25">
      <c r="B22" t="s">
        <v>214</v>
      </c>
      <c r="C22">
        <v>44531</v>
      </c>
      <c r="D22">
        <v>44531</v>
      </c>
      <c r="F22">
        <v>4540384474</v>
      </c>
      <c r="G22" t="e">
        <v>#N/A</v>
      </c>
      <c r="H22" t="s">
        <v>216</v>
      </c>
      <c r="I22" t="s">
        <v>217</v>
      </c>
      <c r="J22">
        <v>9200000</v>
      </c>
      <c r="K22">
        <v>10</v>
      </c>
      <c r="L22">
        <v>920000</v>
      </c>
      <c r="M22">
        <v>10120000</v>
      </c>
      <c r="N22">
        <v>44551</v>
      </c>
      <c r="O22">
        <v>44578</v>
      </c>
      <c r="R22">
        <v>45</v>
      </c>
      <c r="S22">
        <v>44623</v>
      </c>
      <c r="T22">
        <v>44588</v>
      </c>
      <c r="U22">
        <v>2</v>
      </c>
      <c r="V22">
        <v>184000</v>
      </c>
      <c r="W22">
        <v>9936000</v>
      </c>
      <c r="X22">
        <v>9016000</v>
      </c>
      <c r="Y22" t="s">
        <v>3201</v>
      </c>
    </row>
    <row r="23" spans="2:25">
      <c r="B23" t="s">
        <v>242</v>
      </c>
      <c r="C23">
        <v>44470</v>
      </c>
      <c r="D23">
        <v>44470</v>
      </c>
      <c r="F23">
        <v>4537737017</v>
      </c>
      <c r="G23" t="e">
        <v>#N/A</v>
      </c>
      <c r="H23" t="s">
        <v>244</v>
      </c>
      <c r="I23" t="s">
        <v>245</v>
      </c>
      <c r="J23">
        <v>2100000</v>
      </c>
      <c r="K23">
        <v>10</v>
      </c>
      <c r="L23">
        <v>210000</v>
      </c>
      <c r="M23">
        <v>2310000</v>
      </c>
      <c r="N23">
        <v>44488</v>
      </c>
      <c r="O23">
        <v>44497</v>
      </c>
      <c r="R23">
        <v>45</v>
      </c>
      <c r="S23">
        <v>44542</v>
      </c>
      <c r="T23">
        <v>44600</v>
      </c>
      <c r="U23">
        <v>2</v>
      </c>
      <c r="V23">
        <v>42000</v>
      </c>
      <c r="W23">
        <v>2268000</v>
      </c>
      <c r="X23">
        <v>2058000</v>
      </c>
      <c r="Y23" t="s">
        <v>3201</v>
      </c>
    </row>
    <row r="24" spans="2:25">
      <c r="B24" t="s">
        <v>254</v>
      </c>
      <c r="C24">
        <v>44531</v>
      </c>
      <c r="D24">
        <v>44531</v>
      </c>
      <c r="F24">
        <v>4540166956</v>
      </c>
      <c r="G24" t="e">
        <v>#N/A</v>
      </c>
      <c r="H24" t="s">
        <v>256</v>
      </c>
      <c r="I24" t="s">
        <v>257</v>
      </c>
      <c r="J24">
        <v>45000000</v>
      </c>
      <c r="K24">
        <v>10</v>
      </c>
      <c r="L24">
        <v>4500000</v>
      </c>
      <c r="M24">
        <v>49500000</v>
      </c>
      <c r="N24">
        <v>44536</v>
      </c>
      <c r="O24">
        <v>44544</v>
      </c>
      <c r="R24">
        <v>45</v>
      </c>
      <c r="S24">
        <v>44589</v>
      </c>
      <c r="T24">
        <v>44600</v>
      </c>
      <c r="U24">
        <v>2</v>
      </c>
      <c r="V24">
        <v>900000</v>
      </c>
      <c r="W24">
        <v>48600000</v>
      </c>
      <c r="X24">
        <v>44100000</v>
      </c>
      <c r="Y24" t="s">
        <v>3201</v>
      </c>
    </row>
    <row r="25" spans="2:25">
      <c r="B25" t="s">
        <v>270</v>
      </c>
      <c r="C25">
        <v>44531</v>
      </c>
      <c r="D25">
        <v>44531</v>
      </c>
      <c r="F25">
        <v>4537740287</v>
      </c>
      <c r="G25" t="e">
        <v>#N/A</v>
      </c>
      <c r="H25" t="s">
        <v>272</v>
      </c>
      <c r="I25" t="s">
        <v>273</v>
      </c>
      <c r="J25">
        <v>2100000</v>
      </c>
      <c r="K25">
        <v>10</v>
      </c>
      <c r="L25">
        <v>210000</v>
      </c>
      <c r="M25">
        <v>2310000</v>
      </c>
      <c r="N25">
        <v>44543</v>
      </c>
      <c r="O25">
        <v>44547</v>
      </c>
      <c r="R25">
        <v>45</v>
      </c>
      <c r="S25">
        <v>44592</v>
      </c>
      <c r="T25">
        <v>44600</v>
      </c>
      <c r="U25">
        <v>2</v>
      </c>
      <c r="V25">
        <v>42000</v>
      </c>
      <c r="W25">
        <v>2268000</v>
      </c>
      <c r="X25">
        <v>2058000</v>
      </c>
      <c r="Y25" t="s">
        <v>3201</v>
      </c>
    </row>
    <row r="26" spans="2:25">
      <c r="B26" t="s">
        <v>274</v>
      </c>
      <c r="C26">
        <v>44531</v>
      </c>
      <c r="D26">
        <v>44531</v>
      </c>
      <c r="F26">
        <v>4534266964</v>
      </c>
      <c r="G26" t="e">
        <v>#N/A</v>
      </c>
      <c r="H26" t="s">
        <v>276</v>
      </c>
      <c r="I26" t="s">
        <v>277</v>
      </c>
      <c r="J26">
        <v>19500000</v>
      </c>
      <c r="K26">
        <v>10</v>
      </c>
      <c r="L26">
        <v>1950000</v>
      </c>
      <c r="M26">
        <v>21450000</v>
      </c>
      <c r="N26">
        <v>44543</v>
      </c>
      <c r="O26">
        <v>44547</v>
      </c>
      <c r="R26">
        <v>45</v>
      </c>
      <c r="S26">
        <v>44592</v>
      </c>
      <c r="T26">
        <v>44600</v>
      </c>
      <c r="U26">
        <v>2</v>
      </c>
      <c r="V26">
        <v>390000</v>
      </c>
      <c r="W26">
        <v>21060000</v>
      </c>
      <c r="X26">
        <v>19110000</v>
      </c>
      <c r="Y26" t="s">
        <v>3201</v>
      </c>
    </row>
    <row r="27" spans="2:25">
      <c r="B27" t="s">
        <v>309</v>
      </c>
      <c r="C27">
        <v>44531</v>
      </c>
      <c r="D27">
        <v>44531</v>
      </c>
      <c r="F27">
        <v>4536823122</v>
      </c>
      <c r="G27" t="e">
        <v>#N/A</v>
      </c>
      <c r="H27" t="s">
        <v>311</v>
      </c>
      <c r="I27" t="s">
        <v>312</v>
      </c>
      <c r="J27">
        <v>60228000</v>
      </c>
      <c r="K27">
        <v>10</v>
      </c>
      <c r="L27">
        <v>6022800</v>
      </c>
      <c r="M27">
        <v>66250800</v>
      </c>
      <c r="N27">
        <v>44545</v>
      </c>
      <c r="O27">
        <v>44547</v>
      </c>
      <c r="R27">
        <v>45</v>
      </c>
      <c r="S27">
        <v>44592</v>
      </c>
      <c r="T27">
        <v>44600</v>
      </c>
      <c r="U27">
        <v>2</v>
      </c>
      <c r="V27">
        <v>1204560</v>
      </c>
      <c r="W27">
        <v>65046240</v>
      </c>
      <c r="X27">
        <v>59023440</v>
      </c>
      <c r="Y27" t="s">
        <v>3201</v>
      </c>
    </row>
    <row r="28" spans="2:25">
      <c r="B28" t="s">
        <v>316</v>
      </c>
      <c r="C28">
        <v>44531</v>
      </c>
      <c r="D28">
        <v>44531</v>
      </c>
      <c r="F28">
        <v>4537452486</v>
      </c>
      <c r="G28" t="e">
        <v>#N/A</v>
      </c>
      <c r="H28" t="s">
        <v>318</v>
      </c>
      <c r="I28" t="s">
        <v>319</v>
      </c>
      <c r="J28">
        <v>133421910</v>
      </c>
      <c r="K28">
        <v>10</v>
      </c>
      <c r="L28">
        <v>13342191</v>
      </c>
      <c r="M28">
        <v>146764101</v>
      </c>
      <c r="N28">
        <v>44545</v>
      </c>
      <c r="O28">
        <v>44547</v>
      </c>
      <c r="R28">
        <v>45</v>
      </c>
      <c r="S28">
        <v>44592</v>
      </c>
      <c r="T28">
        <v>44600</v>
      </c>
      <c r="U28">
        <v>2</v>
      </c>
      <c r="V28">
        <v>2668438.2000000002</v>
      </c>
      <c r="W28">
        <v>144095662.80000001</v>
      </c>
      <c r="X28">
        <v>130753471.8</v>
      </c>
      <c r="Y28" t="s">
        <v>3201</v>
      </c>
    </row>
    <row r="29" spans="2:25">
      <c r="B29" t="s">
        <v>323</v>
      </c>
      <c r="C29">
        <v>44531</v>
      </c>
      <c r="D29">
        <v>44531</v>
      </c>
      <c r="F29">
        <v>4540275722</v>
      </c>
      <c r="G29" t="e">
        <v>#N/A</v>
      </c>
      <c r="H29" t="s">
        <v>325</v>
      </c>
      <c r="I29" t="s">
        <v>326</v>
      </c>
      <c r="J29">
        <v>4000000</v>
      </c>
      <c r="K29">
        <v>10</v>
      </c>
      <c r="L29">
        <v>400000</v>
      </c>
      <c r="M29">
        <v>4400000</v>
      </c>
      <c r="N29">
        <v>44545</v>
      </c>
      <c r="O29">
        <v>44547</v>
      </c>
      <c r="R29">
        <v>45</v>
      </c>
      <c r="S29">
        <v>44592</v>
      </c>
      <c r="T29">
        <v>44600</v>
      </c>
      <c r="U29">
        <v>2</v>
      </c>
      <c r="V29">
        <v>80000</v>
      </c>
      <c r="W29">
        <v>4320000</v>
      </c>
      <c r="X29">
        <v>3920000</v>
      </c>
      <c r="Y29" t="s">
        <v>3201</v>
      </c>
    </row>
    <row r="30" spans="2:25">
      <c r="B30" t="s">
        <v>327</v>
      </c>
      <c r="C30">
        <v>44531</v>
      </c>
      <c r="D30">
        <v>44531</v>
      </c>
      <c r="F30">
        <v>4540275744</v>
      </c>
      <c r="G30" t="e">
        <v>#N/A</v>
      </c>
      <c r="H30" t="s">
        <v>329</v>
      </c>
      <c r="I30" t="s">
        <v>330</v>
      </c>
      <c r="J30">
        <v>25600000</v>
      </c>
      <c r="K30">
        <v>10</v>
      </c>
      <c r="L30">
        <v>2560000</v>
      </c>
      <c r="M30">
        <v>28160000</v>
      </c>
      <c r="N30">
        <v>44545</v>
      </c>
      <c r="O30">
        <v>44547</v>
      </c>
      <c r="R30">
        <v>45</v>
      </c>
      <c r="S30">
        <v>44592</v>
      </c>
      <c r="T30">
        <v>44600</v>
      </c>
      <c r="U30">
        <v>2</v>
      </c>
      <c r="V30">
        <v>512000</v>
      </c>
      <c r="W30">
        <v>27648000</v>
      </c>
      <c r="X30">
        <v>25088000</v>
      </c>
      <c r="Y30" t="s">
        <v>3201</v>
      </c>
    </row>
    <row r="31" spans="2:25">
      <c r="B31" t="s">
        <v>331</v>
      </c>
      <c r="C31">
        <v>44531</v>
      </c>
      <c r="D31">
        <v>44531</v>
      </c>
      <c r="F31">
        <v>4540275729</v>
      </c>
      <c r="G31" t="e">
        <v>#N/A</v>
      </c>
      <c r="H31" t="s">
        <v>333</v>
      </c>
      <c r="I31" t="s">
        <v>334</v>
      </c>
      <c r="J31">
        <v>14400000</v>
      </c>
      <c r="K31">
        <v>10</v>
      </c>
      <c r="L31">
        <v>1440000</v>
      </c>
      <c r="M31">
        <v>15840000</v>
      </c>
      <c r="N31">
        <v>44545</v>
      </c>
      <c r="O31">
        <v>44547</v>
      </c>
      <c r="R31">
        <v>45</v>
      </c>
      <c r="S31">
        <v>44592</v>
      </c>
      <c r="T31">
        <v>44600</v>
      </c>
      <c r="U31">
        <v>2</v>
      </c>
      <c r="V31">
        <v>288000</v>
      </c>
      <c r="W31">
        <v>15552000</v>
      </c>
      <c r="X31">
        <v>14112000</v>
      </c>
      <c r="Y31" t="s">
        <v>3201</v>
      </c>
    </row>
    <row r="32" spans="2:25">
      <c r="B32" t="s">
        <v>335</v>
      </c>
      <c r="C32">
        <v>44531</v>
      </c>
      <c r="D32">
        <v>44531</v>
      </c>
      <c r="F32">
        <v>4540275902</v>
      </c>
      <c r="G32" t="e">
        <v>#N/A</v>
      </c>
      <c r="H32" t="s">
        <v>337</v>
      </c>
      <c r="I32" t="s">
        <v>338</v>
      </c>
      <c r="J32">
        <v>14400000</v>
      </c>
      <c r="K32">
        <v>10</v>
      </c>
      <c r="L32">
        <v>1440000</v>
      </c>
      <c r="M32">
        <v>15840000</v>
      </c>
      <c r="N32">
        <v>44545</v>
      </c>
      <c r="O32">
        <v>44547</v>
      </c>
      <c r="R32">
        <v>45</v>
      </c>
      <c r="S32">
        <v>44592</v>
      </c>
      <c r="T32">
        <v>44600</v>
      </c>
      <c r="U32">
        <v>2</v>
      </c>
      <c r="V32">
        <v>288000</v>
      </c>
      <c r="W32">
        <v>15552000</v>
      </c>
      <c r="X32">
        <v>14112000</v>
      </c>
      <c r="Y32" t="s">
        <v>3201</v>
      </c>
    </row>
    <row r="33" spans="2:25">
      <c r="B33" t="s">
        <v>339</v>
      </c>
      <c r="C33">
        <v>44531</v>
      </c>
      <c r="D33">
        <v>44531</v>
      </c>
      <c r="F33">
        <v>4540275904</v>
      </c>
      <c r="G33" t="e">
        <v>#N/A</v>
      </c>
      <c r="H33" t="s">
        <v>341</v>
      </c>
      <c r="I33" t="s">
        <v>342</v>
      </c>
      <c r="J33">
        <v>27500000</v>
      </c>
      <c r="K33">
        <v>10</v>
      </c>
      <c r="L33">
        <v>2750000</v>
      </c>
      <c r="M33">
        <v>30250000</v>
      </c>
      <c r="N33">
        <v>44545</v>
      </c>
      <c r="O33">
        <v>44547</v>
      </c>
      <c r="R33">
        <v>45</v>
      </c>
      <c r="S33">
        <v>44592</v>
      </c>
      <c r="T33">
        <v>44600</v>
      </c>
      <c r="U33">
        <v>2</v>
      </c>
      <c r="V33">
        <v>550000</v>
      </c>
      <c r="W33">
        <v>29700000</v>
      </c>
      <c r="X33">
        <v>26950000</v>
      </c>
      <c r="Y33" t="s">
        <v>3201</v>
      </c>
    </row>
    <row r="34" spans="2:25">
      <c r="B34" t="s">
        <v>343</v>
      </c>
      <c r="C34">
        <v>44531</v>
      </c>
      <c r="D34">
        <v>44531</v>
      </c>
      <c r="F34">
        <v>4540275899</v>
      </c>
      <c r="G34" t="e">
        <v>#N/A</v>
      </c>
      <c r="H34" t="s">
        <v>345</v>
      </c>
      <c r="I34" t="s">
        <v>346</v>
      </c>
      <c r="J34">
        <v>31835000</v>
      </c>
      <c r="K34">
        <v>10</v>
      </c>
      <c r="L34">
        <v>3183500</v>
      </c>
      <c r="M34">
        <v>35018500</v>
      </c>
      <c r="N34">
        <v>44545</v>
      </c>
      <c r="O34">
        <v>44547</v>
      </c>
      <c r="R34">
        <v>45</v>
      </c>
      <c r="S34">
        <v>44592</v>
      </c>
      <c r="T34">
        <v>44600</v>
      </c>
      <c r="U34">
        <v>2</v>
      </c>
      <c r="V34">
        <v>636700</v>
      </c>
      <c r="W34">
        <v>34381800</v>
      </c>
      <c r="X34">
        <v>31198300</v>
      </c>
      <c r="Y34" t="s">
        <v>3201</v>
      </c>
    </row>
    <row r="35" spans="2:25">
      <c r="B35" t="s">
        <v>350</v>
      </c>
      <c r="C35">
        <v>44531</v>
      </c>
      <c r="D35">
        <v>44531</v>
      </c>
      <c r="F35">
        <v>4540275875</v>
      </c>
      <c r="G35" t="e">
        <v>#N/A</v>
      </c>
      <c r="H35" t="s">
        <v>352</v>
      </c>
      <c r="I35" t="s">
        <v>353</v>
      </c>
      <c r="J35">
        <v>2100000</v>
      </c>
      <c r="K35">
        <v>10</v>
      </c>
      <c r="L35">
        <v>210000</v>
      </c>
      <c r="M35">
        <v>2310000</v>
      </c>
      <c r="N35">
        <v>44551</v>
      </c>
      <c r="O35">
        <v>44578</v>
      </c>
      <c r="R35">
        <v>45</v>
      </c>
      <c r="S35">
        <v>44623</v>
      </c>
      <c r="T35">
        <v>44600</v>
      </c>
      <c r="U35">
        <v>2</v>
      </c>
      <c r="V35">
        <v>42000</v>
      </c>
      <c r="W35">
        <v>2268000</v>
      </c>
      <c r="X35">
        <v>2058000</v>
      </c>
      <c r="Y35" t="s">
        <v>3201</v>
      </c>
    </row>
    <row r="36" spans="2:25">
      <c r="B36" t="s">
        <v>358</v>
      </c>
      <c r="C36">
        <v>44531</v>
      </c>
      <c r="D36">
        <v>44531</v>
      </c>
      <c r="F36">
        <v>4540275398</v>
      </c>
      <c r="G36" t="e">
        <v>#N/A</v>
      </c>
      <c r="H36" t="s">
        <v>360</v>
      </c>
      <c r="I36" t="s">
        <v>361</v>
      </c>
      <c r="J36">
        <v>2100000</v>
      </c>
      <c r="K36">
        <v>10</v>
      </c>
      <c r="L36">
        <v>210000</v>
      </c>
      <c r="M36">
        <v>2310000</v>
      </c>
      <c r="N36">
        <v>44551</v>
      </c>
      <c r="O36">
        <v>44578</v>
      </c>
      <c r="R36">
        <v>45</v>
      </c>
      <c r="S36">
        <v>44623</v>
      </c>
      <c r="T36">
        <v>44600</v>
      </c>
      <c r="U36">
        <v>2</v>
      </c>
      <c r="V36">
        <v>42000</v>
      </c>
      <c r="W36">
        <v>2268000</v>
      </c>
      <c r="X36">
        <v>2058000</v>
      </c>
      <c r="Y36" t="s">
        <v>3201</v>
      </c>
    </row>
    <row r="37" spans="2:25">
      <c r="B37" t="s">
        <v>362</v>
      </c>
      <c r="C37">
        <v>44531</v>
      </c>
      <c r="D37">
        <v>44531</v>
      </c>
      <c r="F37">
        <v>4540275879</v>
      </c>
      <c r="G37" t="e">
        <v>#N/A</v>
      </c>
      <c r="H37" t="s">
        <v>364</v>
      </c>
      <c r="I37" t="s">
        <v>365</v>
      </c>
      <c r="J37">
        <v>6300000</v>
      </c>
      <c r="K37">
        <v>10</v>
      </c>
      <c r="L37">
        <v>630000</v>
      </c>
      <c r="M37">
        <v>6930000</v>
      </c>
      <c r="N37">
        <v>44551</v>
      </c>
      <c r="O37">
        <v>44578</v>
      </c>
      <c r="R37">
        <v>45</v>
      </c>
      <c r="S37">
        <v>44623</v>
      </c>
      <c r="T37">
        <v>44600</v>
      </c>
      <c r="U37">
        <v>2</v>
      </c>
      <c r="V37">
        <v>126000</v>
      </c>
      <c r="W37">
        <v>6804000</v>
      </c>
      <c r="X37">
        <v>6174000</v>
      </c>
      <c r="Y37" t="s">
        <v>3201</v>
      </c>
    </row>
    <row r="38" spans="2:25">
      <c r="B38" t="s">
        <v>370</v>
      </c>
      <c r="C38">
        <v>44531</v>
      </c>
      <c r="D38">
        <v>44531</v>
      </c>
      <c r="F38">
        <v>4540275861</v>
      </c>
      <c r="G38" t="e">
        <v>#N/A</v>
      </c>
      <c r="H38" t="s">
        <v>372</v>
      </c>
      <c r="I38" t="s">
        <v>373</v>
      </c>
      <c r="J38">
        <v>5100000</v>
      </c>
      <c r="K38">
        <v>10</v>
      </c>
      <c r="L38">
        <v>510000</v>
      </c>
      <c r="M38">
        <v>5610000</v>
      </c>
      <c r="N38">
        <v>44551</v>
      </c>
      <c r="O38">
        <v>44578</v>
      </c>
      <c r="R38">
        <v>45</v>
      </c>
      <c r="S38">
        <v>44623</v>
      </c>
      <c r="T38">
        <v>44600</v>
      </c>
      <c r="U38">
        <v>2</v>
      </c>
      <c r="V38">
        <v>102000</v>
      </c>
      <c r="W38">
        <v>5508000</v>
      </c>
      <c r="X38">
        <v>4998000</v>
      </c>
      <c r="Y38" t="s">
        <v>3201</v>
      </c>
    </row>
    <row r="39" spans="2:25">
      <c r="B39" t="s">
        <v>374</v>
      </c>
      <c r="C39">
        <v>44531</v>
      </c>
      <c r="D39">
        <v>44531</v>
      </c>
      <c r="F39">
        <v>4540275884</v>
      </c>
      <c r="G39" t="e">
        <v>#N/A</v>
      </c>
      <c r="H39" t="s">
        <v>376</v>
      </c>
      <c r="I39" t="s">
        <v>377</v>
      </c>
      <c r="J39">
        <v>6300000</v>
      </c>
      <c r="K39">
        <v>10</v>
      </c>
      <c r="L39">
        <v>630000</v>
      </c>
      <c r="M39">
        <v>6930000</v>
      </c>
      <c r="N39">
        <v>44551</v>
      </c>
      <c r="O39">
        <v>44578</v>
      </c>
      <c r="R39">
        <v>45</v>
      </c>
      <c r="S39">
        <v>44623</v>
      </c>
      <c r="T39">
        <v>44600</v>
      </c>
      <c r="U39">
        <v>2</v>
      </c>
      <c r="V39">
        <v>126000</v>
      </c>
      <c r="W39">
        <v>6804000</v>
      </c>
      <c r="X39">
        <v>6174000</v>
      </c>
      <c r="Y39" t="s">
        <v>3201</v>
      </c>
    </row>
    <row r="40" spans="2:25">
      <c r="B40" t="s">
        <v>378</v>
      </c>
      <c r="C40">
        <v>44531</v>
      </c>
      <c r="D40">
        <v>44531</v>
      </c>
      <c r="F40">
        <v>4540275886</v>
      </c>
      <c r="G40" t="e">
        <v>#N/A</v>
      </c>
      <c r="H40" t="s">
        <v>380</v>
      </c>
      <c r="I40" t="s">
        <v>381</v>
      </c>
      <c r="J40">
        <v>11900000</v>
      </c>
      <c r="K40">
        <v>10</v>
      </c>
      <c r="L40">
        <v>1190000</v>
      </c>
      <c r="M40">
        <v>13090000</v>
      </c>
      <c r="N40">
        <v>44551</v>
      </c>
      <c r="O40">
        <v>44578</v>
      </c>
      <c r="R40">
        <v>45</v>
      </c>
      <c r="S40">
        <v>44623</v>
      </c>
      <c r="T40">
        <v>44600</v>
      </c>
      <c r="U40">
        <v>2</v>
      </c>
      <c r="V40">
        <v>238000</v>
      </c>
      <c r="W40">
        <v>12852000</v>
      </c>
      <c r="X40">
        <v>11662000</v>
      </c>
      <c r="Y40" t="s">
        <v>3201</v>
      </c>
    </row>
    <row r="41" spans="2:25">
      <c r="B41" t="s">
        <v>382</v>
      </c>
      <c r="C41">
        <v>44531</v>
      </c>
      <c r="D41">
        <v>44531</v>
      </c>
      <c r="F41">
        <v>4534266964</v>
      </c>
      <c r="G41" t="e">
        <v>#N/A</v>
      </c>
      <c r="H41" t="s">
        <v>383</v>
      </c>
      <c r="I41" t="s">
        <v>384</v>
      </c>
      <c r="J41">
        <v>7800000</v>
      </c>
      <c r="K41">
        <v>10</v>
      </c>
      <c r="L41">
        <v>780000</v>
      </c>
      <c r="M41">
        <v>8580000</v>
      </c>
      <c r="N41">
        <v>44551</v>
      </c>
      <c r="O41">
        <v>44578</v>
      </c>
      <c r="R41">
        <v>45</v>
      </c>
      <c r="S41">
        <v>44623</v>
      </c>
      <c r="T41">
        <v>44600</v>
      </c>
      <c r="U41">
        <v>2</v>
      </c>
      <c r="V41">
        <v>156000</v>
      </c>
      <c r="W41">
        <v>8424000</v>
      </c>
      <c r="X41">
        <v>7644000</v>
      </c>
      <c r="Y41" t="s">
        <v>3201</v>
      </c>
    </row>
    <row r="42" spans="2:25">
      <c r="B42" t="s">
        <v>385</v>
      </c>
      <c r="C42">
        <v>44531</v>
      </c>
      <c r="D42">
        <v>44531</v>
      </c>
      <c r="F42">
        <v>4537741221</v>
      </c>
      <c r="G42" t="e">
        <v>#N/A</v>
      </c>
      <c r="H42" t="s">
        <v>387</v>
      </c>
      <c r="I42" t="s">
        <v>388</v>
      </c>
      <c r="J42">
        <v>6300000</v>
      </c>
      <c r="K42">
        <v>10</v>
      </c>
      <c r="L42">
        <v>630000</v>
      </c>
      <c r="M42">
        <v>6930000</v>
      </c>
      <c r="N42">
        <v>44551</v>
      </c>
      <c r="O42">
        <v>44578</v>
      </c>
      <c r="R42">
        <v>45</v>
      </c>
      <c r="S42">
        <v>44623</v>
      </c>
      <c r="T42">
        <v>44600</v>
      </c>
      <c r="U42">
        <v>2</v>
      </c>
      <c r="V42">
        <v>126000</v>
      </c>
      <c r="W42">
        <v>6804000</v>
      </c>
      <c r="X42">
        <v>6174000</v>
      </c>
      <c r="Y42" t="s">
        <v>3201</v>
      </c>
    </row>
    <row r="43" spans="2:25">
      <c r="B43" t="s">
        <v>389</v>
      </c>
      <c r="C43">
        <v>44531</v>
      </c>
      <c r="D43">
        <v>44531</v>
      </c>
      <c r="F43">
        <v>4537741334</v>
      </c>
      <c r="G43" t="e">
        <v>#N/A</v>
      </c>
      <c r="H43" t="s">
        <v>391</v>
      </c>
      <c r="I43" t="s">
        <v>392</v>
      </c>
      <c r="J43">
        <v>6300000</v>
      </c>
      <c r="K43">
        <v>10</v>
      </c>
      <c r="L43">
        <v>630000</v>
      </c>
      <c r="M43">
        <v>6930000</v>
      </c>
      <c r="N43">
        <v>44551</v>
      </c>
      <c r="O43">
        <v>44578</v>
      </c>
      <c r="R43">
        <v>45</v>
      </c>
      <c r="S43">
        <v>44623</v>
      </c>
      <c r="T43">
        <v>44600</v>
      </c>
      <c r="U43">
        <v>2</v>
      </c>
      <c r="V43">
        <v>126000</v>
      </c>
      <c r="W43">
        <v>6804000</v>
      </c>
      <c r="X43">
        <v>6174000</v>
      </c>
      <c r="Y43" t="s">
        <v>3201</v>
      </c>
    </row>
    <row r="44" spans="2:25">
      <c r="B44" t="s">
        <v>412</v>
      </c>
      <c r="C44">
        <v>44531</v>
      </c>
      <c r="D44">
        <v>44531</v>
      </c>
      <c r="F44">
        <v>4540365044</v>
      </c>
      <c r="G44" t="e">
        <v>#N/A</v>
      </c>
      <c r="H44" t="s">
        <v>414</v>
      </c>
      <c r="I44" t="s">
        <v>415</v>
      </c>
      <c r="J44">
        <v>39652800</v>
      </c>
      <c r="K44">
        <v>10</v>
      </c>
      <c r="L44">
        <v>3965280</v>
      </c>
      <c r="M44">
        <v>43618080</v>
      </c>
      <c r="N44">
        <v>44551</v>
      </c>
      <c r="O44">
        <v>44578</v>
      </c>
      <c r="R44">
        <v>45</v>
      </c>
      <c r="S44">
        <v>44623</v>
      </c>
      <c r="T44">
        <v>44600</v>
      </c>
      <c r="U44">
        <v>2</v>
      </c>
      <c r="V44">
        <v>793056</v>
      </c>
      <c r="W44">
        <v>42825024</v>
      </c>
      <c r="X44">
        <v>38859744</v>
      </c>
      <c r="Y44" t="s">
        <v>3201</v>
      </c>
    </row>
    <row r="45" spans="2:25">
      <c r="B45" t="s">
        <v>470</v>
      </c>
      <c r="C45">
        <v>44531</v>
      </c>
      <c r="D45">
        <v>44531</v>
      </c>
      <c r="F45">
        <v>4540384267</v>
      </c>
      <c r="G45" t="e">
        <v>#N/A</v>
      </c>
      <c r="H45" t="s">
        <v>471</v>
      </c>
      <c r="I45" t="s">
        <v>472</v>
      </c>
      <c r="J45">
        <v>6608800</v>
      </c>
      <c r="K45">
        <v>10</v>
      </c>
      <c r="L45">
        <v>660880</v>
      </c>
      <c r="M45">
        <v>7269680</v>
      </c>
      <c r="N45">
        <v>44551</v>
      </c>
      <c r="O45">
        <v>44578</v>
      </c>
      <c r="R45">
        <v>45</v>
      </c>
      <c r="S45">
        <v>44623</v>
      </c>
      <c r="T45">
        <v>44600</v>
      </c>
      <c r="U45">
        <v>2</v>
      </c>
      <c r="V45">
        <v>132176</v>
      </c>
      <c r="W45">
        <v>7137504</v>
      </c>
      <c r="X45">
        <v>6476624</v>
      </c>
      <c r="Y45" t="s">
        <v>3201</v>
      </c>
    </row>
    <row r="46" spans="2:25">
      <c r="B46" t="s">
        <v>505</v>
      </c>
      <c r="C46">
        <v>44531</v>
      </c>
      <c r="D46">
        <v>44531</v>
      </c>
      <c r="F46">
        <v>4540275885</v>
      </c>
      <c r="G46" t="e">
        <v>#N/A</v>
      </c>
      <c r="H46" t="s">
        <v>506</v>
      </c>
      <c r="I46" t="s">
        <v>507</v>
      </c>
      <c r="J46">
        <v>2590000</v>
      </c>
      <c r="K46">
        <v>10</v>
      </c>
      <c r="L46">
        <v>259000</v>
      </c>
      <c r="M46">
        <v>2849000</v>
      </c>
      <c r="N46">
        <v>44551</v>
      </c>
      <c r="O46">
        <v>44578</v>
      </c>
      <c r="R46">
        <v>45</v>
      </c>
      <c r="S46">
        <v>44623</v>
      </c>
      <c r="T46">
        <v>44607</v>
      </c>
      <c r="U46">
        <v>2</v>
      </c>
      <c r="V46">
        <v>51800</v>
      </c>
      <c r="W46">
        <v>2797200</v>
      </c>
      <c r="X46">
        <v>2538200</v>
      </c>
      <c r="Y46" t="s">
        <v>3201</v>
      </c>
    </row>
    <row r="47" spans="2:25">
      <c r="B47" t="s">
        <v>518</v>
      </c>
      <c r="C47">
        <v>44562</v>
      </c>
      <c r="D47">
        <v>44562</v>
      </c>
      <c r="F47">
        <v>4540267807</v>
      </c>
      <c r="G47" t="e">
        <v>#N/A</v>
      </c>
      <c r="H47" t="s">
        <v>519</v>
      </c>
      <c r="I47" t="s">
        <v>520</v>
      </c>
      <c r="J47">
        <v>20400000</v>
      </c>
      <c r="K47">
        <v>10</v>
      </c>
      <c r="L47">
        <v>2040000</v>
      </c>
      <c r="M47">
        <v>22440000</v>
      </c>
      <c r="N47">
        <v>44582</v>
      </c>
      <c r="O47">
        <v>44587</v>
      </c>
      <c r="R47">
        <v>45</v>
      </c>
      <c r="S47">
        <v>44632</v>
      </c>
      <c r="T47">
        <v>44631</v>
      </c>
      <c r="U47">
        <v>2</v>
      </c>
      <c r="V47">
        <v>408000</v>
      </c>
      <c r="W47">
        <v>22032000</v>
      </c>
      <c r="X47">
        <v>19992000</v>
      </c>
      <c r="Y47" t="s">
        <v>3201</v>
      </c>
    </row>
    <row r="48" spans="2:25">
      <c r="B48" t="s">
        <v>563</v>
      </c>
      <c r="C48">
        <v>44562</v>
      </c>
      <c r="D48">
        <v>44562</v>
      </c>
      <c r="F48">
        <v>4540258231</v>
      </c>
      <c r="G48" t="e">
        <v>#N/A</v>
      </c>
      <c r="H48" t="s">
        <v>564</v>
      </c>
      <c r="I48" t="s">
        <v>565</v>
      </c>
      <c r="J48">
        <v>19000000</v>
      </c>
      <c r="K48">
        <v>10</v>
      </c>
      <c r="L48">
        <v>1900000</v>
      </c>
      <c r="M48">
        <v>20900000</v>
      </c>
      <c r="N48">
        <v>44587</v>
      </c>
      <c r="O48">
        <v>44601</v>
      </c>
      <c r="R48">
        <v>45</v>
      </c>
      <c r="S48">
        <v>44646</v>
      </c>
      <c r="T48">
        <v>44631</v>
      </c>
      <c r="U48">
        <v>2</v>
      </c>
      <c r="V48">
        <v>380000</v>
      </c>
      <c r="W48">
        <v>20520000</v>
      </c>
      <c r="X48">
        <v>18620000</v>
      </c>
      <c r="Y48" t="s">
        <v>3201</v>
      </c>
    </row>
    <row r="49" spans="2:25">
      <c r="B49" t="s">
        <v>566</v>
      </c>
      <c r="C49">
        <v>44562</v>
      </c>
      <c r="D49">
        <v>44562</v>
      </c>
      <c r="F49">
        <v>4540263993</v>
      </c>
      <c r="G49" t="e">
        <v>#N/A</v>
      </c>
      <c r="H49" t="s">
        <v>567</v>
      </c>
      <c r="I49" t="s">
        <v>568</v>
      </c>
      <c r="J49">
        <v>20500000</v>
      </c>
      <c r="K49">
        <v>10</v>
      </c>
      <c r="L49">
        <v>2050000</v>
      </c>
      <c r="M49">
        <v>22550000</v>
      </c>
      <c r="N49">
        <v>44587</v>
      </c>
      <c r="O49">
        <v>44601</v>
      </c>
      <c r="R49">
        <v>45</v>
      </c>
      <c r="S49">
        <v>44646</v>
      </c>
      <c r="T49">
        <v>44631</v>
      </c>
      <c r="U49">
        <v>2</v>
      </c>
      <c r="V49">
        <v>410000</v>
      </c>
      <c r="W49">
        <v>22140000</v>
      </c>
      <c r="X49">
        <v>20090000</v>
      </c>
      <c r="Y49" t="s">
        <v>3201</v>
      </c>
    </row>
    <row r="50" spans="2:25">
      <c r="B50" t="s">
        <v>596</v>
      </c>
      <c r="C50">
        <v>44562</v>
      </c>
      <c r="D50">
        <v>44562</v>
      </c>
      <c r="F50">
        <v>4540275875</v>
      </c>
      <c r="G50" t="e">
        <v>#N/A</v>
      </c>
      <c r="H50" t="s">
        <v>597</v>
      </c>
      <c r="I50" t="s">
        <v>598</v>
      </c>
      <c r="J50">
        <v>4200000</v>
      </c>
      <c r="K50">
        <v>10</v>
      </c>
      <c r="L50">
        <v>420000</v>
      </c>
      <c r="M50">
        <v>4620000</v>
      </c>
      <c r="N50">
        <v>44582</v>
      </c>
      <c r="O50">
        <v>44587</v>
      </c>
      <c r="R50">
        <v>45</v>
      </c>
      <c r="S50">
        <v>44632</v>
      </c>
      <c r="T50">
        <v>44636</v>
      </c>
      <c r="U50">
        <v>2</v>
      </c>
      <c r="V50">
        <v>84000</v>
      </c>
      <c r="W50">
        <v>4536000</v>
      </c>
      <c r="X50">
        <v>4116000</v>
      </c>
      <c r="Y50" t="s">
        <v>3201</v>
      </c>
    </row>
    <row r="51" spans="2:25">
      <c r="B51" t="s">
        <v>599</v>
      </c>
      <c r="C51">
        <v>44562</v>
      </c>
      <c r="D51">
        <v>44562</v>
      </c>
      <c r="F51">
        <v>4537738594</v>
      </c>
      <c r="G51" t="e">
        <v>#N/A</v>
      </c>
      <c r="H51" t="s">
        <v>600</v>
      </c>
      <c r="I51" t="s">
        <v>601</v>
      </c>
      <c r="J51">
        <v>12600000</v>
      </c>
      <c r="K51">
        <v>10</v>
      </c>
      <c r="L51">
        <v>1260000</v>
      </c>
      <c r="M51">
        <v>13860000</v>
      </c>
      <c r="N51">
        <v>44582</v>
      </c>
      <c r="O51">
        <v>44587</v>
      </c>
      <c r="R51">
        <v>45</v>
      </c>
      <c r="S51">
        <v>44632</v>
      </c>
      <c r="T51">
        <v>44636</v>
      </c>
      <c r="U51">
        <v>2</v>
      </c>
      <c r="V51">
        <v>252000</v>
      </c>
      <c r="W51">
        <v>13608000</v>
      </c>
      <c r="X51">
        <v>12348000</v>
      </c>
      <c r="Y51" t="s">
        <v>3201</v>
      </c>
    </row>
    <row r="52" spans="2:25">
      <c r="B52" t="s">
        <v>602</v>
      </c>
      <c r="C52">
        <v>44562</v>
      </c>
      <c r="D52">
        <v>44562</v>
      </c>
      <c r="F52">
        <v>4540275886</v>
      </c>
      <c r="G52" t="e">
        <v>#N/A</v>
      </c>
      <c r="H52" t="s">
        <v>603</v>
      </c>
      <c r="I52" t="s">
        <v>604</v>
      </c>
      <c r="J52">
        <v>5100000</v>
      </c>
      <c r="K52">
        <v>10</v>
      </c>
      <c r="L52">
        <v>510000</v>
      </c>
      <c r="M52">
        <v>5610000</v>
      </c>
      <c r="N52">
        <v>44582</v>
      </c>
      <c r="O52">
        <v>44587</v>
      </c>
      <c r="R52">
        <v>45</v>
      </c>
      <c r="S52">
        <v>44632</v>
      </c>
      <c r="T52">
        <v>44636</v>
      </c>
      <c r="U52">
        <v>2</v>
      </c>
      <c r="V52">
        <v>102000</v>
      </c>
      <c r="W52">
        <v>5508000</v>
      </c>
      <c r="X52">
        <v>4998000</v>
      </c>
      <c r="Y52" t="s">
        <v>3201</v>
      </c>
    </row>
    <row r="53" spans="2:25">
      <c r="B53" t="s">
        <v>605</v>
      </c>
      <c r="C53">
        <v>44562</v>
      </c>
      <c r="D53">
        <v>44562</v>
      </c>
      <c r="F53">
        <v>4534281557</v>
      </c>
      <c r="G53" t="e">
        <v>#N/A</v>
      </c>
      <c r="H53" t="s">
        <v>606</v>
      </c>
      <c r="I53" t="s">
        <v>607</v>
      </c>
      <c r="J53">
        <v>11375000</v>
      </c>
      <c r="K53">
        <v>10</v>
      </c>
      <c r="L53">
        <v>1137500</v>
      </c>
      <c r="M53">
        <v>12512500</v>
      </c>
      <c r="N53">
        <v>44582</v>
      </c>
      <c r="O53">
        <v>44587</v>
      </c>
      <c r="R53">
        <v>45</v>
      </c>
      <c r="S53">
        <v>44632</v>
      </c>
      <c r="T53">
        <v>44636</v>
      </c>
      <c r="U53">
        <v>2</v>
      </c>
      <c r="V53">
        <v>227500</v>
      </c>
      <c r="W53">
        <v>12285000</v>
      </c>
      <c r="X53">
        <v>11147500</v>
      </c>
      <c r="Y53" t="s">
        <v>3201</v>
      </c>
    </row>
    <row r="54" spans="2:25">
      <c r="B54" t="s">
        <v>608</v>
      </c>
      <c r="C54">
        <v>44562</v>
      </c>
      <c r="D54">
        <v>44562</v>
      </c>
      <c r="F54">
        <v>4540275884</v>
      </c>
      <c r="G54" t="e">
        <v>#N/A</v>
      </c>
      <c r="H54" t="s">
        <v>609</v>
      </c>
      <c r="I54" t="s">
        <v>610</v>
      </c>
      <c r="J54">
        <v>8400000</v>
      </c>
      <c r="K54">
        <v>10</v>
      </c>
      <c r="L54">
        <v>840000</v>
      </c>
      <c r="M54">
        <v>9240000</v>
      </c>
      <c r="N54">
        <v>44582</v>
      </c>
      <c r="O54">
        <v>44587</v>
      </c>
      <c r="R54">
        <v>45</v>
      </c>
      <c r="S54">
        <v>44632</v>
      </c>
      <c r="T54">
        <v>44636</v>
      </c>
      <c r="U54">
        <v>2</v>
      </c>
      <c r="V54">
        <v>168000</v>
      </c>
      <c r="W54">
        <v>9072000</v>
      </c>
      <c r="X54">
        <v>8232000</v>
      </c>
      <c r="Y54" t="s">
        <v>3201</v>
      </c>
    </row>
    <row r="55" spans="2:25">
      <c r="B55" t="s">
        <v>611</v>
      </c>
      <c r="C55">
        <v>44562</v>
      </c>
      <c r="D55">
        <v>44562</v>
      </c>
      <c r="F55">
        <v>4531216211</v>
      </c>
      <c r="G55" t="e">
        <v>#N/A</v>
      </c>
      <c r="H55" t="s">
        <v>612</v>
      </c>
      <c r="I55" t="s">
        <v>613</v>
      </c>
      <c r="J55">
        <v>7350000</v>
      </c>
      <c r="K55">
        <v>10</v>
      </c>
      <c r="L55">
        <v>735000</v>
      </c>
      <c r="M55">
        <v>8085000</v>
      </c>
      <c r="N55">
        <v>44582</v>
      </c>
      <c r="O55">
        <v>44587</v>
      </c>
      <c r="R55">
        <v>45</v>
      </c>
      <c r="S55">
        <v>44632</v>
      </c>
      <c r="T55">
        <v>44636</v>
      </c>
      <c r="U55">
        <v>2</v>
      </c>
      <c r="V55">
        <v>147000</v>
      </c>
      <c r="W55">
        <v>7938000</v>
      </c>
      <c r="X55">
        <v>7203000</v>
      </c>
      <c r="Y55" t="s">
        <v>3201</v>
      </c>
    </row>
    <row r="56" spans="2:25">
      <c r="B56" t="s">
        <v>620</v>
      </c>
      <c r="C56">
        <v>44562</v>
      </c>
      <c r="D56">
        <v>44562</v>
      </c>
      <c r="F56">
        <v>4540275885</v>
      </c>
      <c r="G56" t="e">
        <v>#N/A</v>
      </c>
      <c r="H56" t="s">
        <v>621</v>
      </c>
      <c r="I56" t="s">
        <v>622</v>
      </c>
      <c r="J56">
        <v>7770000</v>
      </c>
      <c r="K56">
        <v>10</v>
      </c>
      <c r="L56">
        <v>777000</v>
      </c>
      <c r="M56">
        <v>8547000</v>
      </c>
      <c r="N56">
        <v>44582</v>
      </c>
      <c r="O56">
        <v>44587</v>
      </c>
      <c r="R56">
        <v>45</v>
      </c>
      <c r="S56">
        <v>44632</v>
      </c>
      <c r="T56">
        <v>44636</v>
      </c>
      <c r="U56">
        <v>2</v>
      </c>
      <c r="V56">
        <v>155400</v>
      </c>
      <c r="W56">
        <v>8391600</v>
      </c>
      <c r="X56">
        <v>7614600</v>
      </c>
      <c r="Y56" t="s">
        <v>3201</v>
      </c>
    </row>
    <row r="57" spans="2:25">
      <c r="B57" t="s">
        <v>626</v>
      </c>
      <c r="C57">
        <v>44562</v>
      </c>
      <c r="D57">
        <v>44562</v>
      </c>
      <c r="F57">
        <v>4540258891</v>
      </c>
      <c r="G57" t="e">
        <v>#N/A</v>
      </c>
      <c r="H57" t="s">
        <v>627</v>
      </c>
      <c r="I57" t="s">
        <v>628</v>
      </c>
      <c r="J57">
        <v>16400000</v>
      </c>
      <c r="K57">
        <v>10</v>
      </c>
      <c r="L57">
        <v>1640000</v>
      </c>
      <c r="M57">
        <v>18040000</v>
      </c>
      <c r="N57">
        <v>44587</v>
      </c>
      <c r="O57">
        <v>44601</v>
      </c>
      <c r="R57">
        <v>45</v>
      </c>
      <c r="S57">
        <v>44646</v>
      </c>
      <c r="T57">
        <v>44636</v>
      </c>
      <c r="U57">
        <v>2</v>
      </c>
      <c r="V57">
        <v>328000</v>
      </c>
      <c r="W57">
        <v>17712000</v>
      </c>
      <c r="X57">
        <v>16072000</v>
      </c>
      <c r="Y57" t="s">
        <v>3201</v>
      </c>
    </row>
    <row r="58" spans="2:25">
      <c r="B58" t="s">
        <v>696</v>
      </c>
      <c r="C58">
        <v>44593</v>
      </c>
      <c r="D58">
        <v>44593</v>
      </c>
      <c r="F58">
        <v>4540522567</v>
      </c>
      <c r="G58" t="e">
        <v>#N/A</v>
      </c>
      <c r="H58" t="s">
        <v>697</v>
      </c>
      <c r="I58" t="s">
        <v>698</v>
      </c>
      <c r="J58">
        <v>26435200</v>
      </c>
      <c r="K58">
        <v>10</v>
      </c>
      <c r="L58">
        <v>2643520</v>
      </c>
      <c r="M58">
        <v>29078720</v>
      </c>
      <c r="N58">
        <v>44601</v>
      </c>
      <c r="O58">
        <v>44603</v>
      </c>
      <c r="R58">
        <v>45</v>
      </c>
      <c r="S58">
        <v>44648</v>
      </c>
      <c r="T58">
        <v>44649</v>
      </c>
      <c r="U58">
        <v>2</v>
      </c>
      <c r="V58">
        <v>528704</v>
      </c>
      <c r="W58">
        <v>28550016</v>
      </c>
      <c r="X58">
        <v>25906496</v>
      </c>
      <c r="Y58" t="s">
        <v>3201</v>
      </c>
    </row>
    <row r="59" spans="2:25">
      <c r="B59" t="s">
        <v>704</v>
      </c>
      <c r="C59">
        <v>44593</v>
      </c>
      <c r="D59">
        <v>44593</v>
      </c>
      <c r="F59">
        <v>4540384267</v>
      </c>
      <c r="G59" t="e">
        <v>#N/A</v>
      </c>
      <c r="H59" t="s">
        <v>705</v>
      </c>
      <c r="I59" t="s">
        <v>706</v>
      </c>
      <c r="J59">
        <v>6608800</v>
      </c>
      <c r="K59">
        <v>10</v>
      </c>
      <c r="L59">
        <v>660880</v>
      </c>
      <c r="M59">
        <v>7269680</v>
      </c>
      <c r="N59">
        <v>44601</v>
      </c>
      <c r="O59">
        <v>44603</v>
      </c>
      <c r="R59">
        <v>45</v>
      </c>
      <c r="S59">
        <v>44648</v>
      </c>
      <c r="T59">
        <v>44649</v>
      </c>
      <c r="U59">
        <v>2</v>
      </c>
      <c r="V59">
        <v>132176</v>
      </c>
      <c r="W59">
        <v>7137504</v>
      </c>
      <c r="X59">
        <v>6476624</v>
      </c>
      <c r="Y59" t="s">
        <v>3201</v>
      </c>
    </row>
    <row r="60" spans="2:25">
      <c r="B60" t="s">
        <v>728</v>
      </c>
      <c r="C60">
        <v>44593</v>
      </c>
      <c r="D60">
        <v>44593</v>
      </c>
      <c r="F60">
        <v>4537635803</v>
      </c>
      <c r="G60" t="e">
        <v>#N/A</v>
      </c>
      <c r="H60" t="s">
        <v>729</v>
      </c>
      <c r="I60" t="s">
        <v>730</v>
      </c>
      <c r="J60">
        <v>45000000</v>
      </c>
      <c r="K60">
        <v>10</v>
      </c>
      <c r="L60">
        <v>4500000</v>
      </c>
      <c r="M60">
        <v>49500000</v>
      </c>
      <c r="N60">
        <v>44603</v>
      </c>
      <c r="O60">
        <v>44607</v>
      </c>
      <c r="R60">
        <v>45</v>
      </c>
      <c r="S60">
        <v>44652</v>
      </c>
      <c r="T60">
        <v>44649</v>
      </c>
      <c r="U60">
        <v>2</v>
      </c>
      <c r="V60">
        <v>900000</v>
      </c>
      <c r="W60">
        <v>48600000</v>
      </c>
      <c r="X60">
        <v>44100000</v>
      </c>
      <c r="Y60" t="s">
        <v>3201</v>
      </c>
    </row>
    <row r="61" spans="2:25">
      <c r="B61" t="s">
        <v>743</v>
      </c>
      <c r="C61">
        <v>44593</v>
      </c>
      <c r="D61">
        <v>44593</v>
      </c>
      <c r="F61">
        <v>4540275879</v>
      </c>
      <c r="G61" t="e">
        <v>#N/A</v>
      </c>
      <c r="H61" t="s">
        <v>744</v>
      </c>
      <c r="I61" t="s">
        <v>745</v>
      </c>
      <c r="J61">
        <v>10500000</v>
      </c>
      <c r="K61">
        <v>10</v>
      </c>
      <c r="L61">
        <v>1050000</v>
      </c>
      <c r="M61">
        <v>11550000</v>
      </c>
      <c r="N61">
        <v>44603</v>
      </c>
      <c r="O61">
        <v>44607</v>
      </c>
      <c r="R61">
        <v>45</v>
      </c>
      <c r="S61">
        <v>44652</v>
      </c>
      <c r="T61">
        <v>44649</v>
      </c>
      <c r="U61">
        <v>2</v>
      </c>
      <c r="V61">
        <v>210000</v>
      </c>
      <c r="W61">
        <v>11340000</v>
      </c>
      <c r="X61">
        <v>10290000</v>
      </c>
      <c r="Y61" t="s">
        <v>3201</v>
      </c>
    </row>
    <row r="62" spans="2:25">
      <c r="B62" t="s">
        <v>782</v>
      </c>
      <c r="C62">
        <v>44593</v>
      </c>
      <c r="D62">
        <v>44593</v>
      </c>
      <c r="F62">
        <v>4540275884</v>
      </c>
      <c r="G62" t="e">
        <v>#N/A</v>
      </c>
      <c r="H62" t="s">
        <v>783</v>
      </c>
      <c r="I62" t="s">
        <v>784</v>
      </c>
      <c r="J62">
        <v>3150000</v>
      </c>
      <c r="K62">
        <v>10</v>
      </c>
      <c r="L62">
        <v>315000</v>
      </c>
      <c r="M62">
        <v>3465000</v>
      </c>
      <c r="N62">
        <v>44603</v>
      </c>
      <c r="O62">
        <v>44607</v>
      </c>
      <c r="R62">
        <v>45</v>
      </c>
      <c r="S62">
        <v>44652</v>
      </c>
      <c r="T62">
        <v>44664</v>
      </c>
      <c r="U62">
        <v>2</v>
      </c>
      <c r="V62">
        <v>63000</v>
      </c>
      <c r="W62">
        <v>3402000</v>
      </c>
      <c r="X62">
        <v>3087000</v>
      </c>
      <c r="Y62" t="s">
        <v>3201</v>
      </c>
    </row>
    <row r="63" spans="2:25">
      <c r="B63" t="s">
        <v>803</v>
      </c>
      <c r="C63">
        <v>44593</v>
      </c>
      <c r="D63">
        <v>44593</v>
      </c>
      <c r="F63">
        <v>4540263285</v>
      </c>
      <c r="G63" t="e">
        <v>#N/A</v>
      </c>
      <c r="H63" t="s">
        <v>804</v>
      </c>
      <c r="I63" t="s">
        <v>805</v>
      </c>
      <c r="J63">
        <v>9000000</v>
      </c>
      <c r="K63">
        <v>10</v>
      </c>
      <c r="L63">
        <v>900000</v>
      </c>
      <c r="M63">
        <v>9900000</v>
      </c>
      <c r="N63">
        <v>44614</v>
      </c>
      <c r="O63">
        <v>44616</v>
      </c>
      <c r="R63">
        <v>45</v>
      </c>
      <c r="S63">
        <v>44661</v>
      </c>
      <c r="T63">
        <v>44664</v>
      </c>
      <c r="U63">
        <v>2</v>
      </c>
      <c r="V63">
        <v>180000</v>
      </c>
      <c r="W63">
        <v>9720000</v>
      </c>
      <c r="X63">
        <v>8820000</v>
      </c>
      <c r="Y63" t="s">
        <v>3201</v>
      </c>
    </row>
    <row r="64" spans="2:25">
      <c r="B64" t="s">
        <v>818</v>
      </c>
      <c r="C64">
        <v>44593</v>
      </c>
      <c r="D64">
        <v>44593</v>
      </c>
      <c r="F64" t="s">
        <v>194</v>
      </c>
      <c r="G64" t="e">
        <v>#N/A</v>
      </c>
      <c r="H64" t="s">
        <v>819</v>
      </c>
      <c r="I64" t="s">
        <v>820</v>
      </c>
      <c r="J64">
        <v>48375000</v>
      </c>
      <c r="K64">
        <v>10</v>
      </c>
      <c r="L64">
        <v>4837500</v>
      </c>
      <c r="M64">
        <v>53212500</v>
      </c>
      <c r="R64">
        <v>30</v>
      </c>
      <c r="T64">
        <v>44665</v>
      </c>
      <c r="U64">
        <v>4</v>
      </c>
      <c r="V64">
        <v>1935000</v>
      </c>
      <c r="W64">
        <v>51277500</v>
      </c>
      <c r="X64">
        <v>46440000</v>
      </c>
      <c r="Y64" t="s">
        <v>3201</v>
      </c>
    </row>
    <row r="65" spans="2:25">
      <c r="B65" t="s">
        <v>821</v>
      </c>
      <c r="C65">
        <v>44593</v>
      </c>
      <c r="D65">
        <v>44593</v>
      </c>
      <c r="F65" t="s">
        <v>194</v>
      </c>
      <c r="G65" t="e">
        <v>#N/A</v>
      </c>
      <c r="H65" t="s">
        <v>822</v>
      </c>
      <c r="I65" t="s">
        <v>823</v>
      </c>
      <c r="J65">
        <v>48375000</v>
      </c>
      <c r="K65">
        <v>10</v>
      </c>
      <c r="L65">
        <v>4837500</v>
      </c>
      <c r="M65">
        <v>53212500</v>
      </c>
      <c r="R65">
        <v>30</v>
      </c>
      <c r="T65">
        <v>44665</v>
      </c>
      <c r="U65">
        <v>4</v>
      </c>
      <c r="V65">
        <v>1935000</v>
      </c>
      <c r="W65">
        <v>51277500</v>
      </c>
      <c r="X65">
        <v>46440000</v>
      </c>
      <c r="Y65" t="s">
        <v>3201</v>
      </c>
    </row>
    <row r="66" spans="2:25">
      <c r="B66" t="s">
        <v>911</v>
      </c>
      <c r="C66">
        <v>44621</v>
      </c>
      <c r="D66">
        <v>44621</v>
      </c>
      <c r="F66">
        <v>4537452486</v>
      </c>
      <c r="G66" t="e">
        <v>#N/A</v>
      </c>
      <c r="H66" t="s">
        <v>912</v>
      </c>
      <c r="I66" t="s">
        <v>913</v>
      </c>
      <c r="J66">
        <v>67126500</v>
      </c>
      <c r="K66">
        <v>10</v>
      </c>
      <c r="L66">
        <v>6712650</v>
      </c>
      <c r="M66">
        <v>73839150</v>
      </c>
      <c r="N66">
        <v>44632</v>
      </c>
      <c r="O66">
        <v>44634</v>
      </c>
      <c r="R66">
        <v>45</v>
      </c>
      <c r="S66">
        <v>44679</v>
      </c>
      <c r="T66">
        <v>44672</v>
      </c>
      <c r="U66">
        <v>2</v>
      </c>
      <c r="V66">
        <v>1342530</v>
      </c>
      <c r="W66">
        <v>72496620</v>
      </c>
      <c r="X66">
        <v>65783970</v>
      </c>
      <c r="Y66" t="s">
        <v>3201</v>
      </c>
    </row>
    <row r="67" spans="2:25">
      <c r="B67" t="s">
        <v>929</v>
      </c>
      <c r="C67">
        <v>44593</v>
      </c>
      <c r="D67">
        <v>44593</v>
      </c>
      <c r="F67">
        <v>4540275875</v>
      </c>
      <c r="G67" t="e">
        <v>#N/A</v>
      </c>
      <c r="H67" t="s">
        <v>930</v>
      </c>
      <c r="I67" t="s">
        <v>931</v>
      </c>
      <c r="J67">
        <v>10500000</v>
      </c>
      <c r="K67">
        <v>10</v>
      </c>
      <c r="L67">
        <v>1050000</v>
      </c>
      <c r="M67">
        <v>11550000</v>
      </c>
      <c r="N67">
        <v>44603</v>
      </c>
      <c r="O67">
        <v>44607</v>
      </c>
      <c r="R67">
        <v>45</v>
      </c>
      <c r="S67">
        <v>44652</v>
      </c>
      <c r="T67">
        <v>44679</v>
      </c>
      <c r="U67">
        <v>2</v>
      </c>
      <c r="V67">
        <v>210000</v>
      </c>
      <c r="W67">
        <v>11340000</v>
      </c>
      <c r="X67">
        <v>10290000</v>
      </c>
      <c r="Y67" t="s">
        <v>3201</v>
      </c>
    </row>
    <row r="68" spans="2:25">
      <c r="B68" t="s">
        <v>986</v>
      </c>
      <c r="C68">
        <v>44621</v>
      </c>
      <c r="D68">
        <v>44621</v>
      </c>
      <c r="F68">
        <v>4540522567</v>
      </c>
      <c r="G68" t="e">
        <v>#N/A</v>
      </c>
      <c r="H68" t="s">
        <v>987</v>
      </c>
      <c r="I68" t="s">
        <v>988</v>
      </c>
      <c r="J68">
        <v>13217600</v>
      </c>
      <c r="K68">
        <v>10</v>
      </c>
      <c r="L68">
        <v>1321760</v>
      </c>
      <c r="M68">
        <v>14539360</v>
      </c>
      <c r="N68">
        <v>44632</v>
      </c>
      <c r="O68">
        <v>44634</v>
      </c>
      <c r="R68">
        <v>45</v>
      </c>
      <c r="S68">
        <v>44679</v>
      </c>
      <c r="T68">
        <v>44679</v>
      </c>
      <c r="U68">
        <v>2</v>
      </c>
      <c r="V68">
        <v>264352</v>
      </c>
      <c r="W68">
        <v>14275008</v>
      </c>
      <c r="X68">
        <v>12953248</v>
      </c>
      <c r="Y68" t="s">
        <v>3201</v>
      </c>
    </row>
    <row r="69" spans="2:25">
      <c r="B69" t="s">
        <v>995</v>
      </c>
      <c r="C69">
        <v>44621</v>
      </c>
      <c r="D69">
        <v>44621</v>
      </c>
      <c r="F69">
        <v>4540384267</v>
      </c>
      <c r="G69" t="e">
        <v>#N/A</v>
      </c>
      <c r="H69" t="s">
        <v>996</v>
      </c>
      <c r="I69" t="s">
        <v>997</v>
      </c>
      <c r="J69">
        <v>6608800</v>
      </c>
      <c r="K69">
        <v>10</v>
      </c>
      <c r="L69">
        <v>660880</v>
      </c>
      <c r="M69">
        <v>7269680</v>
      </c>
      <c r="N69">
        <v>44632</v>
      </c>
      <c r="O69">
        <v>44634</v>
      </c>
      <c r="R69">
        <v>45</v>
      </c>
      <c r="S69">
        <v>44679</v>
      </c>
      <c r="T69">
        <v>44679</v>
      </c>
      <c r="U69">
        <v>2</v>
      </c>
      <c r="V69">
        <v>132176</v>
      </c>
      <c r="W69">
        <v>7137504</v>
      </c>
      <c r="X69">
        <v>6476624</v>
      </c>
      <c r="Y69" t="s">
        <v>3201</v>
      </c>
    </row>
    <row r="70" spans="2:25">
      <c r="B70" t="s">
        <v>1034</v>
      </c>
      <c r="C70">
        <v>44621</v>
      </c>
      <c r="D70">
        <v>44621</v>
      </c>
      <c r="F70">
        <v>4537742117</v>
      </c>
      <c r="G70" t="e">
        <v>#N/A</v>
      </c>
      <c r="H70" t="s">
        <v>1035</v>
      </c>
      <c r="I70" t="s">
        <v>1036</v>
      </c>
      <c r="J70">
        <v>12600000</v>
      </c>
      <c r="K70">
        <v>10</v>
      </c>
      <c r="L70">
        <v>1260000</v>
      </c>
      <c r="M70">
        <v>13860000</v>
      </c>
      <c r="N70">
        <v>44632</v>
      </c>
      <c r="O70">
        <v>44634</v>
      </c>
      <c r="R70">
        <v>45</v>
      </c>
      <c r="S70">
        <v>44679</v>
      </c>
      <c r="T70">
        <v>44679</v>
      </c>
      <c r="U70">
        <v>2</v>
      </c>
      <c r="V70">
        <v>252000</v>
      </c>
      <c r="W70">
        <v>13608000</v>
      </c>
      <c r="X70">
        <v>12348000</v>
      </c>
      <c r="Y70" t="s">
        <v>3201</v>
      </c>
    </row>
    <row r="71" spans="2:25">
      <c r="B71" t="s">
        <v>1043</v>
      </c>
      <c r="C71">
        <v>44621</v>
      </c>
      <c r="D71">
        <v>44621</v>
      </c>
      <c r="F71">
        <v>4534290588</v>
      </c>
      <c r="G71" t="e">
        <v>#N/A</v>
      </c>
      <c r="H71" t="s">
        <v>1044</v>
      </c>
      <c r="I71" t="s">
        <v>1045</v>
      </c>
      <c r="J71">
        <v>59040000</v>
      </c>
      <c r="K71">
        <v>10</v>
      </c>
      <c r="L71">
        <v>5904000</v>
      </c>
      <c r="M71">
        <v>64944000</v>
      </c>
      <c r="N71">
        <v>44632</v>
      </c>
      <c r="O71">
        <v>44634</v>
      </c>
      <c r="R71">
        <v>45</v>
      </c>
      <c r="S71">
        <v>44679</v>
      </c>
      <c r="T71">
        <v>44679</v>
      </c>
      <c r="U71">
        <v>2</v>
      </c>
      <c r="V71">
        <v>1180800</v>
      </c>
      <c r="W71">
        <v>63763200</v>
      </c>
      <c r="X71">
        <v>57859200</v>
      </c>
      <c r="Y71" t="s">
        <v>3201</v>
      </c>
    </row>
    <row r="72" spans="2:25">
      <c r="B72" t="s">
        <v>1074</v>
      </c>
      <c r="C72">
        <v>44621</v>
      </c>
      <c r="D72">
        <v>44621</v>
      </c>
      <c r="F72">
        <v>4540522567</v>
      </c>
      <c r="G72" t="e">
        <v>#N/A</v>
      </c>
      <c r="H72" t="s">
        <v>1075</v>
      </c>
      <c r="I72" t="s">
        <v>1076</v>
      </c>
      <c r="J72">
        <v>13217600</v>
      </c>
      <c r="K72">
        <v>10</v>
      </c>
      <c r="L72">
        <v>1321760</v>
      </c>
      <c r="M72">
        <v>14539360</v>
      </c>
      <c r="N72">
        <v>44636</v>
      </c>
      <c r="O72">
        <v>44637</v>
      </c>
      <c r="R72">
        <v>45</v>
      </c>
      <c r="S72">
        <v>44682</v>
      </c>
      <c r="T72">
        <v>44679</v>
      </c>
      <c r="U72">
        <v>2</v>
      </c>
      <c r="V72">
        <v>264352</v>
      </c>
      <c r="W72">
        <v>14275008</v>
      </c>
      <c r="X72">
        <v>12953248</v>
      </c>
      <c r="Y72" t="s">
        <v>3201</v>
      </c>
    </row>
    <row r="73" spans="2:25">
      <c r="B73" t="s">
        <v>1205</v>
      </c>
      <c r="C73">
        <v>44652</v>
      </c>
      <c r="D73">
        <v>44652</v>
      </c>
      <c r="F73">
        <v>4537741911</v>
      </c>
      <c r="G73" t="e">
        <v>#N/A</v>
      </c>
      <c r="H73" t="s">
        <v>1206</v>
      </c>
      <c r="I73" t="s">
        <v>1207</v>
      </c>
      <c r="J73">
        <v>5100000</v>
      </c>
      <c r="K73">
        <v>10</v>
      </c>
      <c r="L73">
        <v>510000</v>
      </c>
      <c r="M73">
        <v>5610000</v>
      </c>
      <c r="N73">
        <v>44672</v>
      </c>
      <c r="O73">
        <v>44673</v>
      </c>
      <c r="R73">
        <v>45</v>
      </c>
      <c r="S73">
        <v>44718</v>
      </c>
      <c r="T73">
        <v>44721</v>
      </c>
      <c r="U73">
        <v>2</v>
      </c>
      <c r="V73">
        <v>102000</v>
      </c>
      <c r="W73">
        <v>5508000</v>
      </c>
      <c r="X73">
        <v>4998000</v>
      </c>
      <c r="Y73" t="s">
        <v>3201</v>
      </c>
    </row>
    <row r="74" spans="2:25">
      <c r="B74" t="s">
        <v>1217</v>
      </c>
      <c r="C74">
        <v>44652</v>
      </c>
      <c r="D74">
        <v>44652</v>
      </c>
      <c r="F74">
        <v>4534294055</v>
      </c>
      <c r="G74" t="e">
        <v>#N/A</v>
      </c>
      <c r="H74" t="s">
        <v>1218</v>
      </c>
      <c r="I74" t="s">
        <v>1219</v>
      </c>
      <c r="J74">
        <v>6825000</v>
      </c>
      <c r="K74">
        <v>10</v>
      </c>
      <c r="L74">
        <v>682500</v>
      </c>
      <c r="M74">
        <v>7507500</v>
      </c>
      <c r="N74">
        <v>44672</v>
      </c>
      <c r="O74">
        <v>44673</v>
      </c>
      <c r="R74">
        <v>45</v>
      </c>
      <c r="S74">
        <v>44718</v>
      </c>
      <c r="T74">
        <v>44721</v>
      </c>
      <c r="U74">
        <v>2</v>
      </c>
      <c r="V74">
        <v>136500</v>
      </c>
      <c r="W74">
        <v>7371000</v>
      </c>
      <c r="X74">
        <v>6688500</v>
      </c>
      <c r="Y74" t="s">
        <v>3201</v>
      </c>
    </row>
    <row r="75" spans="2:25">
      <c r="B75" t="s">
        <v>1220</v>
      </c>
      <c r="C75">
        <v>44652</v>
      </c>
      <c r="D75">
        <v>44652</v>
      </c>
      <c r="F75">
        <v>4540275861</v>
      </c>
      <c r="G75" t="e">
        <v>#N/A</v>
      </c>
      <c r="H75" t="s">
        <v>1221</v>
      </c>
      <c r="I75" t="s">
        <v>1222</v>
      </c>
      <c r="J75">
        <v>6800000</v>
      </c>
      <c r="K75">
        <v>10</v>
      </c>
      <c r="L75">
        <v>680000</v>
      </c>
      <c r="M75">
        <v>7480000</v>
      </c>
      <c r="N75">
        <v>44672</v>
      </c>
      <c r="O75">
        <v>44673</v>
      </c>
      <c r="R75">
        <v>45</v>
      </c>
      <c r="S75">
        <v>44718</v>
      </c>
      <c r="T75">
        <v>44721</v>
      </c>
      <c r="U75">
        <v>2</v>
      </c>
      <c r="V75">
        <v>136000</v>
      </c>
      <c r="W75">
        <v>7344000</v>
      </c>
      <c r="X75">
        <v>6664000</v>
      </c>
      <c r="Y75" t="s">
        <v>3201</v>
      </c>
    </row>
    <row r="76" spans="2:25">
      <c r="B76" t="s">
        <v>1223</v>
      </c>
      <c r="C76">
        <v>44652</v>
      </c>
      <c r="D76">
        <v>44652</v>
      </c>
      <c r="F76">
        <v>4534280496</v>
      </c>
      <c r="G76" t="e">
        <v>#N/A</v>
      </c>
      <c r="H76" t="s">
        <v>1206</v>
      </c>
      <c r="I76" t="s">
        <v>1207</v>
      </c>
      <c r="J76">
        <v>4250000</v>
      </c>
      <c r="K76">
        <v>10</v>
      </c>
      <c r="L76">
        <v>425000</v>
      </c>
      <c r="M76">
        <v>4675000</v>
      </c>
      <c r="N76">
        <v>44672</v>
      </c>
      <c r="O76">
        <v>44673</v>
      </c>
      <c r="R76">
        <v>45</v>
      </c>
      <c r="S76">
        <v>44718</v>
      </c>
      <c r="T76">
        <v>44721</v>
      </c>
      <c r="U76">
        <v>2</v>
      </c>
      <c r="V76">
        <v>85000</v>
      </c>
      <c r="W76">
        <v>4590000</v>
      </c>
      <c r="X76">
        <v>4165000</v>
      </c>
      <c r="Y76" t="s">
        <v>3201</v>
      </c>
    </row>
    <row r="77" spans="2:25">
      <c r="B77" t="s">
        <v>1236</v>
      </c>
      <c r="C77">
        <v>44652</v>
      </c>
      <c r="D77">
        <v>44652</v>
      </c>
      <c r="F77">
        <v>4541833387</v>
      </c>
      <c r="G77" t="e">
        <v>#N/A</v>
      </c>
      <c r="H77" t="s">
        <v>1237</v>
      </c>
      <c r="I77" t="s">
        <v>1238</v>
      </c>
      <c r="J77">
        <v>35000000</v>
      </c>
      <c r="K77">
        <v>10</v>
      </c>
      <c r="L77">
        <v>3500000</v>
      </c>
      <c r="M77">
        <v>38500000</v>
      </c>
      <c r="N77">
        <v>44672</v>
      </c>
      <c r="O77">
        <v>44673</v>
      </c>
      <c r="R77">
        <v>45</v>
      </c>
      <c r="S77">
        <v>44718</v>
      </c>
      <c r="T77">
        <v>44721</v>
      </c>
      <c r="U77">
        <v>2</v>
      </c>
      <c r="V77">
        <v>700000</v>
      </c>
      <c r="W77">
        <v>37800000</v>
      </c>
      <c r="X77">
        <v>34300000</v>
      </c>
      <c r="Y77" t="s">
        <v>3201</v>
      </c>
    </row>
    <row r="78" spans="2:25">
      <c r="B78" t="s">
        <v>1239</v>
      </c>
      <c r="C78">
        <v>44652</v>
      </c>
      <c r="D78">
        <v>44652</v>
      </c>
      <c r="F78">
        <v>4537728093</v>
      </c>
      <c r="G78" t="e">
        <v>#N/A</v>
      </c>
      <c r="H78" t="s">
        <v>1240</v>
      </c>
      <c r="I78" t="s">
        <v>1241</v>
      </c>
      <c r="J78">
        <v>15060000</v>
      </c>
      <c r="K78">
        <v>10</v>
      </c>
      <c r="L78">
        <v>1506000</v>
      </c>
      <c r="M78">
        <v>16566000</v>
      </c>
      <c r="N78">
        <v>44672</v>
      </c>
      <c r="O78">
        <v>44673</v>
      </c>
      <c r="R78">
        <v>45</v>
      </c>
      <c r="S78">
        <v>44718</v>
      </c>
      <c r="T78">
        <v>44721</v>
      </c>
      <c r="U78">
        <v>2</v>
      </c>
      <c r="V78">
        <v>301200</v>
      </c>
      <c r="W78">
        <v>16264800</v>
      </c>
      <c r="X78">
        <v>14758800</v>
      </c>
      <c r="Y78" t="s">
        <v>3201</v>
      </c>
    </row>
    <row r="79" spans="2:25">
      <c r="B79" t="s">
        <v>1242</v>
      </c>
      <c r="C79">
        <v>44652</v>
      </c>
      <c r="D79">
        <v>44652</v>
      </c>
      <c r="F79">
        <v>4541770896</v>
      </c>
      <c r="G79" t="e">
        <v>#N/A</v>
      </c>
      <c r="H79" t="s">
        <v>1243</v>
      </c>
      <c r="I79" t="s">
        <v>1244</v>
      </c>
      <c r="J79">
        <v>28346520</v>
      </c>
      <c r="K79">
        <v>10</v>
      </c>
      <c r="L79">
        <v>2834652</v>
      </c>
      <c r="M79">
        <v>31181172</v>
      </c>
      <c r="N79">
        <v>44672</v>
      </c>
      <c r="O79">
        <v>44673</v>
      </c>
      <c r="R79">
        <v>45</v>
      </c>
      <c r="S79">
        <v>44718</v>
      </c>
      <c r="T79">
        <v>44721</v>
      </c>
      <c r="U79">
        <v>2</v>
      </c>
      <c r="V79">
        <v>566930.4</v>
      </c>
      <c r="W79">
        <v>30614241.600000001</v>
      </c>
      <c r="X79">
        <v>27779589.600000001</v>
      </c>
      <c r="Y79" t="s">
        <v>3201</v>
      </c>
    </row>
    <row r="80" spans="2:25">
      <c r="B80" t="s">
        <v>1248</v>
      </c>
      <c r="C80">
        <v>44652</v>
      </c>
      <c r="D80">
        <v>44652</v>
      </c>
      <c r="F80">
        <v>4532215703</v>
      </c>
      <c r="G80" t="e">
        <v>#N/A</v>
      </c>
      <c r="H80" t="s">
        <v>1249</v>
      </c>
      <c r="I80" t="s">
        <v>1250</v>
      </c>
      <c r="J80">
        <v>14500000</v>
      </c>
      <c r="K80">
        <v>10</v>
      </c>
      <c r="L80">
        <v>1450000</v>
      </c>
      <c r="M80">
        <v>15950000</v>
      </c>
      <c r="U80">
        <v>2</v>
      </c>
      <c r="V80">
        <v>290000</v>
      </c>
      <c r="W80">
        <v>15660000</v>
      </c>
      <c r="X80">
        <v>14210000</v>
      </c>
      <c r="Y80" t="s">
        <v>3201</v>
      </c>
    </row>
    <row r="81" spans="2:25">
      <c r="B81" t="s">
        <v>1264</v>
      </c>
      <c r="C81">
        <v>44652</v>
      </c>
      <c r="D81">
        <v>44652</v>
      </c>
      <c r="F81">
        <v>4540267807</v>
      </c>
      <c r="G81" t="e">
        <v>#N/A</v>
      </c>
      <c r="H81" t="s">
        <v>1265</v>
      </c>
      <c r="I81" t="s">
        <v>1266</v>
      </c>
      <c r="J81">
        <v>34000000</v>
      </c>
      <c r="K81">
        <v>10</v>
      </c>
      <c r="L81">
        <v>3400000</v>
      </c>
      <c r="M81">
        <v>37400000</v>
      </c>
      <c r="N81">
        <v>44672</v>
      </c>
      <c r="O81">
        <v>44673</v>
      </c>
      <c r="R81">
        <v>45</v>
      </c>
      <c r="S81">
        <v>44718</v>
      </c>
      <c r="T81">
        <v>44727</v>
      </c>
      <c r="U81">
        <v>2</v>
      </c>
      <c r="V81">
        <v>680000</v>
      </c>
      <c r="W81">
        <v>36720000</v>
      </c>
      <c r="X81">
        <v>33320000</v>
      </c>
      <c r="Y81" t="s">
        <v>3201</v>
      </c>
    </row>
    <row r="82" spans="2:25">
      <c r="B82" t="s">
        <v>1414</v>
      </c>
      <c r="C82">
        <v>44253</v>
      </c>
      <c r="D82">
        <v>44253</v>
      </c>
      <c r="F82">
        <v>4534761748</v>
      </c>
      <c r="G82" t="e">
        <v>#N/A</v>
      </c>
      <c r="H82" t="s">
        <v>2057</v>
      </c>
      <c r="I82" t="s">
        <v>2664</v>
      </c>
      <c r="J82">
        <v>54285000</v>
      </c>
      <c r="K82">
        <v>10</v>
      </c>
      <c r="L82">
        <v>5428500</v>
      </c>
      <c r="M82">
        <v>59713500</v>
      </c>
      <c r="O82">
        <v>44229</v>
      </c>
      <c r="R82">
        <v>30</v>
      </c>
      <c r="S82">
        <v>44259</v>
      </c>
      <c r="T82">
        <v>44273</v>
      </c>
      <c r="U82">
        <v>2</v>
      </c>
      <c r="V82">
        <v>1085700</v>
      </c>
      <c r="W82">
        <v>58627800</v>
      </c>
      <c r="X82">
        <v>53199300</v>
      </c>
    </row>
    <row r="83" spans="2:25">
      <c r="B83" t="s">
        <v>1431</v>
      </c>
      <c r="C83">
        <v>44270</v>
      </c>
      <c r="D83">
        <v>44270</v>
      </c>
      <c r="F83">
        <v>4534491661</v>
      </c>
      <c r="G83" t="e">
        <v>#N/A</v>
      </c>
      <c r="H83" t="s">
        <v>2073</v>
      </c>
      <c r="I83" t="s">
        <v>2680</v>
      </c>
      <c r="J83">
        <v>74428606</v>
      </c>
      <c r="K83">
        <v>10</v>
      </c>
      <c r="L83">
        <v>7442860.5999999996</v>
      </c>
      <c r="M83">
        <v>81871466.599999994</v>
      </c>
      <c r="O83">
        <v>44230</v>
      </c>
      <c r="R83">
        <v>30</v>
      </c>
      <c r="S83">
        <v>44260</v>
      </c>
      <c r="T83">
        <v>44273</v>
      </c>
      <c r="U83">
        <v>2</v>
      </c>
      <c r="V83">
        <v>1488572.12</v>
      </c>
      <c r="W83">
        <v>80382894.479999989</v>
      </c>
      <c r="X83">
        <v>72940033.879999995</v>
      </c>
    </row>
    <row r="84" spans="2:25">
      <c r="B84" t="s">
        <v>1475</v>
      </c>
      <c r="C84">
        <v>44320</v>
      </c>
      <c r="D84">
        <v>44320</v>
      </c>
      <c r="F84">
        <v>4532536088</v>
      </c>
      <c r="G84" t="e">
        <v>#N/A</v>
      </c>
      <c r="H84" t="s">
        <v>2113</v>
      </c>
      <c r="I84" t="s">
        <v>2717</v>
      </c>
      <c r="J84">
        <v>135600000</v>
      </c>
      <c r="K84">
        <v>10</v>
      </c>
      <c r="L84">
        <v>13560000</v>
      </c>
      <c r="M84">
        <v>149160000</v>
      </c>
      <c r="O84">
        <v>44272</v>
      </c>
      <c r="R84">
        <v>30</v>
      </c>
      <c r="S84">
        <v>44302</v>
      </c>
      <c r="T84">
        <v>44295</v>
      </c>
      <c r="U84">
        <v>2</v>
      </c>
      <c r="V84">
        <v>2712000</v>
      </c>
      <c r="W84">
        <v>146448000</v>
      </c>
      <c r="X84">
        <v>132888000</v>
      </c>
    </row>
    <row r="85" spans="2:25">
      <c r="B85" t="s">
        <v>1503</v>
      </c>
      <c r="C85">
        <v>44348</v>
      </c>
      <c r="D85">
        <v>44348</v>
      </c>
      <c r="F85">
        <v>4534291688</v>
      </c>
      <c r="G85" t="e">
        <v>#N/A</v>
      </c>
      <c r="H85" t="s">
        <v>2141</v>
      </c>
      <c r="I85" t="s">
        <v>2745</v>
      </c>
      <c r="J85">
        <v>15925000</v>
      </c>
      <c r="K85">
        <v>10</v>
      </c>
      <c r="L85">
        <v>1592500</v>
      </c>
      <c r="M85">
        <v>17517500</v>
      </c>
      <c r="O85">
        <v>44272</v>
      </c>
      <c r="R85">
        <v>30</v>
      </c>
      <c r="S85">
        <v>44302</v>
      </c>
      <c r="T85">
        <v>44301</v>
      </c>
      <c r="U85">
        <v>2</v>
      </c>
      <c r="V85">
        <v>318500</v>
      </c>
      <c r="W85">
        <v>17199000</v>
      </c>
      <c r="X85">
        <v>15606500</v>
      </c>
    </row>
    <row r="86" spans="2:25">
      <c r="B86" t="s">
        <v>1515</v>
      </c>
      <c r="C86">
        <v>44360</v>
      </c>
      <c r="D86">
        <v>44360</v>
      </c>
      <c r="F86">
        <v>4535407594</v>
      </c>
      <c r="G86" t="e">
        <v>#N/A</v>
      </c>
      <c r="H86" t="s">
        <v>2153</v>
      </c>
      <c r="I86" t="s">
        <v>2757</v>
      </c>
      <c r="J86">
        <v>24375000</v>
      </c>
      <c r="K86">
        <v>10</v>
      </c>
      <c r="L86">
        <v>2437500</v>
      </c>
      <c r="M86">
        <v>26812500</v>
      </c>
      <c r="O86">
        <v>44264</v>
      </c>
      <c r="R86">
        <v>30</v>
      </c>
      <c r="S86">
        <v>44294</v>
      </c>
      <c r="T86">
        <v>44307</v>
      </c>
      <c r="U86">
        <v>2</v>
      </c>
      <c r="V86">
        <v>487500</v>
      </c>
      <c r="W86">
        <v>26325000</v>
      </c>
      <c r="X86">
        <v>23887500</v>
      </c>
    </row>
    <row r="87" spans="2:25">
      <c r="B87" t="s">
        <v>1521</v>
      </c>
      <c r="C87">
        <v>44366</v>
      </c>
      <c r="D87">
        <v>44366</v>
      </c>
      <c r="F87">
        <v>4534291537</v>
      </c>
      <c r="G87" t="e">
        <v>#N/A</v>
      </c>
      <c r="H87" t="s">
        <v>2159</v>
      </c>
      <c r="I87" t="s">
        <v>2763</v>
      </c>
      <c r="J87">
        <v>10625000</v>
      </c>
      <c r="K87">
        <v>10</v>
      </c>
      <c r="L87">
        <v>1062500</v>
      </c>
      <c r="M87">
        <v>11687500</v>
      </c>
      <c r="O87">
        <v>44272</v>
      </c>
      <c r="R87">
        <v>30</v>
      </c>
      <c r="S87">
        <v>44302</v>
      </c>
      <c r="T87">
        <v>44307</v>
      </c>
      <c r="U87">
        <v>2</v>
      </c>
      <c r="V87">
        <v>212500</v>
      </c>
      <c r="W87">
        <v>11475000</v>
      </c>
      <c r="X87">
        <v>10412500</v>
      </c>
    </row>
    <row r="88" spans="2:25">
      <c r="B88" t="s">
        <v>1524</v>
      </c>
      <c r="C88">
        <v>44369</v>
      </c>
      <c r="D88">
        <v>44369</v>
      </c>
      <c r="F88">
        <v>4534293830</v>
      </c>
      <c r="G88" t="e">
        <v>#N/A</v>
      </c>
      <c r="H88" t="s">
        <v>2162</v>
      </c>
      <c r="I88" t="s">
        <v>2766</v>
      </c>
      <c r="J88">
        <v>10625000</v>
      </c>
      <c r="K88">
        <v>10</v>
      </c>
      <c r="L88">
        <v>1062500</v>
      </c>
      <c r="M88">
        <v>11687500</v>
      </c>
      <c r="O88">
        <v>44272</v>
      </c>
      <c r="R88">
        <v>30</v>
      </c>
      <c r="S88">
        <v>44302</v>
      </c>
      <c r="T88">
        <v>44307</v>
      </c>
      <c r="U88">
        <v>2</v>
      </c>
      <c r="V88">
        <v>212500</v>
      </c>
      <c r="W88">
        <v>11475000</v>
      </c>
      <c r="X88">
        <v>10412500</v>
      </c>
    </row>
    <row r="89" spans="2:25">
      <c r="B89" t="s">
        <v>1525</v>
      </c>
      <c r="C89">
        <v>44370</v>
      </c>
      <c r="D89">
        <v>44370</v>
      </c>
      <c r="F89">
        <v>4534294100</v>
      </c>
      <c r="G89" t="e">
        <v>#N/A</v>
      </c>
      <c r="H89" t="s">
        <v>2163</v>
      </c>
      <c r="I89" t="s">
        <v>2767</v>
      </c>
      <c r="J89">
        <v>6375000</v>
      </c>
      <c r="K89">
        <v>10</v>
      </c>
      <c r="L89">
        <v>637500</v>
      </c>
      <c r="M89">
        <v>7012500</v>
      </c>
      <c r="O89">
        <v>44272</v>
      </c>
      <c r="R89">
        <v>30</v>
      </c>
      <c r="S89">
        <v>44302</v>
      </c>
      <c r="T89">
        <v>44307</v>
      </c>
      <c r="U89">
        <v>2</v>
      </c>
      <c r="V89">
        <v>127500</v>
      </c>
      <c r="W89">
        <v>6885000</v>
      </c>
      <c r="X89">
        <v>6247500</v>
      </c>
    </row>
    <row r="90" spans="2:25">
      <c r="B90" t="s">
        <v>1526</v>
      </c>
      <c r="C90">
        <v>44371</v>
      </c>
      <c r="D90">
        <v>44371</v>
      </c>
      <c r="F90">
        <v>4534280496</v>
      </c>
      <c r="G90" t="e">
        <v>#N/A</v>
      </c>
      <c r="H90" t="s">
        <v>2164</v>
      </c>
      <c r="I90" t="s">
        <v>2768</v>
      </c>
      <c r="J90">
        <v>10625000</v>
      </c>
      <c r="K90">
        <v>10</v>
      </c>
      <c r="L90">
        <v>1062500</v>
      </c>
      <c r="M90">
        <v>11687500</v>
      </c>
      <c r="O90">
        <v>44272</v>
      </c>
      <c r="R90">
        <v>30</v>
      </c>
      <c r="S90">
        <v>44302</v>
      </c>
      <c r="T90">
        <v>44307</v>
      </c>
      <c r="U90">
        <v>2</v>
      </c>
      <c r="V90">
        <v>212500</v>
      </c>
      <c r="W90">
        <v>11475000</v>
      </c>
      <c r="X90">
        <v>10412500</v>
      </c>
    </row>
    <row r="91" spans="2:25">
      <c r="B91" t="s">
        <v>1527</v>
      </c>
      <c r="C91">
        <v>44372</v>
      </c>
      <c r="D91">
        <v>44372</v>
      </c>
      <c r="F91">
        <v>4534299889</v>
      </c>
      <c r="G91" t="e">
        <v>#N/A</v>
      </c>
      <c r="H91" t="s">
        <v>2165</v>
      </c>
      <c r="I91" t="s">
        <v>2769</v>
      </c>
      <c r="J91">
        <v>10625000</v>
      </c>
      <c r="K91">
        <v>10</v>
      </c>
      <c r="L91">
        <v>1062500</v>
      </c>
      <c r="M91">
        <v>11687500</v>
      </c>
      <c r="O91">
        <v>44272</v>
      </c>
      <c r="R91">
        <v>30</v>
      </c>
      <c r="S91">
        <v>44302</v>
      </c>
      <c r="T91">
        <v>44307</v>
      </c>
      <c r="U91">
        <v>2</v>
      </c>
      <c r="V91">
        <v>212500</v>
      </c>
      <c r="W91">
        <v>11475000</v>
      </c>
      <c r="X91">
        <v>10412500</v>
      </c>
    </row>
    <row r="92" spans="2:25">
      <c r="B92" t="s">
        <v>1528</v>
      </c>
      <c r="C92">
        <v>44373</v>
      </c>
      <c r="D92">
        <v>44373</v>
      </c>
      <c r="F92">
        <v>4533002641</v>
      </c>
      <c r="G92" t="e">
        <v>#N/A</v>
      </c>
      <c r="H92" t="s">
        <v>2166</v>
      </c>
      <c r="I92" t="s">
        <v>2770</v>
      </c>
      <c r="J92">
        <v>80000000</v>
      </c>
      <c r="K92">
        <v>10</v>
      </c>
      <c r="L92">
        <v>8000000</v>
      </c>
      <c r="M92">
        <v>88000000</v>
      </c>
      <c r="O92">
        <v>44272</v>
      </c>
      <c r="R92">
        <v>30</v>
      </c>
      <c r="S92">
        <v>44302</v>
      </c>
      <c r="T92">
        <v>44307</v>
      </c>
      <c r="U92">
        <v>2</v>
      </c>
      <c r="V92">
        <v>1600000</v>
      </c>
      <c r="W92">
        <v>86400000</v>
      </c>
      <c r="X92">
        <v>78400000</v>
      </c>
    </row>
    <row r="93" spans="2:25">
      <c r="B93" t="s">
        <v>1529</v>
      </c>
      <c r="C93">
        <v>44374</v>
      </c>
      <c r="D93">
        <v>44374</v>
      </c>
      <c r="F93">
        <v>4534291196</v>
      </c>
      <c r="G93" t="e">
        <v>#N/A</v>
      </c>
      <c r="H93" t="s">
        <v>2167</v>
      </c>
      <c r="I93" t="s">
        <v>2771</v>
      </c>
      <c r="J93">
        <v>21250000</v>
      </c>
      <c r="K93">
        <v>10</v>
      </c>
      <c r="L93">
        <v>2125000</v>
      </c>
      <c r="M93">
        <v>23375000</v>
      </c>
      <c r="O93">
        <v>44272</v>
      </c>
      <c r="R93">
        <v>30</v>
      </c>
      <c r="S93">
        <v>44302</v>
      </c>
      <c r="T93">
        <v>44307</v>
      </c>
      <c r="U93">
        <v>2</v>
      </c>
      <c r="V93">
        <v>425000</v>
      </c>
      <c r="W93">
        <v>22950000</v>
      </c>
      <c r="X93">
        <v>20825000</v>
      </c>
    </row>
    <row r="94" spans="2:25">
      <c r="B94" t="s">
        <v>1531</v>
      </c>
      <c r="C94">
        <v>44376</v>
      </c>
      <c r="D94">
        <v>44376</v>
      </c>
      <c r="F94">
        <v>4532163222</v>
      </c>
      <c r="G94" t="e">
        <v>#N/A</v>
      </c>
      <c r="H94" t="s">
        <v>2169</v>
      </c>
      <c r="I94" t="s">
        <v>2772</v>
      </c>
      <c r="J94">
        <v>5400000</v>
      </c>
      <c r="K94">
        <v>10</v>
      </c>
      <c r="L94">
        <v>540000</v>
      </c>
      <c r="M94">
        <v>5940000</v>
      </c>
      <c r="O94">
        <v>44272</v>
      </c>
      <c r="R94">
        <v>30</v>
      </c>
      <c r="S94">
        <v>44302</v>
      </c>
      <c r="T94">
        <v>44307</v>
      </c>
      <c r="U94">
        <v>2</v>
      </c>
      <c r="V94">
        <v>108000</v>
      </c>
      <c r="W94">
        <v>5832000</v>
      </c>
      <c r="X94">
        <v>5292000</v>
      </c>
    </row>
    <row r="95" spans="2:25">
      <c r="B95" t="s">
        <v>1532</v>
      </c>
      <c r="C95">
        <v>44377</v>
      </c>
      <c r="D95">
        <v>44377</v>
      </c>
      <c r="F95">
        <v>4534328380</v>
      </c>
      <c r="G95" t="e">
        <v>#N/A</v>
      </c>
      <c r="H95" t="s">
        <v>2170</v>
      </c>
      <c r="I95" t="s">
        <v>2773</v>
      </c>
      <c r="J95">
        <v>14875000</v>
      </c>
      <c r="K95">
        <v>10</v>
      </c>
      <c r="L95">
        <v>1487500</v>
      </c>
      <c r="M95">
        <v>16362500</v>
      </c>
      <c r="O95">
        <v>44272</v>
      </c>
      <c r="R95">
        <v>30</v>
      </c>
      <c r="S95">
        <v>44302</v>
      </c>
      <c r="T95">
        <v>44307</v>
      </c>
      <c r="U95">
        <v>2</v>
      </c>
      <c r="V95">
        <v>297500</v>
      </c>
      <c r="W95">
        <v>16065000</v>
      </c>
      <c r="X95">
        <v>14577500</v>
      </c>
    </row>
    <row r="96" spans="2:25">
      <c r="B96" t="s">
        <v>1533</v>
      </c>
      <c r="C96">
        <v>44378</v>
      </c>
      <c r="D96">
        <v>44378</v>
      </c>
      <c r="F96">
        <v>4532214645</v>
      </c>
      <c r="G96" t="e">
        <v>#N/A</v>
      </c>
      <c r="H96" t="s">
        <v>2171</v>
      </c>
      <c r="I96" t="s">
        <v>2774</v>
      </c>
      <c r="J96">
        <v>24150000</v>
      </c>
      <c r="K96">
        <v>10</v>
      </c>
      <c r="L96">
        <v>2415000</v>
      </c>
      <c r="M96">
        <v>26565000</v>
      </c>
      <c r="O96">
        <v>44272</v>
      </c>
      <c r="R96">
        <v>30</v>
      </c>
      <c r="S96">
        <v>44302</v>
      </c>
      <c r="T96">
        <v>44307</v>
      </c>
      <c r="U96">
        <v>2</v>
      </c>
      <c r="V96">
        <v>483000</v>
      </c>
      <c r="W96">
        <v>26082000</v>
      </c>
      <c r="X96">
        <v>23667000</v>
      </c>
    </row>
    <row r="97" spans="2:24">
      <c r="B97" t="s">
        <v>1534</v>
      </c>
      <c r="C97">
        <v>44379</v>
      </c>
      <c r="D97">
        <v>44379</v>
      </c>
      <c r="F97">
        <v>4534292066</v>
      </c>
      <c r="G97" t="e">
        <v>#N/A</v>
      </c>
      <c r="H97" t="s">
        <v>2172</v>
      </c>
      <c r="I97" t="s">
        <v>2775</v>
      </c>
      <c r="J97">
        <v>15925000</v>
      </c>
      <c r="K97">
        <v>10</v>
      </c>
      <c r="L97">
        <v>1592500</v>
      </c>
      <c r="M97">
        <v>17517500</v>
      </c>
      <c r="O97">
        <v>44272</v>
      </c>
      <c r="R97">
        <v>30</v>
      </c>
      <c r="S97">
        <v>44302</v>
      </c>
      <c r="T97">
        <v>44307</v>
      </c>
      <c r="U97">
        <v>2</v>
      </c>
      <c r="V97">
        <v>318500</v>
      </c>
      <c r="W97">
        <v>17199000</v>
      </c>
      <c r="X97">
        <v>15606500</v>
      </c>
    </row>
    <row r="98" spans="2:24">
      <c r="B98" t="s">
        <v>1535</v>
      </c>
      <c r="C98">
        <v>44380</v>
      </c>
      <c r="D98">
        <v>44380</v>
      </c>
      <c r="F98">
        <v>4532194655</v>
      </c>
      <c r="G98" t="e">
        <v>#N/A</v>
      </c>
      <c r="H98" t="s">
        <v>2173</v>
      </c>
      <c r="I98" t="s">
        <v>2776</v>
      </c>
      <c r="J98">
        <v>23200000</v>
      </c>
      <c r="K98">
        <v>10</v>
      </c>
      <c r="L98">
        <v>2320000</v>
      </c>
      <c r="M98">
        <v>25520000</v>
      </c>
      <c r="O98">
        <v>44272</v>
      </c>
      <c r="R98">
        <v>30</v>
      </c>
      <c r="S98">
        <v>44302</v>
      </c>
      <c r="T98">
        <v>44307</v>
      </c>
      <c r="U98">
        <v>2</v>
      </c>
      <c r="V98">
        <v>464000</v>
      </c>
      <c r="W98">
        <v>25056000</v>
      </c>
      <c r="X98">
        <v>22736000</v>
      </c>
    </row>
    <row r="99" spans="2:24">
      <c r="B99" t="s">
        <v>1536</v>
      </c>
      <c r="C99">
        <v>44381</v>
      </c>
      <c r="D99">
        <v>44381</v>
      </c>
      <c r="F99">
        <v>4533348028</v>
      </c>
      <c r="G99" t="e">
        <v>#N/A</v>
      </c>
      <c r="H99" t="s">
        <v>2174</v>
      </c>
      <c r="I99" t="s">
        <v>2777</v>
      </c>
      <c r="J99">
        <v>6025000</v>
      </c>
      <c r="K99">
        <v>10</v>
      </c>
      <c r="L99">
        <v>602500</v>
      </c>
      <c r="M99">
        <v>6627500</v>
      </c>
      <c r="O99">
        <v>44272</v>
      </c>
      <c r="R99">
        <v>30</v>
      </c>
      <c r="S99">
        <v>44302</v>
      </c>
      <c r="T99">
        <v>44307</v>
      </c>
      <c r="U99">
        <v>2</v>
      </c>
      <c r="V99">
        <v>120500</v>
      </c>
      <c r="W99">
        <v>6507000</v>
      </c>
      <c r="X99">
        <v>5904500</v>
      </c>
    </row>
    <row r="100" spans="2:24">
      <c r="B100" t="s">
        <v>1537</v>
      </c>
      <c r="C100">
        <v>44382</v>
      </c>
      <c r="D100">
        <v>44382</v>
      </c>
      <c r="F100">
        <v>4532216381</v>
      </c>
      <c r="G100" t="e">
        <v>#N/A</v>
      </c>
      <c r="H100" t="s">
        <v>2175</v>
      </c>
      <c r="I100" t="s">
        <v>2778</v>
      </c>
      <c r="J100">
        <v>8250000</v>
      </c>
      <c r="K100">
        <v>10</v>
      </c>
      <c r="L100">
        <v>825000</v>
      </c>
      <c r="M100">
        <v>9075000</v>
      </c>
      <c r="O100">
        <v>44272</v>
      </c>
      <c r="R100">
        <v>30</v>
      </c>
      <c r="S100">
        <v>44302</v>
      </c>
      <c r="T100">
        <v>44307</v>
      </c>
      <c r="U100">
        <v>2</v>
      </c>
      <c r="V100">
        <v>165000</v>
      </c>
      <c r="W100">
        <v>8910000</v>
      </c>
      <c r="X100">
        <v>8085000</v>
      </c>
    </row>
    <row r="101" spans="2:24">
      <c r="B101" t="s">
        <v>1541</v>
      </c>
      <c r="C101">
        <v>44386</v>
      </c>
      <c r="D101">
        <v>44386</v>
      </c>
      <c r="F101">
        <v>45355660849</v>
      </c>
      <c r="G101" t="e">
        <v>#N/A</v>
      </c>
      <c r="H101" t="s">
        <v>2179</v>
      </c>
      <c r="I101" t="s">
        <v>2782</v>
      </c>
      <c r="J101">
        <v>30000000</v>
      </c>
      <c r="K101">
        <v>10</v>
      </c>
      <c r="L101">
        <v>3000000</v>
      </c>
      <c r="M101">
        <v>33000000</v>
      </c>
      <c r="O101">
        <v>44280</v>
      </c>
      <c r="R101">
        <v>30</v>
      </c>
      <c r="S101">
        <v>44310</v>
      </c>
      <c r="T101">
        <v>44307</v>
      </c>
      <c r="U101">
        <v>2</v>
      </c>
      <c r="V101">
        <v>600000</v>
      </c>
      <c r="W101">
        <v>32400000</v>
      </c>
      <c r="X101">
        <v>29400000</v>
      </c>
    </row>
    <row r="102" spans="2:24">
      <c r="B102" t="s">
        <v>1549</v>
      </c>
      <c r="C102">
        <v>44394</v>
      </c>
      <c r="D102">
        <v>44394</v>
      </c>
      <c r="F102">
        <v>4532594484</v>
      </c>
      <c r="G102" t="e">
        <v>#N/A</v>
      </c>
      <c r="H102" t="s">
        <v>2187</v>
      </c>
      <c r="I102" t="s">
        <v>2790</v>
      </c>
      <c r="J102">
        <v>5000000</v>
      </c>
      <c r="K102">
        <v>10</v>
      </c>
      <c r="L102">
        <v>500000</v>
      </c>
      <c r="M102">
        <v>5500000</v>
      </c>
      <c r="O102">
        <v>44272</v>
      </c>
      <c r="R102">
        <v>30</v>
      </c>
      <c r="S102">
        <v>44302</v>
      </c>
      <c r="T102">
        <v>44313</v>
      </c>
      <c r="U102">
        <v>2</v>
      </c>
      <c r="V102">
        <v>100000</v>
      </c>
      <c r="W102">
        <v>5400000</v>
      </c>
      <c r="X102">
        <v>4900000</v>
      </c>
    </row>
    <row r="103" spans="2:24">
      <c r="B103" t="s">
        <v>1552</v>
      </c>
      <c r="C103">
        <v>44397</v>
      </c>
      <c r="D103">
        <v>44397</v>
      </c>
      <c r="F103">
        <v>45351334444</v>
      </c>
      <c r="G103" t="e">
        <v>#N/A</v>
      </c>
      <c r="H103" t="s">
        <v>2190</v>
      </c>
      <c r="I103" t="s">
        <v>2792</v>
      </c>
      <c r="J103">
        <v>72755000</v>
      </c>
      <c r="K103">
        <v>10</v>
      </c>
      <c r="L103">
        <v>7275500</v>
      </c>
      <c r="M103">
        <v>80030500</v>
      </c>
      <c r="O103">
        <v>44293</v>
      </c>
      <c r="R103">
        <v>30</v>
      </c>
      <c r="S103">
        <v>44323</v>
      </c>
      <c r="T103">
        <v>44313</v>
      </c>
      <c r="U103">
        <v>2</v>
      </c>
      <c r="V103">
        <v>1455100</v>
      </c>
      <c r="W103">
        <v>78575400</v>
      </c>
      <c r="X103">
        <v>71299900</v>
      </c>
    </row>
    <row r="104" spans="2:24">
      <c r="B104" t="s">
        <v>1637</v>
      </c>
      <c r="C104">
        <v>44482</v>
      </c>
      <c r="D104">
        <v>44482</v>
      </c>
      <c r="F104">
        <v>45527822284</v>
      </c>
      <c r="G104" t="e">
        <v>#N/A</v>
      </c>
      <c r="H104" t="s">
        <v>2272</v>
      </c>
      <c r="I104" t="s">
        <v>2864</v>
      </c>
      <c r="J104">
        <v>253895000</v>
      </c>
      <c r="K104">
        <v>10</v>
      </c>
      <c r="L104">
        <v>25389500</v>
      </c>
      <c r="M104">
        <v>279284500</v>
      </c>
      <c r="O104">
        <v>44321</v>
      </c>
      <c r="R104">
        <v>30</v>
      </c>
      <c r="S104">
        <v>44351</v>
      </c>
      <c r="T104">
        <v>44355</v>
      </c>
      <c r="U104">
        <v>2</v>
      </c>
      <c r="V104">
        <v>5077900</v>
      </c>
      <c r="W104">
        <v>274206600</v>
      </c>
      <c r="X104">
        <v>248817100</v>
      </c>
    </row>
    <row r="105" spans="2:24">
      <c r="B105" t="s">
        <v>1658</v>
      </c>
      <c r="C105">
        <v>44503</v>
      </c>
      <c r="D105">
        <v>44503</v>
      </c>
      <c r="F105">
        <v>4534291688</v>
      </c>
      <c r="G105" t="e">
        <v>#N/A</v>
      </c>
      <c r="H105" t="s">
        <v>2289</v>
      </c>
      <c r="I105" t="s">
        <v>2877</v>
      </c>
      <c r="J105">
        <v>2275000</v>
      </c>
      <c r="K105">
        <v>10</v>
      </c>
      <c r="L105">
        <v>227500</v>
      </c>
      <c r="M105">
        <v>2502500</v>
      </c>
      <c r="O105">
        <v>44350</v>
      </c>
      <c r="R105">
        <v>30</v>
      </c>
      <c r="S105">
        <v>44380</v>
      </c>
      <c r="T105">
        <v>44377</v>
      </c>
      <c r="U105">
        <v>2</v>
      </c>
      <c r="V105">
        <v>45500</v>
      </c>
      <c r="W105">
        <v>2457000</v>
      </c>
      <c r="X105">
        <v>2229500</v>
      </c>
    </row>
    <row r="106" spans="2:24">
      <c r="B106" t="s">
        <v>1659</v>
      </c>
      <c r="C106">
        <v>44504</v>
      </c>
      <c r="D106">
        <v>44504</v>
      </c>
      <c r="F106">
        <v>4534294100</v>
      </c>
      <c r="G106" t="e">
        <v>#N/A</v>
      </c>
      <c r="H106" t="s">
        <v>2290</v>
      </c>
      <c r="I106" t="s">
        <v>2878</v>
      </c>
      <c r="J106">
        <v>2125000</v>
      </c>
      <c r="K106">
        <v>10</v>
      </c>
      <c r="L106">
        <v>212500</v>
      </c>
      <c r="M106">
        <v>2337500</v>
      </c>
      <c r="O106">
        <v>44350</v>
      </c>
      <c r="R106">
        <v>30</v>
      </c>
      <c r="S106">
        <v>44380</v>
      </c>
      <c r="T106">
        <v>44377</v>
      </c>
      <c r="U106">
        <v>2</v>
      </c>
      <c r="V106">
        <v>42500</v>
      </c>
      <c r="W106">
        <v>2295000</v>
      </c>
      <c r="X106">
        <v>2082500</v>
      </c>
    </row>
    <row r="107" spans="2:24">
      <c r="B107" t="s">
        <v>1663</v>
      </c>
      <c r="C107">
        <v>44508</v>
      </c>
      <c r="D107">
        <v>44508</v>
      </c>
      <c r="F107">
        <v>4532594484</v>
      </c>
      <c r="G107" t="e">
        <v>#N/A</v>
      </c>
      <c r="H107" t="s">
        <v>2294</v>
      </c>
      <c r="I107" t="s">
        <v>2882</v>
      </c>
      <c r="J107">
        <v>2500000</v>
      </c>
      <c r="K107">
        <v>10</v>
      </c>
      <c r="L107">
        <v>250000</v>
      </c>
      <c r="M107">
        <v>2750000</v>
      </c>
      <c r="O107">
        <v>44350</v>
      </c>
      <c r="R107">
        <v>30</v>
      </c>
      <c r="S107">
        <v>44380</v>
      </c>
      <c r="T107">
        <v>44377</v>
      </c>
      <c r="U107">
        <v>2</v>
      </c>
      <c r="V107">
        <v>50000</v>
      </c>
      <c r="W107">
        <v>2700000</v>
      </c>
      <c r="X107">
        <v>2450000</v>
      </c>
    </row>
    <row r="108" spans="2:24">
      <c r="B108" t="s">
        <v>1664</v>
      </c>
      <c r="C108">
        <v>44509</v>
      </c>
      <c r="D108">
        <v>44509</v>
      </c>
      <c r="F108">
        <v>4533003025</v>
      </c>
      <c r="G108" t="e">
        <v>#N/A</v>
      </c>
      <c r="H108" t="s">
        <v>2295</v>
      </c>
      <c r="I108" t="s">
        <v>2883</v>
      </c>
      <c r="J108">
        <v>8100000</v>
      </c>
      <c r="K108">
        <v>10</v>
      </c>
      <c r="L108">
        <v>810000</v>
      </c>
      <c r="M108">
        <v>8910000</v>
      </c>
      <c r="O108">
        <v>44350</v>
      </c>
      <c r="R108">
        <v>30</v>
      </c>
      <c r="S108">
        <v>44380</v>
      </c>
      <c r="T108">
        <v>44377</v>
      </c>
      <c r="U108">
        <v>2</v>
      </c>
      <c r="V108">
        <v>162000</v>
      </c>
      <c r="W108">
        <v>8748000</v>
      </c>
      <c r="X108">
        <v>7938000</v>
      </c>
    </row>
    <row r="109" spans="2:24">
      <c r="B109" t="s">
        <v>1665</v>
      </c>
      <c r="C109">
        <v>44510</v>
      </c>
      <c r="D109">
        <v>44510</v>
      </c>
      <c r="F109">
        <v>4531216679</v>
      </c>
      <c r="G109" t="e">
        <v>#N/A</v>
      </c>
      <c r="H109" t="s">
        <v>2296</v>
      </c>
      <c r="I109" t="s">
        <v>2884</v>
      </c>
      <c r="J109">
        <v>9900000</v>
      </c>
      <c r="K109">
        <v>10</v>
      </c>
      <c r="L109">
        <v>990000</v>
      </c>
      <c r="M109">
        <v>10890000</v>
      </c>
      <c r="O109">
        <v>44350</v>
      </c>
      <c r="R109">
        <v>30</v>
      </c>
      <c r="S109">
        <v>44380</v>
      </c>
      <c r="T109">
        <v>44377</v>
      </c>
      <c r="U109">
        <v>2</v>
      </c>
      <c r="V109">
        <v>198000</v>
      </c>
      <c r="W109">
        <v>10692000</v>
      </c>
      <c r="X109">
        <v>9702000</v>
      </c>
    </row>
    <row r="110" spans="2:24">
      <c r="B110" t="s">
        <v>1666</v>
      </c>
      <c r="C110">
        <v>44511</v>
      </c>
      <c r="D110">
        <v>44511</v>
      </c>
      <c r="F110">
        <v>4534292066</v>
      </c>
      <c r="G110" t="e">
        <v>#N/A</v>
      </c>
      <c r="H110" t="s">
        <v>2297</v>
      </c>
      <c r="I110" t="s">
        <v>2885</v>
      </c>
      <c r="J110">
        <v>2275000</v>
      </c>
      <c r="K110">
        <v>10</v>
      </c>
      <c r="L110">
        <v>227500</v>
      </c>
      <c r="M110">
        <v>2502500</v>
      </c>
      <c r="O110">
        <v>44350</v>
      </c>
      <c r="R110">
        <v>30</v>
      </c>
      <c r="S110">
        <v>44380</v>
      </c>
      <c r="T110">
        <v>44377</v>
      </c>
      <c r="U110">
        <v>2</v>
      </c>
      <c r="V110">
        <v>45500</v>
      </c>
      <c r="W110">
        <v>2457000</v>
      </c>
      <c r="X110">
        <v>2229500</v>
      </c>
    </row>
    <row r="111" spans="2:24">
      <c r="B111" t="s">
        <v>1668</v>
      </c>
      <c r="C111">
        <v>44513</v>
      </c>
      <c r="D111">
        <v>44513</v>
      </c>
      <c r="F111">
        <v>4534280545</v>
      </c>
      <c r="G111" t="e">
        <v>#N/A</v>
      </c>
      <c r="H111" t="s">
        <v>2299</v>
      </c>
      <c r="I111" t="s">
        <v>2887</v>
      </c>
      <c r="J111">
        <v>10625000</v>
      </c>
      <c r="K111">
        <v>10</v>
      </c>
      <c r="L111">
        <v>1062500</v>
      </c>
      <c r="M111">
        <v>11687500</v>
      </c>
      <c r="O111">
        <v>44350</v>
      </c>
      <c r="R111">
        <v>30</v>
      </c>
      <c r="S111">
        <v>44380</v>
      </c>
      <c r="T111">
        <v>44377</v>
      </c>
      <c r="U111">
        <v>2</v>
      </c>
      <c r="V111">
        <v>212500</v>
      </c>
      <c r="W111">
        <v>11475000</v>
      </c>
      <c r="X111">
        <v>10412500</v>
      </c>
    </row>
    <row r="112" spans="2:24">
      <c r="B112" t="s">
        <v>1669</v>
      </c>
      <c r="C112">
        <v>44514</v>
      </c>
      <c r="D112">
        <v>44514</v>
      </c>
      <c r="F112">
        <v>4532538174</v>
      </c>
      <c r="G112" t="e">
        <v>#N/A</v>
      </c>
      <c r="H112" t="s">
        <v>2300</v>
      </c>
      <c r="I112" t="s">
        <v>2888</v>
      </c>
      <c r="J112">
        <v>30950000</v>
      </c>
      <c r="K112">
        <v>10</v>
      </c>
      <c r="L112">
        <v>3095000</v>
      </c>
      <c r="M112">
        <v>34045000</v>
      </c>
      <c r="O112">
        <v>44350</v>
      </c>
      <c r="R112">
        <v>30</v>
      </c>
      <c r="S112">
        <v>44380</v>
      </c>
      <c r="T112">
        <v>44377</v>
      </c>
      <c r="U112">
        <v>2</v>
      </c>
      <c r="V112">
        <v>619000</v>
      </c>
      <c r="W112">
        <v>33426000</v>
      </c>
      <c r="X112">
        <v>30331000</v>
      </c>
    </row>
    <row r="113" spans="2:24">
      <c r="B113" t="s">
        <v>1670</v>
      </c>
      <c r="C113">
        <v>44515</v>
      </c>
      <c r="D113">
        <v>44515</v>
      </c>
      <c r="F113">
        <v>4532163222</v>
      </c>
      <c r="G113" t="e">
        <v>#N/A</v>
      </c>
      <c r="H113" t="s">
        <v>2301</v>
      </c>
      <c r="I113" t="s">
        <v>2889</v>
      </c>
      <c r="J113">
        <v>2700000</v>
      </c>
      <c r="K113">
        <v>10</v>
      </c>
      <c r="L113">
        <v>270000</v>
      </c>
      <c r="M113">
        <v>2970000</v>
      </c>
      <c r="O113">
        <v>44350</v>
      </c>
      <c r="R113">
        <v>30</v>
      </c>
      <c r="S113">
        <v>44380</v>
      </c>
      <c r="T113">
        <v>44377</v>
      </c>
      <c r="U113">
        <v>2</v>
      </c>
      <c r="V113">
        <v>54000</v>
      </c>
      <c r="W113">
        <v>2916000</v>
      </c>
      <c r="X113">
        <v>2646000</v>
      </c>
    </row>
    <row r="114" spans="2:24">
      <c r="B114" t="s">
        <v>1672</v>
      </c>
      <c r="C114">
        <v>44517</v>
      </c>
      <c r="D114">
        <v>44517</v>
      </c>
      <c r="F114">
        <v>4534328380</v>
      </c>
      <c r="G114" t="e">
        <v>#N/A</v>
      </c>
      <c r="H114" t="s">
        <v>2302</v>
      </c>
      <c r="I114" t="s">
        <v>2891</v>
      </c>
      <c r="J114">
        <v>2125000</v>
      </c>
      <c r="K114">
        <v>10</v>
      </c>
      <c r="L114">
        <v>212500</v>
      </c>
      <c r="M114">
        <v>2337500</v>
      </c>
      <c r="O114">
        <v>44350</v>
      </c>
      <c r="R114">
        <v>30</v>
      </c>
      <c r="S114">
        <v>44380</v>
      </c>
      <c r="T114">
        <v>44377</v>
      </c>
      <c r="U114">
        <v>2</v>
      </c>
      <c r="V114">
        <v>42500</v>
      </c>
      <c r="W114">
        <v>2295000</v>
      </c>
      <c r="X114">
        <v>2082500</v>
      </c>
    </row>
    <row r="115" spans="2:24">
      <c r="B115" t="s">
        <v>1673</v>
      </c>
      <c r="C115">
        <v>44518</v>
      </c>
      <c r="D115">
        <v>44518</v>
      </c>
      <c r="F115">
        <v>4534299838</v>
      </c>
      <c r="G115" t="e">
        <v>#N/A</v>
      </c>
      <c r="H115" t="s">
        <v>2303</v>
      </c>
      <c r="I115" t="s">
        <v>2892</v>
      </c>
      <c r="J115">
        <v>11375000</v>
      </c>
      <c r="K115">
        <v>10</v>
      </c>
      <c r="L115">
        <v>1137500</v>
      </c>
      <c r="M115">
        <v>12512500</v>
      </c>
      <c r="O115">
        <v>44350</v>
      </c>
      <c r="R115">
        <v>30</v>
      </c>
      <c r="S115">
        <v>44380</v>
      </c>
      <c r="T115">
        <v>44377</v>
      </c>
      <c r="U115">
        <v>2</v>
      </c>
      <c r="V115">
        <v>227500</v>
      </c>
      <c r="W115">
        <v>12285000</v>
      </c>
      <c r="X115">
        <v>11147500</v>
      </c>
    </row>
    <row r="116" spans="2:24">
      <c r="B116" t="s">
        <v>1676</v>
      </c>
      <c r="C116">
        <v>44521</v>
      </c>
      <c r="D116">
        <v>44521</v>
      </c>
      <c r="F116">
        <v>453630587</v>
      </c>
      <c r="G116" t="e">
        <v>#N/A</v>
      </c>
      <c r="H116" t="s">
        <v>2305</v>
      </c>
      <c r="I116" t="s">
        <v>2894</v>
      </c>
      <c r="J116">
        <v>8125000</v>
      </c>
      <c r="K116">
        <v>10</v>
      </c>
      <c r="L116">
        <v>812500</v>
      </c>
      <c r="M116">
        <v>8937500</v>
      </c>
      <c r="O116">
        <v>44350</v>
      </c>
      <c r="R116">
        <v>30</v>
      </c>
      <c r="S116">
        <v>44380</v>
      </c>
      <c r="T116">
        <v>44377</v>
      </c>
      <c r="U116">
        <v>2</v>
      </c>
      <c r="V116">
        <v>162500</v>
      </c>
      <c r="W116">
        <v>8775000</v>
      </c>
      <c r="X116">
        <v>7962500</v>
      </c>
    </row>
    <row r="117" spans="2:24">
      <c r="B117" t="s">
        <v>1686</v>
      </c>
      <c r="C117">
        <v>44531</v>
      </c>
      <c r="D117">
        <v>44531</v>
      </c>
      <c r="F117">
        <v>4537463217</v>
      </c>
      <c r="G117" t="e">
        <v>#N/A</v>
      </c>
      <c r="H117" t="s">
        <v>2315</v>
      </c>
      <c r="I117" t="s">
        <v>2903</v>
      </c>
      <c r="J117">
        <v>6608800</v>
      </c>
      <c r="K117">
        <v>10</v>
      </c>
      <c r="L117">
        <v>660880</v>
      </c>
      <c r="M117">
        <v>7269680</v>
      </c>
      <c r="O117">
        <v>44364</v>
      </c>
      <c r="R117">
        <v>30</v>
      </c>
      <c r="S117">
        <v>44394</v>
      </c>
      <c r="T117">
        <v>44384</v>
      </c>
      <c r="U117">
        <v>2</v>
      </c>
      <c r="V117">
        <v>132176</v>
      </c>
      <c r="W117">
        <v>7137504</v>
      </c>
      <c r="X117">
        <v>6476624</v>
      </c>
    </row>
    <row r="118" spans="2:24">
      <c r="B118" t="s">
        <v>1688</v>
      </c>
      <c r="C118">
        <v>44533</v>
      </c>
      <c r="D118">
        <v>44533</v>
      </c>
      <c r="F118">
        <v>4537454135</v>
      </c>
      <c r="G118" t="e">
        <v>#N/A</v>
      </c>
      <c r="H118" t="s">
        <v>2317</v>
      </c>
      <c r="I118" t="s">
        <v>2905</v>
      </c>
      <c r="J118">
        <v>26435200</v>
      </c>
      <c r="K118">
        <v>10</v>
      </c>
      <c r="L118">
        <v>2643520</v>
      </c>
      <c r="M118">
        <v>29078720</v>
      </c>
      <c r="O118">
        <v>44364</v>
      </c>
      <c r="R118">
        <v>30</v>
      </c>
      <c r="S118">
        <v>44394</v>
      </c>
      <c r="T118">
        <v>44391</v>
      </c>
      <c r="U118">
        <v>2</v>
      </c>
      <c r="V118">
        <v>528704</v>
      </c>
      <c r="W118">
        <v>28550016</v>
      </c>
      <c r="X118">
        <v>25906496</v>
      </c>
    </row>
    <row r="119" spans="2:24">
      <c r="B119" t="s">
        <v>1712</v>
      </c>
      <c r="C119">
        <v>44557</v>
      </c>
      <c r="D119">
        <v>44557</v>
      </c>
      <c r="F119">
        <v>4534269143</v>
      </c>
      <c r="G119" t="e">
        <v>#N/A</v>
      </c>
      <c r="H119" t="s">
        <v>2340</v>
      </c>
      <c r="I119" t="s">
        <v>2916</v>
      </c>
      <c r="J119">
        <v>40400000</v>
      </c>
      <c r="K119">
        <v>10</v>
      </c>
      <c r="L119">
        <v>4040000</v>
      </c>
      <c r="M119">
        <v>44440000</v>
      </c>
      <c r="O119">
        <v>44370</v>
      </c>
      <c r="R119">
        <v>30</v>
      </c>
      <c r="S119">
        <v>44400</v>
      </c>
      <c r="T119">
        <v>44391</v>
      </c>
      <c r="U119">
        <v>2</v>
      </c>
      <c r="V119">
        <v>808000</v>
      </c>
      <c r="W119">
        <v>43632000</v>
      </c>
      <c r="X119">
        <v>39592000</v>
      </c>
    </row>
    <row r="120" spans="2:24">
      <c r="B120" t="s">
        <v>1714</v>
      </c>
      <c r="C120">
        <v>44559</v>
      </c>
      <c r="D120">
        <v>44559</v>
      </c>
      <c r="F120">
        <v>4537452486</v>
      </c>
      <c r="G120" t="e">
        <v>#N/A</v>
      </c>
      <c r="H120" t="s">
        <v>2342</v>
      </c>
      <c r="I120" t="s">
        <v>2917</v>
      </c>
      <c r="J120">
        <v>127860000</v>
      </c>
      <c r="K120">
        <v>10</v>
      </c>
      <c r="L120">
        <v>12786000</v>
      </c>
      <c r="M120">
        <v>140646000</v>
      </c>
      <c r="O120">
        <v>44377</v>
      </c>
      <c r="R120">
        <v>30</v>
      </c>
      <c r="S120">
        <v>44407</v>
      </c>
      <c r="T120">
        <v>44396</v>
      </c>
      <c r="U120">
        <v>2</v>
      </c>
      <c r="V120">
        <v>2557200</v>
      </c>
      <c r="W120">
        <v>138088800</v>
      </c>
      <c r="X120">
        <v>125302800</v>
      </c>
    </row>
    <row r="121" spans="2:24">
      <c r="B121" t="s">
        <v>1720</v>
      </c>
      <c r="C121">
        <v>44565</v>
      </c>
      <c r="D121">
        <v>44565</v>
      </c>
      <c r="F121">
        <v>4537566484</v>
      </c>
      <c r="G121" t="e">
        <v>#N/A</v>
      </c>
      <c r="H121" t="s">
        <v>2348</v>
      </c>
      <c r="I121" t="s">
        <v>2919</v>
      </c>
      <c r="J121">
        <v>12000000</v>
      </c>
      <c r="K121">
        <v>10</v>
      </c>
      <c r="L121">
        <v>1200000</v>
      </c>
      <c r="M121">
        <v>13200000</v>
      </c>
      <c r="O121">
        <v>44377</v>
      </c>
      <c r="R121">
        <v>30</v>
      </c>
      <c r="S121">
        <v>44407</v>
      </c>
      <c r="T121">
        <v>44405</v>
      </c>
      <c r="U121">
        <v>2</v>
      </c>
      <c r="V121">
        <v>240000</v>
      </c>
      <c r="W121">
        <v>12960000</v>
      </c>
      <c r="X121">
        <v>11760000</v>
      </c>
    </row>
    <row r="122" spans="2:24">
      <c r="B122" t="s">
        <v>1722</v>
      </c>
      <c r="C122">
        <v>44567</v>
      </c>
      <c r="D122">
        <v>44567</v>
      </c>
      <c r="F122">
        <v>4537565480</v>
      </c>
      <c r="G122" t="e">
        <v>#N/A</v>
      </c>
      <c r="H122" t="s">
        <v>2350</v>
      </c>
      <c r="I122" t="s">
        <v>2920</v>
      </c>
      <c r="J122">
        <v>4800000</v>
      </c>
      <c r="K122">
        <v>10</v>
      </c>
      <c r="L122">
        <v>480000</v>
      </c>
      <c r="M122">
        <v>5280000</v>
      </c>
      <c r="O122">
        <v>44377</v>
      </c>
      <c r="R122">
        <v>30</v>
      </c>
      <c r="S122">
        <v>44407</v>
      </c>
      <c r="T122">
        <v>44405</v>
      </c>
      <c r="U122">
        <v>2</v>
      </c>
      <c r="V122">
        <v>96000</v>
      </c>
      <c r="W122">
        <v>5184000</v>
      </c>
      <c r="X122">
        <v>4704000</v>
      </c>
    </row>
    <row r="123" spans="2:24">
      <c r="B123" t="s">
        <v>1726</v>
      </c>
      <c r="C123">
        <v>44571</v>
      </c>
      <c r="D123">
        <v>44571</v>
      </c>
      <c r="F123">
        <v>4537463217</v>
      </c>
      <c r="G123" t="e">
        <v>#N/A</v>
      </c>
      <c r="H123" t="s">
        <v>2354</v>
      </c>
      <c r="I123" t="s">
        <v>2923</v>
      </c>
      <c r="J123">
        <v>6608800</v>
      </c>
      <c r="K123">
        <v>10</v>
      </c>
      <c r="L123">
        <v>660880</v>
      </c>
      <c r="M123">
        <v>7269680</v>
      </c>
      <c r="O123">
        <v>44404</v>
      </c>
      <c r="R123">
        <v>30</v>
      </c>
      <c r="S123">
        <v>44434</v>
      </c>
      <c r="T123">
        <v>44412</v>
      </c>
      <c r="U123">
        <v>2</v>
      </c>
      <c r="V123">
        <v>132176</v>
      </c>
      <c r="W123">
        <v>7137504</v>
      </c>
      <c r="X123">
        <v>6476624</v>
      </c>
    </row>
    <row r="124" spans="2:24">
      <c r="B124" t="s">
        <v>1727</v>
      </c>
      <c r="C124">
        <v>44572</v>
      </c>
      <c r="D124">
        <v>44572</v>
      </c>
      <c r="F124">
        <v>4537637837</v>
      </c>
      <c r="G124" t="e">
        <v>#N/A</v>
      </c>
      <c r="H124" t="s">
        <v>2355</v>
      </c>
      <c r="I124" t="s">
        <v>2924</v>
      </c>
      <c r="J124">
        <v>6608800</v>
      </c>
      <c r="K124">
        <v>10</v>
      </c>
      <c r="L124">
        <v>660880</v>
      </c>
      <c r="M124">
        <v>7269680</v>
      </c>
      <c r="O124">
        <v>44404</v>
      </c>
      <c r="R124">
        <v>30</v>
      </c>
      <c r="S124">
        <v>44434</v>
      </c>
      <c r="T124">
        <v>44412</v>
      </c>
      <c r="U124">
        <v>2</v>
      </c>
      <c r="V124">
        <v>132176</v>
      </c>
      <c r="W124">
        <v>7137504</v>
      </c>
      <c r="X124">
        <v>6476624</v>
      </c>
    </row>
    <row r="125" spans="2:24">
      <c r="B125" t="s">
        <v>1728</v>
      </c>
      <c r="C125">
        <v>44573</v>
      </c>
      <c r="D125">
        <v>44573</v>
      </c>
      <c r="F125">
        <v>4537684848</v>
      </c>
      <c r="G125" t="e">
        <v>#N/A</v>
      </c>
      <c r="H125" t="s">
        <v>2356</v>
      </c>
      <c r="I125" t="s">
        <v>2925</v>
      </c>
      <c r="J125">
        <v>13217600</v>
      </c>
      <c r="K125">
        <v>10</v>
      </c>
      <c r="L125">
        <v>1321760</v>
      </c>
      <c r="M125">
        <v>14539360</v>
      </c>
      <c r="O125">
        <v>44404</v>
      </c>
      <c r="R125">
        <v>30</v>
      </c>
      <c r="S125">
        <v>44434</v>
      </c>
      <c r="T125">
        <v>44412</v>
      </c>
      <c r="U125">
        <v>2</v>
      </c>
      <c r="V125">
        <v>264352</v>
      </c>
      <c r="W125">
        <v>14275008</v>
      </c>
      <c r="X125">
        <v>12953248</v>
      </c>
    </row>
    <row r="126" spans="2:24">
      <c r="B126" t="s">
        <v>1729</v>
      </c>
      <c r="C126">
        <v>44574</v>
      </c>
      <c r="D126">
        <v>44574</v>
      </c>
      <c r="F126">
        <v>4537684848</v>
      </c>
      <c r="G126" t="e">
        <v>#N/A</v>
      </c>
      <c r="H126" t="s">
        <v>2357</v>
      </c>
      <c r="I126" t="s">
        <v>2926</v>
      </c>
      <c r="J126">
        <v>6608800</v>
      </c>
      <c r="K126">
        <v>10</v>
      </c>
      <c r="L126">
        <v>660880</v>
      </c>
      <c r="M126">
        <v>7269680</v>
      </c>
      <c r="O126">
        <v>44404</v>
      </c>
      <c r="R126">
        <v>30</v>
      </c>
      <c r="S126">
        <v>44434</v>
      </c>
      <c r="T126">
        <v>44412</v>
      </c>
      <c r="U126">
        <v>2</v>
      </c>
      <c r="V126">
        <v>132176</v>
      </c>
      <c r="W126">
        <v>7137504</v>
      </c>
      <c r="X126">
        <v>6476624</v>
      </c>
    </row>
    <row r="127" spans="2:24">
      <c r="B127" t="s">
        <v>1731</v>
      </c>
      <c r="C127">
        <v>44576</v>
      </c>
      <c r="D127">
        <v>44576</v>
      </c>
      <c r="F127">
        <v>4537677417</v>
      </c>
      <c r="G127" t="e">
        <v>#N/A</v>
      </c>
      <c r="H127" t="s">
        <v>2359</v>
      </c>
      <c r="I127" t="s">
        <v>2927</v>
      </c>
      <c r="J127">
        <v>37200000</v>
      </c>
      <c r="K127">
        <v>10</v>
      </c>
      <c r="L127">
        <v>3720000</v>
      </c>
      <c r="M127">
        <v>40920000</v>
      </c>
      <c r="O127">
        <v>44390</v>
      </c>
      <c r="R127">
        <v>30</v>
      </c>
      <c r="S127">
        <v>44420</v>
      </c>
      <c r="T127">
        <v>44421</v>
      </c>
      <c r="U127">
        <v>2</v>
      </c>
      <c r="V127">
        <v>744000</v>
      </c>
      <c r="W127">
        <v>40176000</v>
      </c>
      <c r="X127">
        <v>36456000</v>
      </c>
    </row>
    <row r="128" spans="2:24">
      <c r="B128" t="s">
        <v>1732</v>
      </c>
      <c r="C128">
        <v>44577</v>
      </c>
      <c r="D128">
        <v>44577</v>
      </c>
      <c r="F128">
        <v>4537454208</v>
      </c>
      <c r="G128" t="e">
        <v>#N/A</v>
      </c>
      <c r="H128" t="s">
        <v>2360</v>
      </c>
      <c r="I128" t="s">
        <v>2928</v>
      </c>
      <c r="J128">
        <v>7200000</v>
      </c>
      <c r="K128">
        <v>10</v>
      </c>
      <c r="L128">
        <v>720000</v>
      </c>
      <c r="M128">
        <v>7920000</v>
      </c>
      <c r="O128">
        <v>44390</v>
      </c>
      <c r="R128">
        <v>30</v>
      </c>
      <c r="S128">
        <v>44420</v>
      </c>
      <c r="T128">
        <v>44421</v>
      </c>
      <c r="U128">
        <v>2</v>
      </c>
      <c r="V128">
        <v>144000</v>
      </c>
      <c r="W128">
        <v>7776000</v>
      </c>
      <c r="X128">
        <v>7056000</v>
      </c>
    </row>
    <row r="129" spans="2:24">
      <c r="B129" t="s">
        <v>1735</v>
      </c>
      <c r="C129">
        <v>44580</v>
      </c>
      <c r="D129">
        <v>44580</v>
      </c>
      <c r="F129">
        <v>4537576522</v>
      </c>
      <c r="G129" t="e">
        <v>#N/A</v>
      </c>
      <c r="H129" t="s">
        <v>2363</v>
      </c>
      <c r="I129" t="s">
        <v>2930</v>
      </c>
      <c r="J129">
        <v>12400000</v>
      </c>
      <c r="K129">
        <v>10</v>
      </c>
      <c r="L129">
        <v>1240000</v>
      </c>
      <c r="M129">
        <v>13640000</v>
      </c>
      <c r="O129">
        <v>44390</v>
      </c>
      <c r="R129">
        <v>30</v>
      </c>
      <c r="S129">
        <v>44420</v>
      </c>
      <c r="T129">
        <v>44421</v>
      </c>
      <c r="U129">
        <v>2</v>
      </c>
      <c r="V129">
        <v>248000</v>
      </c>
      <c r="W129">
        <v>13392000</v>
      </c>
      <c r="X129">
        <v>12152000</v>
      </c>
    </row>
    <row r="130" spans="2:24">
      <c r="B130" t="s">
        <v>1777</v>
      </c>
      <c r="C130">
        <v>44622</v>
      </c>
      <c r="D130">
        <v>44622</v>
      </c>
      <c r="F130">
        <v>4537454135</v>
      </c>
      <c r="G130" t="e">
        <v>#N/A</v>
      </c>
      <c r="H130" t="s">
        <v>2402</v>
      </c>
      <c r="I130" t="s">
        <v>2963</v>
      </c>
      <c r="J130">
        <v>26435200</v>
      </c>
      <c r="K130">
        <v>10</v>
      </c>
      <c r="L130">
        <v>2643520</v>
      </c>
      <c r="M130">
        <v>29078720</v>
      </c>
      <c r="O130">
        <v>44404</v>
      </c>
      <c r="R130">
        <v>30</v>
      </c>
      <c r="S130">
        <v>44434</v>
      </c>
      <c r="T130">
        <v>44433</v>
      </c>
      <c r="U130">
        <v>2</v>
      </c>
      <c r="V130">
        <v>528704</v>
      </c>
      <c r="W130">
        <v>28550016</v>
      </c>
      <c r="X130">
        <v>25906496</v>
      </c>
    </row>
    <row r="131" spans="2:24">
      <c r="B131" t="s">
        <v>1788</v>
      </c>
      <c r="C131">
        <v>44633</v>
      </c>
      <c r="D131">
        <v>44633</v>
      </c>
      <c r="F131">
        <v>4536823122</v>
      </c>
      <c r="G131" t="e">
        <v>#N/A</v>
      </c>
      <c r="H131" t="s">
        <v>2413</v>
      </c>
      <c r="I131" t="s">
        <v>2974</v>
      </c>
      <c r="J131">
        <v>30114000</v>
      </c>
      <c r="K131">
        <v>10</v>
      </c>
      <c r="L131">
        <v>3011400</v>
      </c>
      <c r="M131">
        <v>33125400</v>
      </c>
      <c r="O131">
        <v>44413</v>
      </c>
      <c r="R131">
        <v>30</v>
      </c>
      <c r="S131">
        <v>44443</v>
      </c>
      <c r="T131">
        <v>44445</v>
      </c>
      <c r="U131">
        <v>2</v>
      </c>
      <c r="V131">
        <v>602280</v>
      </c>
      <c r="W131">
        <v>32523120</v>
      </c>
      <c r="X131">
        <v>29511720</v>
      </c>
    </row>
    <row r="132" spans="2:24">
      <c r="B132" t="s">
        <v>1803</v>
      </c>
      <c r="C132">
        <v>44648</v>
      </c>
      <c r="D132">
        <v>44648</v>
      </c>
      <c r="F132">
        <v>4537454135</v>
      </c>
      <c r="G132" t="e">
        <v>#N/A</v>
      </c>
      <c r="H132" t="s">
        <v>2427</v>
      </c>
      <c r="I132" t="s">
        <v>2988</v>
      </c>
      <c r="J132">
        <v>26435200</v>
      </c>
      <c r="K132">
        <v>10</v>
      </c>
      <c r="L132">
        <v>2643520</v>
      </c>
      <c r="M132">
        <v>29078720</v>
      </c>
      <c r="O132">
        <v>44420</v>
      </c>
      <c r="R132">
        <v>30</v>
      </c>
      <c r="S132">
        <v>44450</v>
      </c>
      <c r="T132">
        <v>44461</v>
      </c>
      <c r="U132">
        <v>2</v>
      </c>
      <c r="V132">
        <v>528704</v>
      </c>
      <c r="W132">
        <v>28550016</v>
      </c>
      <c r="X132">
        <v>25906496</v>
      </c>
    </row>
    <row r="133" spans="2:24">
      <c r="B133" t="s">
        <v>1804</v>
      </c>
      <c r="C133">
        <v>44649</v>
      </c>
      <c r="D133">
        <v>44649</v>
      </c>
      <c r="F133">
        <v>4537463217</v>
      </c>
      <c r="G133" t="e">
        <v>#N/A</v>
      </c>
      <c r="H133" t="s">
        <v>2428</v>
      </c>
      <c r="I133" t="s">
        <v>2989</v>
      </c>
      <c r="J133">
        <v>6608800</v>
      </c>
      <c r="K133">
        <v>10</v>
      </c>
      <c r="L133">
        <v>660880</v>
      </c>
      <c r="M133">
        <v>7269680</v>
      </c>
      <c r="O133">
        <v>44420</v>
      </c>
      <c r="R133">
        <v>30</v>
      </c>
      <c r="S133">
        <v>44450</v>
      </c>
      <c r="T133">
        <v>44461</v>
      </c>
      <c r="U133">
        <v>2</v>
      </c>
      <c r="V133">
        <v>132176</v>
      </c>
      <c r="W133">
        <v>7137504</v>
      </c>
      <c r="X133">
        <v>6476624</v>
      </c>
    </row>
    <row r="134" spans="2:24">
      <c r="B134" t="s">
        <v>1805</v>
      </c>
      <c r="C134">
        <v>44650</v>
      </c>
      <c r="D134">
        <v>44650</v>
      </c>
      <c r="F134">
        <v>4537637837</v>
      </c>
      <c r="G134" t="e">
        <v>#N/A</v>
      </c>
      <c r="H134" t="s">
        <v>2429</v>
      </c>
      <c r="I134" t="s">
        <v>2990</v>
      </c>
      <c r="J134">
        <v>6608800</v>
      </c>
      <c r="K134">
        <v>10</v>
      </c>
      <c r="L134">
        <v>660880</v>
      </c>
      <c r="M134">
        <v>7269680</v>
      </c>
      <c r="O134">
        <v>44420</v>
      </c>
      <c r="R134">
        <v>30</v>
      </c>
      <c r="S134">
        <v>44450</v>
      </c>
      <c r="T134">
        <v>44461</v>
      </c>
      <c r="U134">
        <v>2</v>
      </c>
      <c r="V134">
        <v>132176</v>
      </c>
      <c r="W134">
        <v>7137504</v>
      </c>
      <c r="X134">
        <v>6476624</v>
      </c>
    </row>
    <row r="135" spans="2:24">
      <c r="B135" t="s">
        <v>1812</v>
      </c>
      <c r="C135">
        <v>44657</v>
      </c>
      <c r="D135">
        <v>44657</v>
      </c>
      <c r="F135">
        <v>4537741334</v>
      </c>
      <c r="G135" t="e">
        <v>#N/A</v>
      </c>
      <c r="H135" t="s">
        <v>2436</v>
      </c>
      <c r="I135" t="s">
        <v>2996</v>
      </c>
      <c r="J135">
        <v>14700000</v>
      </c>
      <c r="K135">
        <v>10</v>
      </c>
      <c r="L135">
        <v>1470000</v>
      </c>
      <c r="M135">
        <v>16170000</v>
      </c>
      <c r="O135">
        <v>44426</v>
      </c>
      <c r="R135">
        <v>30</v>
      </c>
      <c r="S135">
        <v>44456</v>
      </c>
      <c r="T135">
        <v>44461</v>
      </c>
      <c r="U135">
        <v>2</v>
      </c>
      <c r="V135">
        <v>294000</v>
      </c>
      <c r="W135">
        <v>15876000</v>
      </c>
      <c r="X135">
        <v>14406000</v>
      </c>
    </row>
    <row r="136" spans="2:24">
      <c r="B136" t="s">
        <v>1815</v>
      </c>
      <c r="C136">
        <v>44660</v>
      </c>
      <c r="D136">
        <v>44660</v>
      </c>
      <c r="F136">
        <v>4534294055</v>
      </c>
      <c r="G136" t="e">
        <v>#N/A</v>
      </c>
      <c r="H136" t="s">
        <v>2438</v>
      </c>
      <c r="I136" t="s">
        <v>2999</v>
      </c>
      <c r="J136">
        <v>11375000</v>
      </c>
      <c r="K136">
        <v>10</v>
      </c>
      <c r="L136">
        <v>1137500</v>
      </c>
      <c r="M136">
        <v>12512500</v>
      </c>
      <c r="O136">
        <v>44426</v>
      </c>
      <c r="R136">
        <v>30</v>
      </c>
      <c r="S136">
        <v>44456</v>
      </c>
      <c r="T136">
        <v>44461</v>
      </c>
      <c r="U136">
        <v>2</v>
      </c>
      <c r="V136">
        <v>227500</v>
      </c>
      <c r="W136">
        <v>12285000</v>
      </c>
      <c r="X136">
        <v>11147500</v>
      </c>
    </row>
    <row r="137" spans="2:24">
      <c r="B137" t="s">
        <v>1816</v>
      </c>
      <c r="C137">
        <v>44661</v>
      </c>
      <c r="D137">
        <v>44661</v>
      </c>
      <c r="F137">
        <v>4537741221</v>
      </c>
      <c r="G137" t="e">
        <v>#N/A</v>
      </c>
      <c r="H137" t="s">
        <v>2439</v>
      </c>
      <c r="I137" t="s">
        <v>3000</v>
      </c>
      <c r="J137">
        <v>14700000</v>
      </c>
      <c r="K137">
        <v>10</v>
      </c>
      <c r="L137">
        <v>1470000</v>
      </c>
      <c r="M137">
        <v>16170000</v>
      </c>
      <c r="O137">
        <v>44426</v>
      </c>
      <c r="R137">
        <v>30</v>
      </c>
      <c r="S137">
        <v>44456</v>
      </c>
      <c r="T137">
        <v>44461</v>
      </c>
      <c r="U137">
        <v>2</v>
      </c>
      <c r="V137">
        <v>294000</v>
      </c>
      <c r="W137">
        <v>15876000</v>
      </c>
      <c r="X137">
        <v>14406000</v>
      </c>
    </row>
    <row r="138" spans="2:24">
      <c r="B138" t="s">
        <v>1817</v>
      </c>
      <c r="C138">
        <v>44662</v>
      </c>
      <c r="D138">
        <v>44662</v>
      </c>
      <c r="F138">
        <v>4537740287</v>
      </c>
      <c r="G138" t="e">
        <v>#N/A</v>
      </c>
      <c r="H138" t="s">
        <v>2440</v>
      </c>
      <c r="I138" t="s">
        <v>3001</v>
      </c>
      <c r="J138">
        <v>18900000</v>
      </c>
      <c r="K138">
        <v>10</v>
      </c>
      <c r="L138">
        <v>1890000</v>
      </c>
      <c r="M138">
        <v>20790000</v>
      </c>
      <c r="O138">
        <v>44426</v>
      </c>
      <c r="R138">
        <v>30</v>
      </c>
      <c r="S138">
        <v>44456</v>
      </c>
      <c r="T138">
        <v>44461</v>
      </c>
      <c r="U138">
        <v>2</v>
      </c>
      <c r="V138">
        <v>378000</v>
      </c>
      <c r="W138">
        <v>20412000</v>
      </c>
      <c r="X138">
        <v>18522000</v>
      </c>
    </row>
    <row r="139" spans="2:24">
      <c r="B139" t="s">
        <v>1820</v>
      </c>
      <c r="C139">
        <v>44665</v>
      </c>
      <c r="D139">
        <v>44665</v>
      </c>
      <c r="F139">
        <v>4532214645</v>
      </c>
      <c r="G139" t="e">
        <v>#N/A</v>
      </c>
      <c r="H139" t="s">
        <v>2443</v>
      </c>
      <c r="I139" t="s">
        <v>3004</v>
      </c>
      <c r="J139">
        <v>3450000</v>
      </c>
      <c r="K139">
        <v>10</v>
      </c>
      <c r="L139">
        <v>345000</v>
      </c>
      <c r="M139">
        <v>3795000</v>
      </c>
      <c r="O139">
        <v>44426</v>
      </c>
      <c r="R139">
        <v>30</v>
      </c>
      <c r="S139">
        <v>44456</v>
      </c>
      <c r="T139">
        <v>44461</v>
      </c>
      <c r="U139">
        <v>2</v>
      </c>
      <c r="V139">
        <v>69000</v>
      </c>
      <c r="W139">
        <v>3726000</v>
      </c>
      <c r="X139">
        <v>3381000</v>
      </c>
    </row>
    <row r="140" spans="2:24">
      <c r="B140" t="s">
        <v>1821</v>
      </c>
      <c r="C140">
        <v>44666</v>
      </c>
      <c r="D140">
        <v>44666</v>
      </c>
      <c r="F140">
        <v>4534291196</v>
      </c>
      <c r="G140" t="e">
        <v>#N/A</v>
      </c>
      <c r="H140" t="s">
        <v>2444</v>
      </c>
      <c r="I140" t="s">
        <v>3005</v>
      </c>
      <c r="J140">
        <v>12750000</v>
      </c>
      <c r="K140">
        <v>10</v>
      </c>
      <c r="L140">
        <v>1275000</v>
      </c>
      <c r="M140">
        <v>14025000</v>
      </c>
      <c r="O140">
        <v>44426</v>
      </c>
      <c r="R140">
        <v>30</v>
      </c>
      <c r="S140">
        <v>44456</v>
      </c>
      <c r="T140">
        <v>44461</v>
      </c>
      <c r="U140">
        <v>2</v>
      </c>
      <c r="V140">
        <v>255000</v>
      </c>
      <c r="W140">
        <v>13770000</v>
      </c>
      <c r="X140">
        <v>12495000</v>
      </c>
    </row>
    <row r="141" spans="2:24">
      <c r="B141" t="s">
        <v>1822</v>
      </c>
      <c r="C141">
        <v>44667</v>
      </c>
      <c r="D141">
        <v>44667</v>
      </c>
      <c r="F141">
        <v>4534288940</v>
      </c>
      <c r="G141" t="e">
        <v>#N/A</v>
      </c>
      <c r="H141" t="s">
        <v>2445</v>
      </c>
      <c r="I141" t="s">
        <v>3006</v>
      </c>
      <c r="J141">
        <v>6375000</v>
      </c>
      <c r="K141">
        <v>10</v>
      </c>
      <c r="L141">
        <v>637500</v>
      </c>
      <c r="M141">
        <v>7012500</v>
      </c>
      <c r="O141">
        <v>44426</v>
      </c>
      <c r="R141">
        <v>30</v>
      </c>
      <c r="S141">
        <v>44456</v>
      </c>
      <c r="T141">
        <v>44461</v>
      </c>
      <c r="U141">
        <v>2</v>
      </c>
      <c r="V141">
        <v>127500</v>
      </c>
      <c r="W141">
        <v>6885000</v>
      </c>
      <c r="X141">
        <v>6247500</v>
      </c>
    </row>
    <row r="142" spans="2:24">
      <c r="B142" t="s">
        <v>1823</v>
      </c>
      <c r="C142">
        <v>44668</v>
      </c>
      <c r="D142">
        <v>44668</v>
      </c>
      <c r="F142">
        <v>4534293830</v>
      </c>
      <c r="G142" t="e">
        <v>#N/A</v>
      </c>
      <c r="H142" t="s">
        <v>2446</v>
      </c>
      <c r="I142" t="s">
        <v>3007</v>
      </c>
      <c r="J142">
        <v>6375000</v>
      </c>
      <c r="K142">
        <v>10</v>
      </c>
      <c r="L142">
        <v>637500</v>
      </c>
      <c r="M142">
        <v>7012500</v>
      </c>
      <c r="O142">
        <v>44426</v>
      </c>
      <c r="R142">
        <v>30</v>
      </c>
      <c r="S142">
        <v>44456</v>
      </c>
      <c r="T142">
        <v>44461</v>
      </c>
      <c r="U142">
        <v>2</v>
      </c>
      <c r="V142">
        <v>127500</v>
      </c>
      <c r="W142">
        <v>6885000</v>
      </c>
      <c r="X142">
        <v>6247500</v>
      </c>
    </row>
    <row r="143" spans="2:24">
      <c r="B143" t="s">
        <v>1825</v>
      </c>
      <c r="C143">
        <v>44670</v>
      </c>
      <c r="D143">
        <v>44670</v>
      </c>
      <c r="F143">
        <v>4533002641</v>
      </c>
      <c r="G143" t="e">
        <v>#N/A</v>
      </c>
      <c r="H143" t="s">
        <v>2448</v>
      </c>
      <c r="I143" t="s">
        <v>3009</v>
      </c>
      <c r="J143">
        <v>48000000</v>
      </c>
      <c r="K143">
        <v>10</v>
      </c>
      <c r="L143">
        <v>4800000</v>
      </c>
      <c r="M143">
        <v>52800000</v>
      </c>
      <c r="O143">
        <v>44426</v>
      </c>
      <c r="R143">
        <v>30</v>
      </c>
      <c r="S143">
        <v>44456</v>
      </c>
      <c r="T143">
        <v>44461</v>
      </c>
      <c r="U143">
        <v>2</v>
      </c>
      <c r="V143">
        <v>960000</v>
      </c>
      <c r="W143">
        <v>51840000</v>
      </c>
      <c r="X143">
        <v>47040000</v>
      </c>
    </row>
    <row r="144" spans="2:24">
      <c r="B144" t="s">
        <v>1826</v>
      </c>
      <c r="C144">
        <v>44671</v>
      </c>
      <c r="D144">
        <v>44671</v>
      </c>
      <c r="F144">
        <v>4534299838</v>
      </c>
      <c r="G144" t="e">
        <v>#N/A</v>
      </c>
      <c r="H144" t="s">
        <v>2449</v>
      </c>
      <c r="I144" t="s">
        <v>3010</v>
      </c>
      <c r="J144">
        <v>6825000</v>
      </c>
      <c r="K144">
        <v>10</v>
      </c>
      <c r="L144">
        <v>682500</v>
      </c>
      <c r="M144">
        <v>7507500</v>
      </c>
      <c r="O144">
        <v>44426</v>
      </c>
      <c r="R144">
        <v>30</v>
      </c>
      <c r="S144">
        <v>44456</v>
      </c>
      <c r="T144">
        <v>44461</v>
      </c>
      <c r="U144">
        <v>2</v>
      </c>
      <c r="V144">
        <v>136500</v>
      </c>
      <c r="W144">
        <v>7371000</v>
      </c>
      <c r="X144">
        <v>6688500</v>
      </c>
    </row>
    <row r="145" spans="2:24">
      <c r="B145" t="s">
        <v>1830</v>
      </c>
      <c r="C145">
        <v>44675</v>
      </c>
      <c r="D145">
        <v>44675</v>
      </c>
      <c r="F145">
        <v>4531215907</v>
      </c>
      <c r="G145" t="e">
        <v>#N/A</v>
      </c>
      <c r="H145" t="s">
        <v>2452</v>
      </c>
      <c r="I145" t="s">
        <v>3013</v>
      </c>
      <c r="J145">
        <v>8700000</v>
      </c>
      <c r="K145">
        <v>10</v>
      </c>
      <c r="L145">
        <v>870000</v>
      </c>
      <c r="M145">
        <v>9570000</v>
      </c>
      <c r="O145">
        <v>44426</v>
      </c>
      <c r="R145">
        <v>30</v>
      </c>
      <c r="S145">
        <v>44456</v>
      </c>
      <c r="T145">
        <v>44461</v>
      </c>
      <c r="U145">
        <v>2</v>
      </c>
      <c r="V145">
        <v>174000</v>
      </c>
      <c r="W145">
        <v>9396000</v>
      </c>
      <c r="X145">
        <v>8526000</v>
      </c>
    </row>
    <row r="146" spans="2:24">
      <c r="B146" t="s">
        <v>1831</v>
      </c>
      <c r="C146">
        <v>44676</v>
      </c>
      <c r="D146">
        <v>44676</v>
      </c>
      <c r="F146">
        <v>4534299866</v>
      </c>
      <c r="G146" t="e">
        <v>#N/A</v>
      </c>
      <c r="H146" t="s">
        <v>2453</v>
      </c>
      <c r="I146" t="s">
        <v>3014</v>
      </c>
      <c r="J146">
        <v>17000000</v>
      </c>
      <c r="K146">
        <v>10</v>
      </c>
      <c r="L146">
        <v>1700000</v>
      </c>
      <c r="M146">
        <v>18700000</v>
      </c>
      <c r="O146">
        <v>44426</v>
      </c>
      <c r="R146">
        <v>30</v>
      </c>
      <c r="S146">
        <v>44456</v>
      </c>
      <c r="T146">
        <v>44461</v>
      </c>
      <c r="U146">
        <v>2</v>
      </c>
      <c r="V146">
        <v>340000</v>
      </c>
      <c r="W146">
        <v>18360000</v>
      </c>
      <c r="X146">
        <v>16660000</v>
      </c>
    </row>
    <row r="147" spans="2:24">
      <c r="B147" t="s">
        <v>1835</v>
      </c>
      <c r="C147">
        <v>44680</v>
      </c>
      <c r="D147">
        <v>44680</v>
      </c>
      <c r="F147">
        <v>4537638486</v>
      </c>
      <c r="G147" t="e">
        <v>#N/A</v>
      </c>
      <c r="H147" t="s">
        <v>2457</v>
      </c>
      <c r="I147" t="s">
        <v>3018</v>
      </c>
      <c r="J147">
        <v>7200000</v>
      </c>
      <c r="K147">
        <v>10</v>
      </c>
      <c r="L147">
        <v>720000</v>
      </c>
      <c r="M147">
        <v>7920000</v>
      </c>
      <c r="O147">
        <v>44426</v>
      </c>
      <c r="R147">
        <v>30</v>
      </c>
      <c r="S147">
        <v>44456</v>
      </c>
      <c r="T147">
        <v>44469</v>
      </c>
      <c r="U147">
        <v>2</v>
      </c>
      <c r="V147">
        <v>144000</v>
      </c>
      <c r="W147">
        <v>7776000</v>
      </c>
      <c r="X147">
        <v>7056000</v>
      </c>
    </row>
    <row r="148" spans="2:24">
      <c r="B148" t="s">
        <v>1853</v>
      </c>
      <c r="C148">
        <v>44698</v>
      </c>
      <c r="D148">
        <v>44698</v>
      </c>
      <c r="F148">
        <v>4538585017</v>
      </c>
      <c r="G148" t="e">
        <v>#N/A</v>
      </c>
      <c r="H148" t="s">
        <v>2470</v>
      </c>
      <c r="I148" t="s">
        <v>3032</v>
      </c>
      <c r="J148">
        <v>39652800</v>
      </c>
      <c r="K148">
        <v>10</v>
      </c>
      <c r="L148">
        <v>3965280</v>
      </c>
      <c r="M148">
        <v>43618080</v>
      </c>
      <c r="O148">
        <v>44439</v>
      </c>
      <c r="R148">
        <v>30</v>
      </c>
      <c r="S148">
        <v>44469</v>
      </c>
      <c r="T148">
        <v>44484</v>
      </c>
      <c r="U148">
        <v>2</v>
      </c>
      <c r="V148">
        <v>793056</v>
      </c>
      <c r="W148">
        <v>42825024</v>
      </c>
      <c r="X148">
        <v>38859744</v>
      </c>
    </row>
    <row r="149" spans="2:24">
      <c r="B149" t="s">
        <v>1856</v>
      </c>
      <c r="C149">
        <v>44701</v>
      </c>
      <c r="D149">
        <v>44701</v>
      </c>
      <c r="F149">
        <v>4535495846</v>
      </c>
      <c r="G149" t="e">
        <v>#N/A</v>
      </c>
      <c r="H149" t="s">
        <v>2473</v>
      </c>
      <c r="I149" t="s">
        <v>3034</v>
      </c>
      <c r="J149">
        <v>25000000</v>
      </c>
      <c r="K149">
        <v>10</v>
      </c>
      <c r="L149">
        <v>2500000</v>
      </c>
      <c r="M149">
        <v>27500000</v>
      </c>
      <c r="O149">
        <v>44441</v>
      </c>
      <c r="R149">
        <v>30</v>
      </c>
      <c r="S149">
        <v>44471</v>
      </c>
      <c r="T149">
        <v>44484</v>
      </c>
      <c r="U149">
        <v>2</v>
      </c>
      <c r="V149">
        <v>500000</v>
      </c>
      <c r="W149">
        <v>27000000</v>
      </c>
      <c r="X149">
        <v>24500000</v>
      </c>
    </row>
    <row r="150" spans="2:24">
      <c r="B150" t="s">
        <v>1870</v>
      </c>
      <c r="C150">
        <v>44715</v>
      </c>
      <c r="D150">
        <v>44715</v>
      </c>
      <c r="F150">
        <v>4537452486</v>
      </c>
      <c r="G150" t="e">
        <v>#N/A</v>
      </c>
      <c r="H150" t="s">
        <v>2485</v>
      </c>
      <c r="I150" t="s">
        <v>3045</v>
      </c>
      <c r="J150">
        <v>127860000</v>
      </c>
      <c r="K150">
        <v>10</v>
      </c>
      <c r="L150">
        <v>12786000</v>
      </c>
      <c r="M150">
        <v>140646000</v>
      </c>
      <c r="O150">
        <v>44455</v>
      </c>
      <c r="R150">
        <v>30</v>
      </c>
      <c r="S150">
        <v>44485</v>
      </c>
      <c r="T150">
        <v>44496</v>
      </c>
      <c r="U150">
        <v>2</v>
      </c>
      <c r="V150">
        <v>2557200</v>
      </c>
      <c r="W150">
        <v>138088800</v>
      </c>
      <c r="X150">
        <v>125302800</v>
      </c>
    </row>
    <row r="151" spans="2:24">
      <c r="B151" t="s">
        <v>1871</v>
      </c>
      <c r="C151">
        <v>44716</v>
      </c>
      <c r="D151">
        <v>44716</v>
      </c>
      <c r="F151">
        <v>4537684848</v>
      </c>
      <c r="G151" t="e">
        <v>#N/A</v>
      </c>
      <c r="H151" t="s">
        <v>2486</v>
      </c>
      <c r="I151" t="s">
        <v>3046</v>
      </c>
      <c r="J151">
        <v>13217600</v>
      </c>
      <c r="K151">
        <v>10</v>
      </c>
      <c r="L151">
        <v>1321760</v>
      </c>
      <c r="M151">
        <v>14539360</v>
      </c>
      <c r="O151">
        <v>44467</v>
      </c>
      <c r="R151">
        <v>30</v>
      </c>
      <c r="S151">
        <v>44497</v>
      </c>
      <c r="T151">
        <v>44496</v>
      </c>
      <c r="U151">
        <v>2</v>
      </c>
      <c r="V151">
        <v>264352</v>
      </c>
      <c r="W151">
        <v>14275008</v>
      </c>
      <c r="X151">
        <v>12953248</v>
      </c>
    </row>
    <row r="152" spans="2:24">
      <c r="B152" t="s">
        <v>1888</v>
      </c>
      <c r="C152">
        <v>44733</v>
      </c>
      <c r="D152">
        <v>44733</v>
      </c>
      <c r="F152">
        <v>4537637837</v>
      </c>
      <c r="G152" t="e">
        <v>#N/A</v>
      </c>
      <c r="H152" t="s">
        <v>2500</v>
      </c>
      <c r="I152" t="s">
        <v>3061</v>
      </c>
      <c r="J152">
        <v>6608800</v>
      </c>
      <c r="K152">
        <v>10</v>
      </c>
      <c r="L152">
        <v>660880</v>
      </c>
      <c r="M152">
        <v>7269680</v>
      </c>
      <c r="O152">
        <v>44467</v>
      </c>
      <c r="R152">
        <v>30</v>
      </c>
      <c r="S152">
        <v>44497</v>
      </c>
      <c r="T152">
        <v>44496</v>
      </c>
      <c r="U152">
        <v>2</v>
      </c>
      <c r="V152">
        <v>132176</v>
      </c>
      <c r="W152">
        <v>7137504</v>
      </c>
      <c r="X152">
        <v>6476624</v>
      </c>
    </row>
    <row r="153" spans="2:24">
      <c r="B153" t="s">
        <v>1890</v>
      </c>
      <c r="C153">
        <v>44735</v>
      </c>
      <c r="D153">
        <v>44735</v>
      </c>
      <c r="F153">
        <v>4537463217</v>
      </c>
      <c r="G153" t="e">
        <v>#N/A</v>
      </c>
      <c r="H153" t="s">
        <v>2502</v>
      </c>
      <c r="I153" t="s">
        <v>3063</v>
      </c>
      <c r="J153">
        <v>6608800</v>
      </c>
      <c r="K153">
        <v>10</v>
      </c>
      <c r="L153">
        <v>660880</v>
      </c>
      <c r="M153">
        <v>7269680</v>
      </c>
      <c r="O153">
        <v>44467</v>
      </c>
      <c r="R153">
        <v>30</v>
      </c>
      <c r="S153">
        <v>44497</v>
      </c>
      <c r="T153">
        <v>44496</v>
      </c>
      <c r="U153">
        <v>2</v>
      </c>
      <c r="V153">
        <v>132176</v>
      </c>
      <c r="W153">
        <v>7137504</v>
      </c>
      <c r="X153">
        <v>6476624</v>
      </c>
    </row>
    <row r="154" spans="2:24">
      <c r="B154" t="s">
        <v>1891</v>
      </c>
      <c r="C154">
        <v>44736</v>
      </c>
      <c r="D154">
        <v>44736</v>
      </c>
      <c r="F154">
        <v>4537454135</v>
      </c>
      <c r="G154" t="e">
        <v>#N/A</v>
      </c>
      <c r="H154" t="s">
        <v>2503</v>
      </c>
      <c r="I154" t="s">
        <v>3064</v>
      </c>
      <c r="J154">
        <v>26435200</v>
      </c>
      <c r="K154">
        <v>10</v>
      </c>
      <c r="L154">
        <v>2643520</v>
      </c>
      <c r="M154">
        <v>29078720</v>
      </c>
      <c r="O154">
        <v>44467</v>
      </c>
      <c r="R154">
        <v>30</v>
      </c>
      <c r="S154">
        <v>44497</v>
      </c>
      <c r="T154">
        <v>44496</v>
      </c>
      <c r="U154">
        <v>2</v>
      </c>
      <c r="V154">
        <v>528704</v>
      </c>
      <c r="W154">
        <v>28550016</v>
      </c>
      <c r="X154">
        <v>25906496</v>
      </c>
    </row>
    <row r="155" spans="2:24">
      <c r="B155" t="s">
        <v>1899</v>
      </c>
      <c r="C155">
        <v>44744</v>
      </c>
      <c r="D155">
        <v>44744</v>
      </c>
      <c r="F155">
        <v>4537728093</v>
      </c>
      <c r="G155" t="e">
        <v>#N/A</v>
      </c>
      <c r="H155" t="s">
        <v>2510</v>
      </c>
      <c r="I155" t="s">
        <v>3071</v>
      </c>
      <c r="J155">
        <v>52710000</v>
      </c>
      <c r="K155">
        <v>10</v>
      </c>
      <c r="L155">
        <v>5271000</v>
      </c>
      <c r="M155">
        <v>57981000</v>
      </c>
      <c r="O155">
        <v>44462</v>
      </c>
      <c r="R155">
        <v>30</v>
      </c>
      <c r="S155">
        <v>44492</v>
      </c>
      <c r="T155">
        <v>44510</v>
      </c>
      <c r="U155">
        <v>2</v>
      </c>
      <c r="V155">
        <v>1054200</v>
      </c>
      <c r="W155">
        <v>56926800</v>
      </c>
      <c r="X155">
        <v>51655800</v>
      </c>
    </row>
    <row r="156" spans="2:24">
      <c r="B156" t="s">
        <v>1901</v>
      </c>
      <c r="C156">
        <v>44746</v>
      </c>
      <c r="D156">
        <v>44746</v>
      </c>
      <c r="F156">
        <v>4534294146</v>
      </c>
      <c r="G156" t="e">
        <v>#N/A</v>
      </c>
      <c r="H156" t="s">
        <v>2512</v>
      </c>
      <c r="I156" t="s">
        <v>3073</v>
      </c>
      <c r="J156">
        <v>10625000</v>
      </c>
      <c r="K156">
        <v>10</v>
      </c>
      <c r="L156">
        <v>1062500</v>
      </c>
      <c r="M156">
        <v>11687500</v>
      </c>
      <c r="O156">
        <v>44462</v>
      </c>
      <c r="R156">
        <v>30</v>
      </c>
      <c r="S156">
        <v>44492</v>
      </c>
      <c r="T156">
        <v>44510</v>
      </c>
      <c r="U156">
        <v>2</v>
      </c>
      <c r="V156">
        <v>212500</v>
      </c>
      <c r="W156">
        <v>11475000</v>
      </c>
      <c r="X156">
        <v>10412500</v>
      </c>
    </row>
    <row r="157" spans="2:24">
      <c r="B157" t="s">
        <v>1903</v>
      </c>
      <c r="C157">
        <v>44748</v>
      </c>
      <c r="D157">
        <v>44748</v>
      </c>
      <c r="F157">
        <v>4534742439</v>
      </c>
      <c r="G157" t="e">
        <v>#N/A</v>
      </c>
      <c r="H157" t="s">
        <v>2514</v>
      </c>
      <c r="I157" t="s">
        <v>3074</v>
      </c>
      <c r="J157">
        <v>17325000</v>
      </c>
      <c r="K157">
        <v>10</v>
      </c>
      <c r="L157">
        <v>1732500</v>
      </c>
      <c r="M157">
        <v>19057500</v>
      </c>
      <c r="O157">
        <v>44462</v>
      </c>
      <c r="R157">
        <v>30</v>
      </c>
      <c r="S157">
        <v>44492</v>
      </c>
      <c r="T157">
        <v>44510</v>
      </c>
      <c r="U157">
        <v>2</v>
      </c>
      <c r="V157">
        <v>346500</v>
      </c>
      <c r="W157">
        <v>18711000</v>
      </c>
      <c r="X157">
        <v>16978500</v>
      </c>
    </row>
    <row r="158" spans="2:24">
      <c r="B158" t="s">
        <v>1906</v>
      </c>
      <c r="C158">
        <v>44751</v>
      </c>
      <c r="D158">
        <v>44751</v>
      </c>
      <c r="F158">
        <v>4534299889</v>
      </c>
      <c r="G158" t="e">
        <v>#N/A</v>
      </c>
      <c r="H158" t="s">
        <v>2517</v>
      </c>
      <c r="I158" t="s">
        <v>3077</v>
      </c>
      <c r="J158">
        <v>6375000</v>
      </c>
      <c r="K158">
        <v>10</v>
      </c>
      <c r="L158">
        <v>637500</v>
      </c>
      <c r="M158">
        <v>7012500</v>
      </c>
      <c r="O158">
        <v>44462</v>
      </c>
      <c r="R158">
        <v>30</v>
      </c>
      <c r="S158">
        <v>44492</v>
      </c>
      <c r="T158">
        <v>44510</v>
      </c>
      <c r="U158">
        <v>2</v>
      </c>
      <c r="V158">
        <v>127500</v>
      </c>
      <c r="W158">
        <v>6885000</v>
      </c>
      <c r="X158">
        <v>6247500</v>
      </c>
    </row>
    <row r="159" spans="2:24">
      <c r="B159" t="s">
        <v>1927</v>
      </c>
      <c r="C159">
        <v>44772</v>
      </c>
      <c r="D159">
        <v>44772</v>
      </c>
      <c r="F159">
        <v>4533246411</v>
      </c>
      <c r="G159" t="e">
        <v>#N/A</v>
      </c>
      <c r="H159" t="s">
        <v>2535</v>
      </c>
      <c r="I159" t="s">
        <v>3098</v>
      </c>
      <c r="J159">
        <v>29500000</v>
      </c>
      <c r="K159">
        <v>10</v>
      </c>
      <c r="L159">
        <v>2950000</v>
      </c>
      <c r="M159">
        <v>32450000</v>
      </c>
      <c r="O159">
        <v>44476</v>
      </c>
      <c r="R159">
        <v>30</v>
      </c>
      <c r="S159">
        <v>44506</v>
      </c>
      <c r="T159">
        <v>44516</v>
      </c>
      <c r="U159">
        <v>2</v>
      </c>
      <c r="V159">
        <v>590000</v>
      </c>
      <c r="W159">
        <v>31860000</v>
      </c>
      <c r="X159">
        <v>28910000</v>
      </c>
    </row>
    <row r="160" spans="2:24">
      <c r="B160" t="s">
        <v>1943</v>
      </c>
      <c r="C160">
        <v>44788</v>
      </c>
      <c r="D160">
        <v>44788</v>
      </c>
      <c r="F160">
        <v>4537684848</v>
      </c>
      <c r="G160" t="e">
        <v>#N/A</v>
      </c>
      <c r="H160" t="s">
        <v>2551</v>
      </c>
      <c r="I160" t="s">
        <v>3114</v>
      </c>
      <c r="J160">
        <v>6608800</v>
      </c>
      <c r="K160">
        <v>10</v>
      </c>
      <c r="L160">
        <v>660880</v>
      </c>
      <c r="M160">
        <v>7269680</v>
      </c>
      <c r="O160">
        <v>44490</v>
      </c>
      <c r="R160">
        <v>30</v>
      </c>
      <c r="S160">
        <v>44520</v>
      </c>
      <c r="T160">
        <v>44537</v>
      </c>
      <c r="U160">
        <v>2</v>
      </c>
      <c r="V160">
        <v>132176</v>
      </c>
      <c r="W160">
        <v>7137504</v>
      </c>
      <c r="X160">
        <v>6476624</v>
      </c>
    </row>
    <row r="161" spans="2:24">
      <c r="B161" t="s">
        <v>1959</v>
      </c>
      <c r="C161">
        <v>44804</v>
      </c>
      <c r="D161">
        <v>44804</v>
      </c>
      <c r="F161">
        <v>4537637837</v>
      </c>
      <c r="G161" t="e">
        <v>#N/A</v>
      </c>
      <c r="H161" t="s">
        <v>2567</v>
      </c>
      <c r="I161" t="s">
        <v>3129</v>
      </c>
      <c r="J161">
        <v>6608800</v>
      </c>
      <c r="K161">
        <v>10</v>
      </c>
      <c r="L161">
        <v>660880</v>
      </c>
      <c r="M161">
        <v>7269680</v>
      </c>
      <c r="O161">
        <v>44490</v>
      </c>
      <c r="R161">
        <v>30</v>
      </c>
      <c r="S161">
        <v>44520</v>
      </c>
      <c r="T161">
        <v>44537</v>
      </c>
      <c r="U161">
        <v>2</v>
      </c>
      <c r="V161">
        <v>132176</v>
      </c>
      <c r="W161">
        <v>7137504</v>
      </c>
      <c r="X161">
        <v>6476624</v>
      </c>
    </row>
    <row r="162" spans="2:24">
      <c r="B162" t="s">
        <v>1961</v>
      </c>
      <c r="C162">
        <v>44806</v>
      </c>
      <c r="D162">
        <v>44806</v>
      </c>
      <c r="F162">
        <v>4537463217</v>
      </c>
      <c r="G162" t="e">
        <v>#N/A</v>
      </c>
      <c r="H162" t="s">
        <v>2569</v>
      </c>
      <c r="I162" t="s">
        <v>3131</v>
      </c>
      <c r="J162">
        <v>6608800</v>
      </c>
      <c r="K162">
        <v>10</v>
      </c>
      <c r="L162">
        <v>660880</v>
      </c>
      <c r="M162">
        <v>7269680</v>
      </c>
      <c r="O162">
        <v>44490</v>
      </c>
      <c r="R162">
        <v>30</v>
      </c>
      <c r="S162">
        <v>44520</v>
      </c>
      <c r="T162">
        <v>44537</v>
      </c>
      <c r="U162">
        <v>2</v>
      </c>
      <c r="V162">
        <v>132176</v>
      </c>
      <c r="W162">
        <v>7137504</v>
      </c>
      <c r="X162">
        <v>6476624</v>
      </c>
    </row>
    <row r="163" spans="2:24">
      <c r="B163" t="s">
        <v>1962</v>
      </c>
      <c r="C163">
        <v>44807</v>
      </c>
      <c r="D163">
        <v>44807</v>
      </c>
      <c r="F163">
        <v>4537454135</v>
      </c>
      <c r="G163" t="e">
        <v>#N/A</v>
      </c>
      <c r="H163" t="s">
        <v>2570</v>
      </c>
      <c r="I163" t="s">
        <v>3132</v>
      </c>
      <c r="J163">
        <v>26435200</v>
      </c>
      <c r="K163">
        <v>10</v>
      </c>
      <c r="L163">
        <v>2643520</v>
      </c>
      <c r="M163">
        <v>29078720</v>
      </c>
      <c r="O163">
        <v>44490</v>
      </c>
      <c r="R163">
        <v>30</v>
      </c>
      <c r="S163">
        <v>44520</v>
      </c>
      <c r="T163">
        <v>44537</v>
      </c>
      <c r="U163">
        <v>2</v>
      </c>
      <c r="V163">
        <v>528704</v>
      </c>
      <c r="W163">
        <v>28550016</v>
      </c>
      <c r="X163">
        <v>25906496</v>
      </c>
    </row>
    <row r="164" spans="2:24">
      <c r="B164" t="s">
        <v>1971</v>
      </c>
      <c r="C164">
        <v>44816</v>
      </c>
      <c r="D164">
        <v>44816</v>
      </c>
      <c r="F164">
        <v>4536823122</v>
      </c>
      <c r="G164" t="e">
        <v>#N/A</v>
      </c>
      <c r="H164" t="s">
        <v>2579</v>
      </c>
      <c r="I164" t="s">
        <v>3141</v>
      </c>
      <c r="J164">
        <v>45171000</v>
      </c>
      <c r="K164">
        <v>10</v>
      </c>
      <c r="L164">
        <v>4517100</v>
      </c>
      <c r="M164">
        <v>49688100</v>
      </c>
      <c r="O164">
        <v>44497</v>
      </c>
      <c r="R164">
        <v>30</v>
      </c>
      <c r="S164">
        <v>44527</v>
      </c>
      <c r="T164">
        <v>44540</v>
      </c>
      <c r="U164">
        <v>2</v>
      </c>
      <c r="V164">
        <v>903420</v>
      </c>
      <c r="W164">
        <v>48784680</v>
      </c>
      <c r="X164">
        <v>44267580</v>
      </c>
    </row>
    <row r="165" spans="2:24">
      <c r="B165" t="s">
        <v>1972</v>
      </c>
      <c r="C165">
        <v>44817</v>
      </c>
      <c r="D165">
        <v>44817</v>
      </c>
      <c r="F165">
        <v>4537452486</v>
      </c>
      <c r="G165" t="e">
        <v>#N/A</v>
      </c>
      <c r="H165" t="s">
        <v>2580</v>
      </c>
      <c r="I165" t="s">
        <v>3142</v>
      </c>
      <c r="J165">
        <v>127092840</v>
      </c>
      <c r="K165">
        <v>10</v>
      </c>
      <c r="L165">
        <v>12709284</v>
      </c>
      <c r="M165">
        <v>139802124</v>
      </c>
      <c r="O165">
        <v>44497</v>
      </c>
      <c r="R165">
        <v>30</v>
      </c>
      <c r="S165">
        <v>44527</v>
      </c>
      <c r="T165">
        <v>44540</v>
      </c>
      <c r="U165">
        <v>2</v>
      </c>
      <c r="V165">
        <v>2541856.8000000003</v>
      </c>
      <c r="W165">
        <v>137260267.19999999</v>
      </c>
      <c r="X165">
        <v>124550983.2</v>
      </c>
    </row>
    <row r="166" spans="2:24">
      <c r="B166" t="s">
        <v>1980</v>
      </c>
      <c r="C166">
        <v>44825</v>
      </c>
      <c r="D166">
        <v>44825</v>
      </c>
      <c r="F166">
        <v>4537738594</v>
      </c>
      <c r="G166" t="e">
        <v>#N/A</v>
      </c>
      <c r="H166" t="s">
        <v>2588</v>
      </c>
      <c r="I166" t="s">
        <v>3150</v>
      </c>
      <c r="J166">
        <v>2100000</v>
      </c>
      <c r="K166">
        <v>10</v>
      </c>
      <c r="L166">
        <v>210000</v>
      </c>
      <c r="M166">
        <v>2310000</v>
      </c>
      <c r="O166">
        <v>44497</v>
      </c>
      <c r="R166">
        <v>30</v>
      </c>
      <c r="S166">
        <v>44527</v>
      </c>
      <c r="T166">
        <v>44546</v>
      </c>
      <c r="U166">
        <v>2</v>
      </c>
      <c r="V166">
        <v>42000</v>
      </c>
      <c r="W166">
        <v>2268000</v>
      </c>
      <c r="X166">
        <v>2058000</v>
      </c>
    </row>
    <row r="167" spans="2:24">
      <c r="B167" t="s">
        <v>1981</v>
      </c>
      <c r="C167">
        <v>44826</v>
      </c>
      <c r="D167">
        <v>44826</v>
      </c>
      <c r="F167">
        <v>4537728179</v>
      </c>
      <c r="G167" t="e">
        <v>#N/A</v>
      </c>
      <c r="H167" t="s">
        <v>2589</v>
      </c>
      <c r="I167" t="s">
        <v>3151</v>
      </c>
      <c r="J167">
        <v>2100000</v>
      </c>
      <c r="K167">
        <v>10</v>
      </c>
      <c r="L167">
        <v>210000</v>
      </c>
      <c r="M167">
        <v>2310000</v>
      </c>
      <c r="O167">
        <v>44497</v>
      </c>
      <c r="R167">
        <v>30</v>
      </c>
      <c r="S167">
        <v>44527</v>
      </c>
      <c r="T167">
        <v>44546</v>
      </c>
      <c r="U167">
        <v>2</v>
      </c>
      <c r="V167">
        <v>42000</v>
      </c>
      <c r="W167">
        <v>2268000</v>
      </c>
      <c r="X167">
        <v>2058000</v>
      </c>
    </row>
    <row r="168" spans="2:24">
      <c r="B168" t="s">
        <v>1982</v>
      </c>
      <c r="C168">
        <v>44827</v>
      </c>
      <c r="D168">
        <v>44827</v>
      </c>
      <c r="F168">
        <v>4534294146</v>
      </c>
      <c r="G168" t="e">
        <v>#N/A</v>
      </c>
      <c r="H168" t="s">
        <v>2590</v>
      </c>
      <c r="I168" t="s">
        <v>3152</v>
      </c>
      <c r="J168">
        <v>6375000</v>
      </c>
      <c r="K168">
        <v>10</v>
      </c>
      <c r="L168">
        <v>637500</v>
      </c>
      <c r="M168">
        <v>7012500</v>
      </c>
      <c r="O168">
        <v>44511</v>
      </c>
      <c r="R168">
        <v>30</v>
      </c>
      <c r="S168">
        <v>44541</v>
      </c>
      <c r="T168">
        <v>44546</v>
      </c>
      <c r="U168">
        <v>2</v>
      </c>
      <c r="V168">
        <v>127500</v>
      </c>
      <c r="W168">
        <v>6885000</v>
      </c>
      <c r="X168">
        <v>6247500</v>
      </c>
    </row>
    <row r="169" spans="2:24">
      <c r="B169" t="s">
        <v>1983</v>
      </c>
      <c r="C169">
        <v>44828</v>
      </c>
      <c r="D169">
        <v>44828</v>
      </c>
      <c r="F169">
        <v>4534742439</v>
      </c>
      <c r="G169" t="e">
        <v>#N/A</v>
      </c>
      <c r="H169" t="s">
        <v>2591</v>
      </c>
      <c r="I169" t="s">
        <v>3153</v>
      </c>
      <c r="J169">
        <v>7425000</v>
      </c>
      <c r="K169">
        <v>10</v>
      </c>
      <c r="L169">
        <v>742500</v>
      </c>
      <c r="M169">
        <v>8167500</v>
      </c>
      <c r="O169">
        <v>44511</v>
      </c>
      <c r="R169">
        <v>30</v>
      </c>
      <c r="S169">
        <v>44541</v>
      </c>
      <c r="T169">
        <v>44546</v>
      </c>
      <c r="U169">
        <v>2</v>
      </c>
      <c r="V169">
        <v>148500</v>
      </c>
      <c r="W169">
        <v>8019000</v>
      </c>
      <c r="X169">
        <v>7276500</v>
      </c>
    </row>
    <row r="170" spans="2:24">
      <c r="B170" t="s">
        <v>1984</v>
      </c>
      <c r="C170">
        <v>44829</v>
      </c>
      <c r="D170">
        <v>44829</v>
      </c>
      <c r="F170">
        <v>4537741911</v>
      </c>
      <c r="G170" t="e">
        <v>#N/A</v>
      </c>
      <c r="H170" t="s">
        <v>2592</v>
      </c>
      <c r="I170" t="s">
        <v>3154</v>
      </c>
      <c r="J170">
        <v>11900000</v>
      </c>
      <c r="K170">
        <v>10</v>
      </c>
      <c r="L170">
        <v>1190000</v>
      </c>
      <c r="M170">
        <v>13090000</v>
      </c>
      <c r="O170">
        <v>44511</v>
      </c>
      <c r="R170">
        <v>30</v>
      </c>
      <c r="S170">
        <v>44541</v>
      </c>
      <c r="T170">
        <v>44546</v>
      </c>
      <c r="U170">
        <v>2</v>
      </c>
      <c r="V170">
        <v>238000</v>
      </c>
      <c r="W170">
        <v>12852000</v>
      </c>
      <c r="X170">
        <v>11662000</v>
      </c>
    </row>
    <row r="171" spans="2:24">
      <c r="B171" t="s">
        <v>1986</v>
      </c>
      <c r="C171">
        <v>44831</v>
      </c>
      <c r="D171">
        <v>44831</v>
      </c>
      <c r="F171">
        <v>4534293760</v>
      </c>
      <c r="G171" t="e">
        <v>#N/A</v>
      </c>
      <c r="H171" t="s">
        <v>2594</v>
      </c>
      <c r="I171" t="s">
        <v>3156</v>
      </c>
      <c r="J171">
        <v>10625000</v>
      </c>
      <c r="K171">
        <v>10</v>
      </c>
      <c r="L171">
        <v>1062500</v>
      </c>
      <c r="M171">
        <v>11687500</v>
      </c>
      <c r="O171">
        <v>44511</v>
      </c>
      <c r="R171">
        <v>30</v>
      </c>
      <c r="S171">
        <v>44541</v>
      </c>
      <c r="T171">
        <v>44546</v>
      </c>
      <c r="U171">
        <v>2</v>
      </c>
      <c r="V171">
        <v>212500</v>
      </c>
      <c r="W171">
        <v>11475000</v>
      </c>
      <c r="X171">
        <v>10412500</v>
      </c>
    </row>
    <row r="172" spans="2:24">
      <c r="B172" t="s">
        <v>1995</v>
      </c>
      <c r="C172">
        <v>44840</v>
      </c>
      <c r="D172">
        <v>44840</v>
      </c>
      <c r="F172">
        <v>4537799427</v>
      </c>
      <c r="G172" t="e">
        <v>#N/A</v>
      </c>
      <c r="H172" t="s">
        <v>2603</v>
      </c>
      <c r="I172" t="s">
        <v>3165</v>
      </c>
      <c r="J172">
        <v>20000000</v>
      </c>
      <c r="K172">
        <v>10</v>
      </c>
      <c r="L172">
        <v>2000000</v>
      </c>
      <c r="M172">
        <v>22000000</v>
      </c>
      <c r="O172">
        <v>44511</v>
      </c>
      <c r="R172">
        <v>30</v>
      </c>
      <c r="S172">
        <v>44541</v>
      </c>
      <c r="T172">
        <v>44546</v>
      </c>
      <c r="U172">
        <v>2</v>
      </c>
      <c r="V172">
        <v>400000</v>
      </c>
      <c r="W172">
        <v>21600000</v>
      </c>
      <c r="X172">
        <v>19600000</v>
      </c>
    </row>
    <row r="173" spans="2:24">
      <c r="B173" t="s">
        <v>2016</v>
      </c>
      <c r="C173">
        <v>44861</v>
      </c>
      <c r="D173">
        <v>44861</v>
      </c>
      <c r="F173">
        <v>4537637837</v>
      </c>
      <c r="G173" t="e">
        <v>#N/A</v>
      </c>
      <c r="H173" t="s">
        <v>2624</v>
      </c>
      <c r="I173" t="s">
        <v>3185</v>
      </c>
      <c r="J173">
        <v>6608800</v>
      </c>
      <c r="K173">
        <v>10</v>
      </c>
      <c r="L173">
        <v>660880</v>
      </c>
      <c r="M173">
        <v>7269680</v>
      </c>
      <c r="O173">
        <v>44511</v>
      </c>
      <c r="R173">
        <v>30</v>
      </c>
      <c r="S173">
        <v>44541</v>
      </c>
      <c r="T173">
        <v>44558</v>
      </c>
      <c r="U173">
        <v>2</v>
      </c>
      <c r="V173">
        <v>132176</v>
      </c>
      <c r="W173">
        <v>7137504</v>
      </c>
      <c r="X173">
        <v>6476624</v>
      </c>
    </row>
    <row r="174" spans="2:24">
      <c r="B174" t="s">
        <v>2018</v>
      </c>
      <c r="C174">
        <v>44863</v>
      </c>
      <c r="D174">
        <v>44863</v>
      </c>
      <c r="F174">
        <v>4537463217</v>
      </c>
      <c r="G174" t="e">
        <v>#N/A</v>
      </c>
      <c r="H174" t="s">
        <v>2626</v>
      </c>
      <c r="I174" t="s">
        <v>3187</v>
      </c>
      <c r="J174">
        <v>6608800</v>
      </c>
      <c r="K174">
        <v>10</v>
      </c>
      <c r="L174">
        <v>660880</v>
      </c>
      <c r="M174">
        <v>7269680</v>
      </c>
      <c r="O174">
        <v>44511</v>
      </c>
      <c r="R174">
        <v>30</v>
      </c>
      <c r="S174">
        <v>44541</v>
      </c>
      <c r="T174">
        <v>44558</v>
      </c>
      <c r="U174">
        <v>2</v>
      </c>
      <c r="V174">
        <v>132176</v>
      </c>
      <c r="W174">
        <v>7137504</v>
      </c>
      <c r="X174">
        <v>6476624</v>
      </c>
    </row>
    <row r="175" spans="2:24">
      <c r="B175" t="s">
        <v>2019</v>
      </c>
      <c r="C175">
        <v>44864</v>
      </c>
      <c r="D175">
        <v>44864</v>
      </c>
      <c r="F175">
        <v>4537454135</v>
      </c>
      <c r="G175" t="e">
        <v>#N/A</v>
      </c>
      <c r="H175" t="s">
        <v>2627</v>
      </c>
      <c r="I175" t="s">
        <v>3188</v>
      </c>
      <c r="J175">
        <v>26435200</v>
      </c>
      <c r="K175">
        <v>10</v>
      </c>
      <c r="L175">
        <v>2643520</v>
      </c>
      <c r="M175">
        <v>29078720</v>
      </c>
      <c r="O175">
        <v>44511</v>
      </c>
      <c r="R175">
        <v>30</v>
      </c>
      <c r="S175">
        <v>44541</v>
      </c>
      <c r="T175">
        <v>44558</v>
      </c>
      <c r="U175">
        <v>2</v>
      </c>
      <c r="V175">
        <v>528704</v>
      </c>
      <c r="W175">
        <v>28550016</v>
      </c>
      <c r="X175">
        <v>25906496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4D46-32CA-479D-8284-80ECC97F0F5E}">
  <dimension ref="A1:T434"/>
  <sheetViews>
    <sheetView workbookViewId="0">
      <selection activeCell="C425" sqref="C425"/>
    </sheetView>
  </sheetViews>
  <sheetFormatPr defaultRowHeight="15"/>
  <cols>
    <col min="1" max="1" width="6.28515625" customWidth="1"/>
    <col min="2" max="2" width="21.28515625" customWidth="1"/>
    <col min="3" max="3" width="11.7109375" customWidth="1"/>
    <col min="4" max="4" width="21.7109375" customWidth="1"/>
    <col min="5" max="5" width="18.7109375" customWidth="1"/>
    <col min="6" max="6" width="21" customWidth="1"/>
    <col min="7" max="7" width="91" customWidth="1"/>
    <col min="8" max="8" width="18.7109375" customWidth="1"/>
    <col min="9" max="9" width="13.28515625" customWidth="1"/>
    <col min="10" max="10" width="20" customWidth="1"/>
    <col min="11" max="11" width="16.140625" customWidth="1"/>
    <col min="12" max="12" width="13.7109375" customWidth="1"/>
    <col min="13" max="13" width="12.85546875" customWidth="1"/>
    <col min="14" max="14" width="13.42578125" customWidth="1"/>
    <col min="15" max="15" width="12" customWidth="1"/>
    <col min="16" max="16" width="16" customWidth="1"/>
    <col min="17" max="17" width="14.28515625" customWidth="1"/>
    <col min="18" max="18" width="19.5703125" customWidth="1"/>
    <col min="19" max="19" width="19.140625" customWidth="1"/>
    <col min="20" max="20" width="11.28515625" bestFit="1" customWidth="1"/>
  </cols>
  <sheetData>
    <row r="1" spans="1:19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19" ht="15" customHeight="1">
      <c r="A2" s="65" t="s">
        <v>1367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1:19" ht="15" customHeight="1">
      <c r="A3" s="65" t="s">
        <v>1368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</row>
    <row r="4" spans="1:19" ht="18">
      <c r="A4" s="67" t="s">
        <v>1369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</row>
    <row r="5" spans="1:19" ht="15.75" thickBo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70"/>
    </row>
    <row r="6" spans="1:19" ht="15" customHeight="1" thickTop="1">
      <c r="A6" s="59" t="s">
        <v>1370</v>
      </c>
      <c r="B6" s="59" t="s">
        <v>1371</v>
      </c>
      <c r="C6" s="71" t="s">
        <v>1372</v>
      </c>
      <c r="D6" s="59" t="s">
        <v>1373</v>
      </c>
      <c r="E6" s="59" t="s">
        <v>1374</v>
      </c>
      <c r="F6" s="59" t="s">
        <v>1375</v>
      </c>
      <c r="G6" s="73" t="s">
        <v>1376</v>
      </c>
      <c r="H6" s="75" t="s">
        <v>1377</v>
      </c>
      <c r="I6" s="77" t="s">
        <v>1378</v>
      </c>
      <c r="J6" s="77" t="s">
        <v>1379</v>
      </c>
      <c r="K6" s="61" t="s">
        <v>1380</v>
      </c>
      <c r="L6" s="62"/>
      <c r="M6" s="57" t="s">
        <v>1381</v>
      </c>
      <c r="N6" s="58"/>
      <c r="O6" s="59" t="s">
        <v>1382</v>
      </c>
      <c r="P6" s="57" t="s">
        <v>1383</v>
      </c>
      <c r="Q6" s="58"/>
      <c r="R6" s="59" t="s">
        <v>1384</v>
      </c>
      <c r="S6" s="59" t="s">
        <v>1385</v>
      </c>
    </row>
    <row r="7" spans="1:19" ht="30.75" customHeight="1">
      <c r="A7" s="60"/>
      <c r="B7" s="60"/>
      <c r="C7" s="72"/>
      <c r="D7" s="60"/>
      <c r="E7" s="60"/>
      <c r="F7" s="60"/>
      <c r="G7" s="74"/>
      <c r="H7" s="76"/>
      <c r="I7" s="78"/>
      <c r="J7" s="78"/>
      <c r="K7" s="46" t="s">
        <v>1386</v>
      </c>
      <c r="L7" s="45" t="s">
        <v>1387</v>
      </c>
      <c r="M7" s="47" t="s">
        <v>1388</v>
      </c>
      <c r="N7" s="48" t="s">
        <v>1389</v>
      </c>
      <c r="O7" s="60"/>
      <c r="P7" s="49">
        <v>0.02</v>
      </c>
      <c r="Q7" s="49">
        <v>0.04</v>
      </c>
      <c r="R7" s="60"/>
      <c r="S7" s="60"/>
    </row>
    <row r="8" spans="1:19">
      <c r="A8" s="1">
        <v>1</v>
      </c>
      <c r="B8" s="2" t="s">
        <v>28</v>
      </c>
      <c r="C8" s="3">
        <v>44470</v>
      </c>
      <c r="D8" s="2" t="s">
        <v>29</v>
      </c>
      <c r="E8" s="2" t="s">
        <v>30</v>
      </c>
      <c r="F8" s="4" t="s">
        <v>31</v>
      </c>
      <c r="G8" s="5" t="s">
        <v>32</v>
      </c>
      <c r="H8" s="6">
        <v>2860000</v>
      </c>
      <c r="I8" s="6">
        <v>286000</v>
      </c>
      <c r="J8" s="6">
        <v>3146000</v>
      </c>
      <c r="K8" s="7">
        <v>44470</v>
      </c>
      <c r="L8" s="7">
        <v>44476</v>
      </c>
      <c r="M8" s="7">
        <v>44521</v>
      </c>
      <c r="N8" s="8" t="s">
        <v>33</v>
      </c>
      <c r="O8" s="7">
        <v>44565</v>
      </c>
      <c r="P8" s="9">
        <f>H8*2%</f>
        <v>57200</v>
      </c>
      <c r="Q8" s="9">
        <v>0</v>
      </c>
      <c r="R8" s="9">
        <f>J8-P8</f>
        <v>3088800</v>
      </c>
      <c r="S8" s="9">
        <f>H8-P8</f>
        <v>2802800</v>
      </c>
    </row>
    <row r="9" spans="1:19">
      <c r="A9" s="1">
        <v>2</v>
      </c>
      <c r="B9" s="2" t="s">
        <v>34</v>
      </c>
      <c r="C9" s="3">
        <v>44501</v>
      </c>
      <c r="D9" s="2" t="s">
        <v>29</v>
      </c>
      <c r="E9" s="2">
        <v>4532550005</v>
      </c>
      <c r="F9" s="4" t="s">
        <v>35</v>
      </c>
      <c r="G9" s="5" t="s">
        <v>36</v>
      </c>
      <c r="H9" s="6">
        <v>70510500</v>
      </c>
      <c r="I9" s="6">
        <v>7051050</v>
      </c>
      <c r="J9" s="6">
        <v>77561550</v>
      </c>
      <c r="K9" s="7">
        <v>44511</v>
      </c>
      <c r="L9" s="7">
        <v>44516</v>
      </c>
      <c r="M9" s="7">
        <v>44561</v>
      </c>
      <c r="N9" s="8" t="s">
        <v>33</v>
      </c>
      <c r="O9" s="7">
        <v>44565</v>
      </c>
      <c r="P9" s="9">
        <f t="shared" ref="P9:P14" si="0">H9*2%</f>
        <v>1410210</v>
      </c>
      <c r="Q9" s="9">
        <v>0</v>
      </c>
      <c r="R9" s="9">
        <f t="shared" ref="R9:R13" si="1">J9-P9</f>
        <v>76151340</v>
      </c>
      <c r="S9" s="9">
        <f t="shared" ref="S9:S14" si="2">H9-P9</f>
        <v>69100290</v>
      </c>
    </row>
    <row r="10" spans="1:19">
      <c r="A10" s="1">
        <v>3</v>
      </c>
      <c r="B10" s="2" t="s">
        <v>37</v>
      </c>
      <c r="C10" s="3">
        <v>44501</v>
      </c>
      <c r="D10" s="2" t="s">
        <v>29</v>
      </c>
      <c r="E10" s="2" t="s">
        <v>38</v>
      </c>
      <c r="F10" s="4" t="s">
        <v>39</v>
      </c>
      <c r="G10" s="5" t="s">
        <v>36</v>
      </c>
      <c r="H10" s="6">
        <v>70510500</v>
      </c>
      <c r="I10" s="6">
        <v>7051050</v>
      </c>
      <c r="J10" s="6">
        <v>77561550</v>
      </c>
      <c r="K10" s="7">
        <v>44511</v>
      </c>
      <c r="L10" s="7">
        <v>44516</v>
      </c>
      <c r="M10" s="7">
        <v>44561</v>
      </c>
      <c r="N10" s="8" t="s">
        <v>33</v>
      </c>
      <c r="O10" s="7">
        <v>44565</v>
      </c>
      <c r="P10" s="9">
        <f t="shared" si="0"/>
        <v>1410210</v>
      </c>
      <c r="Q10" s="9">
        <v>0</v>
      </c>
      <c r="R10" s="9">
        <f t="shared" si="1"/>
        <v>76151340</v>
      </c>
      <c r="S10" s="9">
        <f t="shared" si="2"/>
        <v>69100290</v>
      </c>
    </row>
    <row r="11" spans="1:19">
      <c r="A11" s="1">
        <v>4</v>
      </c>
      <c r="B11" s="2" t="s">
        <v>40</v>
      </c>
      <c r="C11" s="3">
        <v>44501</v>
      </c>
      <c r="D11" s="2" t="s">
        <v>29</v>
      </c>
      <c r="E11" s="2" t="s">
        <v>41</v>
      </c>
      <c r="F11" s="4" t="s">
        <v>42</v>
      </c>
      <c r="G11" s="5" t="s">
        <v>43</v>
      </c>
      <c r="H11" s="6">
        <v>70510500</v>
      </c>
      <c r="I11" s="6">
        <v>7051050</v>
      </c>
      <c r="J11" s="6">
        <v>77561550</v>
      </c>
      <c r="K11" s="7">
        <v>44511</v>
      </c>
      <c r="L11" s="7">
        <v>44516</v>
      </c>
      <c r="M11" s="7">
        <v>44561</v>
      </c>
      <c r="N11" s="8" t="s">
        <v>33</v>
      </c>
      <c r="O11" s="7">
        <v>44565</v>
      </c>
      <c r="P11" s="9">
        <f t="shared" si="0"/>
        <v>1410210</v>
      </c>
      <c r="Q11" s="9">
        <v>0</v>
      </c>
      <c r="R11" s="9">
        <f t="shared" si="1"/>
        <v>76151340</v>
      </c>
      <c r="S11" s="9">
        <f t="shared" si="2"/>
        <v>69100290</v>
      </c>
    </row>
    <row r="12" spans="1:19">
      <c r="A12" s="1">
        <v>5</v>
      </c>
      <c r="B12" s="2" t="s">
        <v>44</v>
      </c>
      <c r="C12" s="3">
        <v>44501</v>
      </c>
      <c r="D12" s="2" t="s">
        <v>29</v>
      </c>
      <c r="E12" s="2" t="s">
        <v>45</v>
      </c>
      <c r="F12" s="4" t="s">
        <v>46</v>
      </c>
      <c r="G12" s="5" t="s">
        <v>47</v>
      </c>
      <c r="H12" s="6">
        <v>70510500</v>
      </c>
      <c r="I12" s="6">
        <v>7051050</v>
      </c>
      <c r="J12" s="6">
        <v>77561550</v>
      </c>
      <c r="K12" s="7">
        <v>44511</v>
      </c>
      <c r="L12" s="7">
        <v>44516</v>
      </c>
      <c r="M12" s="7">
        <v>44561</v>
      </c>
      <c r="N12" s="8" t="s">
        <v>33</v>
      </c>
      <c r="O12" s="7">
        <v>44565</v>
      </c>
      <c r="P12" s="9">
        <f t="shared" si="0"/>
        <v>1410210</v>
      </c>
      <c r="Q12" s="9">
        <v>0</v>
      </c>
      <c r="R12" s="9">
        <f t="shared" si="1"/>
        <v>76151340</v>
      </c>
      <c r="S12" s="9">
        <f t="shared" si="2"/>
        <v>69100290</v>
      </c>
    </row>
    <row r="13" spans="1:19">
      <c r="A13" s="1">
        <v>6</v>
      </c>
      <c r="B13" s="2" t="s">
        <v>48</v>
      </c>
      <c r="C13" s="3">
        <v>44501</v>
      </c>
      <c r="D13" s="2" t="s">
        <v>29</v>
      </c>
      <c r="E13" s="2" t="s">
        <v>49</v>
      </c>
      <c r="F13" s="4" t="s">
        <v>50</v>
      </c>
      <c r="G13" s="5" t="s">
        <v>51</v>
      </c>
      <c r="H13" s="6">
        <v>65422500</v>
      </c>
      <c r="I13" s="6">
        <v>6542250</v>
      </c>
      <c r="J13" s="6">
        <v>71964750</v>
      </c>
      <c r="K13" s="7">
        <v>44511</v>
      </c>
      <c r="L13" s="7">
        <v>44516</v>
      </c>
      <c r="M13" s="7">
        <v>44561</v>
      </c>
      <c r="N13" s="8" t="s">
        <v>33</v>
      </c>
      <c r="O13" s="7">
        <v>44565</v>
      </c>
      <c r="P13" s="9">
        <f t="shared" si="0"/>
        <v>1308450</v>
      </c>
      <c r="Q13" s="9">
        <v>0</v>
      </c>
      <c r="R13" s="9">
        <f t="shared" si="1"/>
        <v>70656300</v>
      </c>
      <c r="S13" s="9">
        <f t="shared" si="2"/>
        <v>64114050</v>
      </c>
    </row>
    <row r="14" spans="1:19">
      <c r="A14" s="1">
        <v>7</v>
      </c>
      <c r="B14" s="2" t="s">
        <v>52</v>
      </c>
      <c r="C14" s="3">
        <v>44501</v>
      </c>
      <c r="D14" s="2" t="s">
        <v>29</v>
      </c>
      <c r="E14" s="2" t="s">
        <v>53</v>
      </c>
      <c r="F14" s="4" t="s">
        <v>54</v>
      </c>
      <c r="G14" s="5" t="s">
        <v>55</v>
      </c>
      <c r="H14" s="6">
        <v>6000000</v>
      </c>
      <c r="I14" s="6">
        <v>600000</v>
      </c>
      <c r="J14" s="6">
        <v>6600000</v>
      </c>
      <c r="K14" s="7">
        <v>44511</v>
      </c>
      <c r="L14" s="7">
        <v>44516</v>
      </c>
      <c r="M14" s="7">
        <v>44561</v>
      </c>
      <c r="N14" s="8" t="s">
        <v>33</v>
      </c>
      <c r="O14" s="7">
        <v>44565</v>
      </c>
      <c r="P14" s="9">
        <f t="shared" si="0"/>
        <v>120000</v>
      </c>
      <c r="Q14" s="9">
        <v>0</v>
      </c>
      <c r="R14" s="9">
        <f>J14-P14</f>
        <v>6480000</v>
      </c>
      <c r="S14" s="9">
        <f t="shared" si="2"/>
        <v>5880000</v>
      </c>
    </row>
    <row r="15" spans="1:19">
      <c r="A15" s="1">
        <v>8</v>
      </c>
      <c r="B15" s="2" t="s">
        <v>56</v>
      </c>
      <c r="C15" s="3">
        <v>44531</v>
      </c>
      <c r="D15" s="2" t="s">
        <v>57</v>
      </c>
      <c r="E15" s="2" t="s">
        <v>58</v>
      </c>
      <c r="F15" s="4" t="s">
        <v>59</v>
      </c>
      <c r="G15" s="5" t="s">
        <v>60</v>
      </c>
      <c r="H15" s="6">
        <v>80155000</v>
      </c>
      <c r="I15" s="6">
        <f t="shared" ref="I15" si="3">H15*10%</f>
        <v>8015500</v>
      </c>
      <c r="J15" s="6">
        <f t="shared" ref="J15:J18" si="4">H15+I15</f>
        <v>88170500</v>
      </c>
      <c r="K15" s="8" t="s">
        <v>33</v>
      </c>
      <c r="L15" s="7">
        <v>44553</v>
      </c>
      <c r="M15" s="8" t="s">
        <v>33</v>
      </c>
      <c r="N15" s="7">
        <f t="shared" ref="N15:N18" si="5">L15+30</f>
        <v>44583</v>
      </c>
      <c r="O15" s="7">
        <v>44567</v>
      </c>
      <c r="P15" s="9">
        <v>0</v>
      </c>
      <c r="Q15" s="9">
        <f>H15*4%</f>
        <v>3206200</v>
      </c>
      <c r="R15" s="9">
        <f>J15-Q15</f>
        <v>84964300</v>
      </c>
      <c r="S15" s="9">
        <f>H15-Q15</f>
        <v>76948800</v>
      </c>
    </row>
    <row r="16" spans="1:19">
      <c r="A16" s="1">
        <v>9</v>
      </c>
      <c r="B16" s="2" t="s">
        <v>61</v>
      </c>
      <c r="C16" s="3">
        <v>44531</v>
      </c>
      <c r="D16" s="2" t="s">
        <v>57</v>
      </c>
      <c r="E16" s="2" t="s">
        <v>58</v>
      </c>
      <c r="F16" s="4" t="s">
        <v>62</v>
      </c>
      <c r="G16" s="5" t="s">
        <v>63</v>
      </c>
      <c r="H16" s="6">
        <v>8485417</v>
      </c>
      <c r="I16" s="6">
        <v>848541</v>
      </c>
      <c r="J16" s="6">
        <f t="shared" si="4"/>
        <v>9333958</v>
      </c>
      <c r="K16" s="8" t="s">
        <v>33</v>
      </c>
      <c r="L16" s="7">
        <v>44553</v>
      </c>
      <c r="M16" s="8" t="s">
        <v>33</v>
      </c>
      <c r="N16" s="7">
        <f t="shared" si="5"/>
        <v>44583</v>
      </c>
      <c r="O16" s="7">
        <v>44567</v>
      </c>
      <c r="P16" s="9">
        <v>0</v>
      </c>
      <c r="Q16" s="9">
        <f t="shared" ref="Q16:Q18" si="6">H16*4%</f>
        <v>339416.68</v>
      </c>
      <c r="R16" s="9">
        <f t="shared" ref="R16:R18" si="7">J16-Q16</f>
        <v>8994541.3200000003</v>
      </c>
      <c r="S16" s="9">
        <f t="shared" ref="S16:S18" si="8">H16-Q16</f>
        <v>8146000.3200000003</v>
      </c>
    </row>
    <row r="17" spans="1:19">
      <c r="A17" s="1">
        <v>10</v>
      </c>
      <c r="B17" s="2" t="s">
        <v>64</v>
      </c>
      <c r="C17" s="3">
        <v>44531</v>
      </c>
      <c r="D17" s="2" t="s">
        <v>57</v>
      </c>
      <c r="E17" s="2" t="s">
        <v>65</v>
      </c>
      <c r="F17" s="4" t="s">
        <v>66</v>
      </c>
      <c r="G17" s="5" t="s">
        <v>67</v>
      </c>
      <c r="H17" s="6">
        <v>82512500</v>
      </c>
      <c r="I17" s="6">
        <f t="shared" ref="I17" si="9">H17*10%</f>
        <v>8251250</v>
      </c>
      <c r="J17" s="6">
        <f t="shared" si="4"/>
        <v>90763750</v>
      </c>
      <c r="K17" s="8" t="s">
        <v>33</v>
      </c>
      <c r="L17" s="7">
        <v>44553</v>
      </c>
      <c r="M17" s="8" t="s">
        <v>33</v>
      </c>
      <c r="N17" s="7">
        <f t="shared" si="5"/>
        <v>44583</v>
      </c>
      <c r="O17" s="7">
        <v>44567</v>
      </c>
      <c r="P17" s="9">
        <v>0</v>
      </c>
      <c r="Q17" s="9">
        <f t="shared" si="6"/>
        <v>3300500</v>
      </c>
      <c r="R17" s="9">
        <f t="shared" si="7"/>
        <v>87463250</v>
      </c>
      <c r="S17" s="9">
        <f t="shared" si="8"/>
        <v>79212000</v>
      </c>
    </row>
    <row r="18" spans="1:19">
      <c r="A18" s="1">
        <v>11</v>
      </c>
      <c r="B18" s="2" t="s">
        <v>68</v>
      </c>
      <c r="C18" s="3">
        <v>44531</v>
      </c>
      <c r="D18" s="2" t="s">
        <v>57</v>
      </c>
      <c r="E18" s="2" t="s">
        <v>65</v>
      </c>
      <c r="F18" s="4" t="s">
        <v>69</v>
      </c>
      <c r="G18" s="5" t="s">
        <v>70</v>
      </c>
      <c r="H18" s="6">
        <v>8485417</v>
      </c>
      <c r="I18" s="6">
        <v>848541</v>
      </c>
      <c r="J18" s="6">
        <f t="shared" si="4"/>
        <v>9333958</v>
      </c>
      <c r="K18" s="8" t="s">
        <v>33</v>
      </c>
      <c r="L18" s="7">
        <v>44553</v>
      </c>
      <c r="M18" s="8" t="s">
        <v>33</v>
      </c>
      <c r="N18" s="7">
        <f t="shared" si="5"/>
        <v>44583</v>
      </c>
      <c r="O18" s="7">
        <v>44567</v>
      </c>
      <c r="P18" s="9">
        <v>0</v>
      </c>
      <c r="Q18" s="9">
        <f t="shared" si="6"/>
        <v>339416.68</v>
      </c>
      <c r="R18" s="9">
        <f t="shared" si="7"/>
        <v>8994541.3200000003</v>
      </c>
      <c r="S18" s="9">
        <f t="shared" si="8"/>
        <v>8146000.3200000003</v>
      </c>
    </row>
    <row r="19" spans="1:19">
      <c r="A19" s="1">
        <v>12</v>
      </c>
      <c r="B19" s="2" t="s">
        <v>71</v>
      </c>
      <c r="C19" s="3">
        <v>44470</v>
      </c>
      <c r="D19" s="2" t="s">
        <v>29</v>
      </c>
      <c r="E19" s="2">
        <v>4539297631</v>
      </c>
      <c r="F19" s="4" t="s">
        <v>72</v>
      </c>
      <c r="G19" s="5" t="s">
        <v>73</v>
      </c>
      <c r="H19" s="6">
        <v>69264000</v>
      </c>
      <c r="I19" s="6">
        <v>6926400</v>
      </c>
      <c r="J19" s="6">
        <v>76190400</v>
      </c>
      <c r="K19" s="7">
        <v>44480</v>
      </c>
      <c r="L19" s="7">
        <v>44490</v>
      </c>
      <c r="M19" s="7">
        <v>44535</v>
      </c>
      <c r="N19" s="8" t="s">
        <v>33</v>
      </c>
      <c r="O19" s="7">
        <v>44578</v>
      </c>
      <c r="P19" s="9">
        <f t="shared" ref="P19:P57" si="10">H19*2%</f>
        <v>1385280</v>
      </c>
      <c r="Q19" s="9">
        <v>0</v>
      </c>
      <c r="R19" s="9">
        <f>J19-P19</f>
        <v>74805120</v>
      </c>
      <c r="S19" s="9">
        <f t="shared" ref="S19:S49" si="11">H19-P19</f>
        <v>67878720</v>
      </c>
    </row>
    <row r="20" spans="1:19">
      <c r="A20" s="1">
        <v>13</v>
      </c>
      <c r="B20" s="2" t="s">
        <v>74</v>
      </c>
      <c r="C20" s="3">
        <v>44501</v>
      </c>
      <c r="D20" s="2" t="s">
        <v>29</v>
      </c>
      <c r="E20" s="2">
        <v>4539531132</v>
      </c>
      <c r="F20" s="4" t="s">
        <v>75</v>
      </c>
      <c r="G20" s="5" t="s">
        <v>76</v>
      </c>
      <c r="H20" s="6">
        <v>18000000</v>
      </c>
      <c r="I20" s="6">
        <v>1800000</v>
      </c>
      <c r="J20" s="6">
        <v>19800000</v>
      </c>
      <c r="K20" s="7">
        <v>44511</v>
      </c>
      <c r="L20" s="7">
        <v>44516</v>
      </c>
      <c r="M20" s="7">
        <v>44561</v>
      </c>
      <c r="N20" s="8" t="s">
        <v>33</v>
      </c>
      <c r="O20" s="7">
        <v>44578</v>
      </c>
      <c r="P20" s="9">
        <f t="shared" si="10"/>
        <v>360000</v>
      </c>
      <c r="Q20" s="9">
        <v>0</v>
      </c>
      <c r="R20" s="9">
        <f t="shared" ref="R20:R49" si="12">J20-P20</f>
        <v>19440000</v>
      </c>
      <c r="S20" s="9">
        <f t="shared" si="11"/>
        <v>17640000</v>
      </c>
    </row>
    <row r="21" spans="1:19">
      <c r="A21" s="1">
        <v>14</v>
      </c>
      <c r="B21" s="2" t="s">
        <v>77</v>
      </c>
      <c r="C21" s="3">
        <v>44501</v>
      </c>
      <c r="D21" s="2" t="s">
        <v>29</v>
      </c>
      <c r="E21" s="2" t="s">
        <v>78</v>
      </c>
      <c r="F21" s="4" t="s">
        <v>79</v>
      </c>
      <c r="G21" s="5" t="s">
        <v>80</v>
      </c>
      <c r="H21" s="6">
        <v>100000000</v>
      </c>
      <c r="I21" s="6">
        <v>10000000</v>
      </c>
      <c r="J21" s="6">
        <v>110000000</v>
      </c>
      <c r="K21" s="7">
        <v>44511</v>
      </c>
      <c r="L21" s="7">
        <v>44516</v>
      </c>
      <c r="M21" s="7">
        <v>44561</v>
      </c>
      <c r="N21" s="8" t="s">
        <v>33</v>
      </c>
      <c r="O21" s="7">
        <v>44578</v>
      </c>
      <c r="P21" s="9">
        <f t="shared" si="10"/>
        <v>2000000</v>
      </c>
      <c r="Q21" s="9">
        <v>0</v>
      </c>
      <c r="R21" s="9">
        <f t="shared" si="12"/>
        <v>108000000</v>
      </c>
      <c r="S21" s="9">
        <f t="shared" si="11"/>
        <v>98000000</v>
      </c>
    </row>
    <row r="22" spans="1:19">
      <c r="A22" s="1">
        <v>15</v>
      </c>
      <c r="B22" s="2" t="s">
        <v>81</v>
      </c>
      <c r="C22" s="3">
        <v>44501</v>
      </c>
      <c r="D22" s="2" t="s">
        <v>29</v>
      </c>
      <c r="E22" s="2" t="s">
        <v>82</v>
      </c>
      <c r="F22" s="4" t="s">
        <v>83</v>
      </c>
      <c r="G22" s="5" t="s">
        <v>84</v>
      </c>
      <c r="H22" s="6">
        <v>89010000</v>
      </c>
      <c r="I22" s="6">
        <v>8901000</v>
      </c>
      <c r="J22" s="6">
        <v>97911000</v>
      </c>
      <c r="K22" s="7">
        <v>44525</v>
      </c>
      <c r="L22" s="7">
        <v>44529</v>
      </c>
      <c r="M22" s="7">
        <v>44574</v>
      </c>
      <c r="N22" s="8" t="s">
        <v>33</v>
      </c>
      <c r="O22" s="7">
        <v>44578</v>
      </c>
      <c r="P22" s="9">
        <f t="shared" si="10"/>
        <v>1780200</v>
      </c>
      <c r="Q22" s="9">
        <v>0</v>
      </c>
      <c r="R22" s="9">
        <f t="shared" si="12"/>
        <v>96130800</v>
      </c>
      <c r="S22" s="9">
        <f t="shared" si="11"/>
        <v>87229800</v>
      </c>
    </row>
    <row r="23" spans="1:19">
      <c r="A23" s="1">
        <v>16</v>
      </c>
      <c r="B23" s="2" t="s">
        <v>85</v>
      </c>
      <c r="C23" s="3">
        <v>44501</v>
      </c>
      <c r="D23" s="2" t="s">
        <v>29</v>
      </c>
      <c r="E23" s="2" t="s">
        <v>86</v>
      </c>
      <c r="F23" s="4" t="s">
        <v>87</v>
      </c>
      <c r="G23" s="5" t="s">
        <v>88</v>
      </c>
      <c r="H23" s="6">
        <v>22500000</v>
      </c>
      <c r="I23" s="6">
        <v>2250000</v>
      </c>
      <c r="J23" s="6">
        <v>24750000</v>
      </c>
      <c r="K23" s="7">
        <v>44525</v>
      </c>
      <c r="L23" s="7">
        <v>44529</v>
      </c>
      <c r="M23" s="7">
        <v>44574</v>
      </c>
      <c r="N23" s="8" t="s">
        <v>33</v>
      </c>
      <c r="O23" s="7">
        <v>44578</v>
      </c>
      <c r="P23" s="9">
        <f t="shared" si="10"/>
        <v>450000</v>
      </c>
      <c r="Q23" s="9">
        <v>0</v>
      </c>
      <c r="R23" s="9">
        <f t="shared" si="12"/>
        <v>24300000</v>
      </c>
      <c r="S23" s="9">
        <f t="shared" si="11"/>
        <v>22050000</v>
      </c>
    </row>
    <row r="24" spans="1:19">
      <c r="A24" s="1">
        <v>17</v>
      </c>
      <c r="B24" s="2" t="s">
        <v>89</v>
      </c>
      <c r="C24" s="3">
        <v>44501</v>
      </c>
      <c r="D24" s="2" t="s">
        <v>29</v>
      </c>
      <c r="E24" s="2" t="s">
        <v>90</v>
      </c>
      <c r="F24" s="4" t="s">
        <v>91</v>
      </c>
      <c r="G24" s="5" t="s">
        <v>92</v>
      </c>
      <c r="H24" s="6">
        <v>9000000</v>
      </c>
      <c r="I24" s="6">
        <v>900000</v>
      </c>
      <c r="J24" s="6">
        <v>9900000</v>
      </c>
      <c r="K24" s="7">
        <v>44525</v>
      </c>
      <c r="L24" s="7">
        <v>44529</v>
      </c>
      <c r="M24" s="7">
        <v>44574</v>
      </c>
      <c r="N24" s="8" t="s">
        <v>33</v>
      </c>
      <c r="O24" s="7">
        <v>44578</v>
      </c>
      <c r="P24" s="9">
        <f t="shared" si="10"/>
        <v>180000</v>
      </c>
      <c r="Q24" s="9">
        <v>0</v>
      </c>
      <c r="R24" s="9">
        <f t="shared" si="12"/>
        <v>9720000</v>
      </c>
      <c r="S24" s="9">
        <f t="shared" si="11"/>
        <v>8820000</v>
      </c>
    </row>
    <row r="25" spans="1:19">
      <c r="A25" s="1">
        <v>18</v>
      </c>
      <c r="B25" s="2" t="s">
        <v>93</v>
      </c>
      <c r="C25" s="3">
        <v>44501</v>
      </c>
      <c r="D25" s="2" t="s">
        <v>29</v>
      </c>
      <c r="E25" s="2" t="s">
        <v>94</v>
      </c>
      <c r="F25" s="4" t="s">
        <v>95</v>
      </c>
      <c r="G25" s="5" t="s">
        <v>96</v>
      </c>
      <c r="H25" s="6">
        <v>56415000</v>
      </c>
      <c r="I25" s="6">
        <v>5641500</v>
      </c>
      <c r="J25" s="6">
        <v>62056500</v>
      </c>
      <c r="K25" s="7">
        <v>44525</v>
      </c>
      <c r="L25" s="7">
        <v>44529</v>
      </c>
      <c r="M25" s="7">
        <v>44574</v>
      </c>
      <c r="N25" s="8" t="s">
        <v>33</v>
      </c>
      <c r="O25" s="7">
        <v>44578</v>
      </c>
      <c r="P25" s="9">
        <f t="shared" si="10"/>
        <v>1128300</v>
      </c>
      <c r="Q25" s="9">
        <v>0</v>
      </c>
      <c r="R25" s="9">
        <f t="shared" si="12"/>
        <v>60928200</v>
      </c>
      <c r="S25" s="9">
        <f t="shared" si="11"/>
        <v>55286700</v>
      </c>
    </row>
    <row r="26" spans="1:19">
      <c r="A26" s="1">
        <v>19</v>
      </c>
      <c r="B26" s="2" t="s">
        <v>97</v>
      </c>
      <c r="C26" s="3">
        <v>44501</v>
      </c>
      <c r="D26" s="2" t="s">
        <v>29</v>
      </c>
      <c r="E26" s="2" t="s">
        <v>98</v>
      </c>
      <c r="F26" s="4" t="s">
        <v>99</v>
      </c>
      <c r="G26" s="5" t="s">
        <v>100</v>
      </c>
      <c r="H26" s="6">
        <v>12200000</v>
      </c>
      <c r="I26" s="6">
        <v>1220000</v>
      </c>
      <c r="J26" s="6">
        <v>13420000</v>
      </c>
      <c r="K26" s="7">
        <v>44525</v>
      </c>
      <c r="L26" s="7">
        <v>44529</v>
      </c>
      <c r="M26" s="7">
        <v>44574</v>
      </c>
      <c r="N26" s="8" t="s">
        <v>33</v>
      </c>
      <c r="O26" s="7">
        <v>44578</v>
      </c>
      <c r="P26" s="9">
        <f t="shared" si="10"/>
        <v>244000</v>
      </c>
      <c r="Q26" s="9">
        <v>0</v>
      </c>
      <c r="R26" s="9">
        <f t="shared" si="12"/>
        <v>13176000</v>
      </c>
      <c r="S26" s="9">
        <f t="shared" si="11"/>
        <v>11956000</v>
      </c>
    </row>
    <row r="27" spans="1:19">
      <c r="A27" s="1">
        <v>20</v>
      </c>
      <c r="B27" s="2" t="s">
        <v>101</v>
      </c>
      <c r="C27" s="3">
        <v>44501</v>
      </c>
      <c r="D27" s="2" t="s">
        <v>29</v>
      </c>
      <c r="E27" s="2" t="s">
        <v>102</v>
      </c>
      <c r="F27" s="4" t="s">
        <v>103</v>
      </c>
      <c r="G27" s="5" t="s">
        <v>104</v>
      </c>
      <c r="H27" s="6">
        <v>1998000</v>
      </c>
      <c r="I27" s="6">
        <v>199800</v>
      </c>
      <c r="J27" s="6">
        <v>2197800</v>
      </c>
      <c r="K27" s="7">
        <v>44525</v>
      </c>
      <c r="L27" s="7">
        <v>44529</v>
      </c>
      <c r="M27" s="7">
        <v>44574</v>
      </c>
      <c r="N27" s="8" t="s">
        <v>33</v>
      </c>
      <c r="O27" s="7">
        <v>44578</v>
      </c>
      <c r="P27" s="9">
        <f t="shared" si="10"/>
        <v>39960</v>
      </c>
      <c r="Q27" s="9">
        <v>0</v>
      </c>
      <c r="R27" s="9">
        <f t="shared" si="12"/>
        <v>2157840</v>
      </c>
      <c r="S27" s="9">
        <f t="shared" si="11"/>
        <v>1958040</v>
      </c>
    </row>
    <row r="28" spans="1:19">
      <c r="A28" s="1">
        <v>21</v>
      </c>
      <c r="B28" s="2" t="s">
        <v>105</v>
      </c>
      <c r="C28" s="3">
        <v>44501</v>
      </c>
      <c r="D28" s="2" t="s">
        <v>29</v>
      </c>
      <c r="E28" s="2" t="s">
        <v>106</v>
      </c>
      <c r="F28" s="4" t="s">
        <v>107</v>
      </c>
      <c r="G28" s="5" t="s">
        <v>108</v>
      </c>
      <c r="H28" s="6">
        <v>117600000</v>
      </c>
      <c r="I28" s="6">
        <v>11760000</v>
      </c>
      <c r="J28" s="6">
        <v>129360000</v>
      </c>
      <c r="K28" s="7">
        <v>44525</v>
      </c>
      <c r="L28" s="7">
        <v>44529</v>
      </c>
      <c r="M28" s="7">
        <v>44574</v>
      </c>
      <c r="N28" s="8" t="s">
        <v>33</v>
      </c>
      <c r="O28" s="7">
        <v>44578</v>
      </c>
      <c r="P28" s="9">
        <f t="shared" si="10"/>
        <v>2352000</v>
      </c>
      <c r="Q28" s="9">
        <v>0</v>
      </c>
      <c r="R28" s="9">
        <f t="shared" si="12"/>
        <v>127008000</v>
      </c>
      <c r="S28" s="9">
        <f t="shared" si="11"/>
        <v>115248000</v>
      </c>
    </row>
    <row r="29" spans="1:19">
      <c r="A29" s="1">
        <v>22</v>
      </c>
      <c r="B29" s="2" t="s">
        <v>109</v>
      </c>
      <c r="C29" s="3">
        <v>44501</v>
      </c>
      <c r="D29" s="2" t="s">
        <v>29</v>
      </c>
      <c r="E29" s="2" t="s">
        <v>110</v>
      </c>
      <c r="F29" s="4" t="s">
        <v>111</v>
      </c>
      <c r="G29" s="5" t="s">
        <v>112</v>
      </c>
      <c r="H29" s="6">
        <v>16285000</v>
      </c>
      <c r="I29" s="6">
        <v>1628500</v>
      </c>
      <c r="J29" s="6">
        <v>17913500</v>
      </c>
      <c r="K29" s="7">
        <v>44525</v>
      </c>
      <c r="L29" s="7">
        <v>44529</v>
      </c>
      <c r="M29" s="7">
        <v>44574</v>
      </c>
      <c r="N29" s="8" t="s">
        <v>33</v>
      </c>
      <c r="O29" s="7">
        <v>44578</v>
      </c>
      <c r="P29" s="9">
        <f t="shared" si="10"/>
        <v>325700</v>
      </c>
      <c r="Q29" s="9">
        <v>0</v>
      </c>
      <c r="R29" s="9">
        <f t="shared" si="12"/>
        <v>17587800</v>
      </c>
      <c r="S29" s="9">
        <f t="shared" si="11"/>
        <v>15959300</v>
      </c>
    </row>
    <row r="30" spans="1:19">
      <c r="A30" s="1">
        <v>23</v>
      </c>
      <c r="B30" s="2" t="s">
        <v>113</v>
      </c>
      <c r="C30" s="3">
        <v>44501</v>
      </c>
      <c r="D30" s="2" t="s">
        <v>29</v>
      </c>
      <c r="E30" s="2" t="s">
        <v>114</v>
      </c>
      <c r="F30" s="4" t="s">
        <v>115</v>
      </c>
      <c r="G30" s="5" t="s">
        <v>116</v>
      </c>
      <c r="H30" s="6">
        <v>48000000</v>
      </c>
      <c r="I30" s="6">
        <v>4800000</v>
      </c>
      <c r="J30" s="6">
        <v>52800000</v>
      </c>
      <c r="K30" s="7">
        <v>44525</v>
      </c>
      <c r="L30" s="7">
        <v>44529</v>
      </c>
      <c r="M30" s="7">
        <v>44574</v>
      </c>
      <c r="N30" s="8" t="s">
        <v>33</v>
      </c>
      <c r="O30" s="7">
        <v>44578</v>
      </c>
      <c r="P30" s="9">
        <f t="shared" si="10"/>
        <v>960000</v>
      </c>
      <c r="Q30" s="9">
        <v>0</v>
      </c>
      <c r="R30" s="9">
        <f t="shared" si="12"/>
        <v>51840000</v>
      </c>
      <c r="S30" s="9">
        <f t="shared" si="11"/>
        <v>47040000</v>
      </c>
    </row>
    <row r="31" spans="1:19">
      <c r="A31" s="1">
        <v>24</v>
      </c>
      <c r="B31" s="2" t="s">
        <v>117</v>
      </c>
      <c r="C31" s="3">
        <v>44501</v>
      </c>
      <c r="D31" s="2" t="s">
        <v>29</v>
      </c>
      <c r="E31" s="2" t="s">
        <v>118</v>
      </c>
      <c r="F31" s="4" t="s">
        <v>119</v>
      </c>
      <c r="G31" s="5" t="s">
        <v>120</v>
      </c>
      <c r="H31" s="6">
        <v>72000000</v>
      </c>
      <c r="I31" s="6">
        <v>7200000</v>
      </c>
      <c r="J31" s="6">
        <v>79200000</v>
      </c>
      <c r="K31" s="7">
        <v>44525</v>
      </c>
      <c r="L31" s="7">
        <v>44529</v>
      </c>
      <c r="M31" s="7">
        <v>44574</v>
      </c>
      <c r="N31" s="8" t="s">
        <v>33</v>
      </c>
      <c r="O31" s="7">
        <v>44578</v>
      </c>
      <c r="P31" s="9">
        <f t="shared" si="10"/>
        <v>1440000</v>
      </c>
      <c r="Q31" s="9">
        <v>0</v>
      </c>
      <c r="R31" s="9">
        <f t="shared" si="12"/>
        <v>77760000</v>
      </c>
      <c r="S31" s="9">
        <f t="shared" si="11"/>
        <v>70560000</v>
      </c>
    </row>
    <row r="32" spans="1:19">
      <c r="A32" s="1">
        <v>25</v>
      </c>
      <c r="B32" s="2" t="s">
        <v>121</v>
      </c>
      <c r="C32" s="3">
        <v>44501</v>
      </c>
      <c r="D32" s="2" t="s">
        <v>29</v>
      </c>
      <c r="E32" s="2" t="s">
        <v>122</v>
      </c>
      <c r="F32" s="4" t="s">
        <v>123</v>
      </c>
      <c r="G32" s="5" t="s">
        <v>124</v>
      </c>
      <c r="H32" s="6">
        <v>108000000</v>
      </c>
      <c r="I32" s="6">
        <v>10800000</v>
      </c>
      <c r="J32" s="6">
        <v>118800000</v>
      </c>
      <c r="K32" s="7">
        <v>44525</v>
      </c>
      <c r="L32" s="7">
        <v>44529</v>
      </c>
      <c r="M32" s="7">
        <v>44574</v>
      </c>
      <c r="N32" s="8" t="s">
        <v>33</v>
      </c>
      <c r="O32" s="7">
        <v>44578</v>
      </c>
      <c r="P32" s="9">
        <f t="shared" si="10"/>
        <v>2160000</v>
      </c>
      <c r="Q32" s="9">
        <v>0</v>
      </c>
      <c r="R32" s="9">
        <f t="shared" si="12"/>
        <v>116640000</v>
      </c>
      <c r="S32" s="9">
        <f t="shared" si="11"/>
        <v>105840000</v>
      </c>
    </row>
    <row r="33" spans="1:19">
      <c r="A33" s="1">
        <v>26</v>
      </c>
      <c r="B33" s="2" t="s">
        <v>125</v>
      </c>
      <c r="C33" s="3">
        <v>44501</v>
      </c>
      <c r="D33" s="2" t="s">
        <v>29</v>
      </c>
      <c r="E33" s="2" t="s">
        <v>126</v>
      </c>
      <c r="F33" s="4" t="s">
        <v>127</v>
      </c>
      <c r="G33" s="5" t="s">
        <v>128</v>
      </c>
      <c r="H33" s="6">
        <v>106600000</v>
      </c>
      <c r="I33" s="6">
        <v>10660000</v>
      </c>
      <c r="J33" s="6">
        <v>117260000</v>
      </c>
      <c r="K33" s="7">
        <v>44525</v>
      </c>
      <c r="L33" s="7">
        <v>44529</v>
      </c>
      <c r="M33" s="7">
        <v>44574</v>
      </c>
      <c r="N33" s="8" t="s">
        <v>33</v>
      </c>
      <c r="O33" s="7">
        <v>44578</v>
      </c>
      <c r="P33" s="9">
        <f t="shared" si="10"/>
        <v>2132000</v>
      </c>
      <c r="Q33" s="9">
        <v>0</v>
      </c>
      <c r="R33" s="9">
        <f t="shared" si="12"/>
        <v>115128000</v>
      </c>
      <c r="S33" s="9">
        <f t="shared" si="11"/>
        <v>104468000</v>
      </c>
    </row>
    <row r="34" spans="1:19">
      <c r="A34" s="1">
        <v>27</v>
      </c>
      <c r="B34" s="2" t="s">
        <v>129</v>
      </c>
      <c r="C34" s="3">
        <v>44501</v>
      </c>
      <c r="D34" s="2" t="s">
        <v>29</v>
      </c>
      <c r="E34" s="2" t="s">
        <v>130</v>
      </c>
      <c r="F34" s="4" t="s">
        <v>131</v>
      </c>
      <c r="G34" s="5" t="s">
        <v>132</v>
      </c>
      <c r="H34" s="6">
        <v>106600000</v>
      </c>
      <c r="I34" s="6">
        <v>10660000</v>
      </c>
      <c r="J34" s="6">
        <v>117260000</v>
      </c>
      <c r="K34" s="7">
        <v>44525</v>
      </c>
      <c r="L34" s="7">
        <v>44529</v>
      </c>
      <c r="M34" s="7">
        <v>44574</v>
      </c>
      <c r="N34" s="8" t="s">
        <v>33</v>
      </c>
      <c r="O34" s="7">
        <v>44578</v>
      </c>
      <c r="P34" s="9">
        <f t="shared" si="10"/>
        <v>2132000</v>
      </c>
      <c r="Q34" s="9">
        <v>0</v>
      </c>
      <c r="R34" s="9">
        <f t="shared" si="12"/>
        <v>115128000</v>
      </c>
      <c r="S34" s="9">
        <f t="shared" si="11"/>
        <v>104468000</v>
      </c>
    </row>
    <row r="35" spans="1:19">
      <c r="A35" s="10">
        <v>28</v>
      </c>
      <c r="B35" s="11" t="s">
        <v>133</v>
      </c>
      <c r="C35" s="12">
        <v>44501</v>
      </c>
      <c r="D35" s="11" t="s">
        <v>29</v>
      </c>
      <c r="E35" s="11" t="s">
        <v>134</v>
      </c>
      <c r="F35" s="13" t="s">
        <v>135</v>
      </c>
      <c r="G35" s="14" t="s">
        <v>136</v>
      </c>
      <c r="H35" s="15">
        <v>49200000</v>
      </c>
      <c r="I35" s="15">
        <v>4920000</v>
      </c>
      <c r="J35" s="15">
        <v>54120000</v>
      </c>
      <c r="K35" s="7">
        <v>44525</v>
      </c>
      <c r="L35" s="16">
        <v>44529</v>
      </c>
      <c r="M35" s="16">
        <v>44574</v>
      </c>
      <c r="N35" s="17" t="s">
        <v>33</v>
      </c>
      <c r="O35" s="16">
        <v>44578</v>
      </c>
      <c r="P35" s="18">
        <f t="shared" si="10"/>
        <v>984000</v>
      </c>
      <c r="Q35" s="18">
        <v>0</v>
      </c>
      <c r="R35" s="9">
        <f t="shared" si="12"/>
        <v>53136000</v>
      </c>
      <c r="S35" s="18">
        <f t="shared" si="11"/>
        <v>48216000</v>
      </c>
    </row>
    <row r="36" spans="1:19">
      <c r="A36" s="19">
        <v>29</v>
      </c>
      <c r="B36" s="20" t="s">
        <v>137</v>
      </c>
      <c r="C36" s="21">
        <v>44501</v>
      </c>
      <c r="D36" s="22" t="s">
        <v>29</v>
      </c>
      <c r="E36" s="20" t="s">
        <v>138</v>
      </c>
      <c r="F36" s="23" t="s">
        <v>139</v>
      </c>
      <c r="G36" s="24" t="s">
        <v>140</v>
      </c>
      <c r="H36" s="25">
        <v>47640000</v>
      </c>
      <c r="I36" s="25">
        <v>4764000</v>
      </c>
      <c r="J36" s="25">
        <v>52404000</v>
      </c>
      <c r="K36" s="7">
        <v>44525</v>
      </c>
      <c r="L36" s="26">
        <v>44529</v>
      </c>
      <c r="M36" s="26">
        <v>44574</v>
      </c>
      <c r="N36" s="27" t="s">
        <v>33</v>
      </c>
      <c r="O36" s="26">
        <v>44585</v>
      </c>
      <c r="P36" s="18">
        <f t="shared" si="10"/>
        <v>952800</v>
      </c>
      <c r="Q36" s="9">
        <v>0</v>
      </c>
      <c r="R36" s="9">
        <f t="shared" si="12"/>
        <v>51451200</v>
      </c>
      <c r="S36" s="9">
        <f t="shared" si="11"/>
        <v>46687200</v>
      </c>
    </row>
    <row r="37" spans="1:19">
      <c r="A37" s="1">
        <v>30</v>
      </c>
      <c r="B37" s="2" t="s">
        <v>141</v>
      </c>
      <c r="C37" s="3">
        <v>44531</v>
      </c>
      <c r="D37" s="11" t="s">
        <v>29</v>
      </c>
      <c r="E37" s="2" t="s">
        <v>142</v>
      </c>
      <c r="F37" s="13" t="s">
        <v>143</v>
      </c>
      <c r="G37" s="14" t="s">
        <v>144</v>
      </c>
      <c r="H37" s="15">
        <v>50000000</v>
      </c>
      <c r="I37" s="15">
        <v>5000000</v>
      </c>
      <c r="J37" s="15">
        <v>55000000</v>
      </c>
      <c r="K37" s="7">
        <v>44536</v>
      </c>
      <c r="L37" s="16">
        <v>44544</v>
      </c>
      <c r="M37" s="16">
        <v>44589</v>
      </c>
      <c r="N37" s="8" t="s">
        <v>33</v>
      </c>
      <c r="O37" s="16">
        <v>44585</v>
      </c>
      <c r="P37" s="18">
        <f t="shared" si="10"/>
        <v>1000000</v>
      </c>
      <c r="Q37" s="9">
        <v>0</v>
      </c>
      <c r="R37" s="9">
        <f t="shared" si="12"/>
        <v>54000000</v>
      </c>
      <c r="S37" s="9">
        <f t="shared" si="11"/>
        <v>49000000</v>
      </c>
    </row>
    <row r="38" spans="1:19">
      <c r="A38" s="1">
        <v>31</v>
      </c>
      <c r="B38" s="2" t="s">
        <v>145</v>
      </c>
      <c r="C38" s="3">
        <v>44531</v>
      </c>
      <c r="D38" s="11" t="s">
        <v>29</v>
      </c>
      <c r="E38" s="2" t="s">
        <v>146</v>
      </c>
      <c r="F38" s="13" t="s">
        <v>147</v>
      </c>
      <c r="G38" s="14" t="s">
        <v>148</v>
      </c>
      <c r="H38" s="15">
        <v>44044000</v>
      </c>
      <c r="I38" s="15">
        <v>4404400</v>
      </c>
      <c r="J38" s="15">
        <v>48448400</v>
      </c>
      <c r="K38" s="7">
        <v>44536</v>
      </c>
      <c r="L38" s="16">
        <v>44544</v>
      </c>
      <c r="M38" s="16">
        <v>44589</v>
      </c>
      <c r="N38" s="8" t="s">
        <v>33</v>
      </c>
      <c r="O38" s="16">
        <v>44585</v>
      </c>
      <c r="P38" s="18">
        <f t="shared" si="10"/>
        <v>880880</v>
      </c>
      <c r="Q38" s="9">
        <v>0</v>
      </c>
      <c r="R38" s="9">
        <f t="shared" si="12"/>
        <v>47567520</v>
      </c>
      <c r="S38" s="9">
        <f t="shared" si="11"/>
        <v>43163120</v>
      </c>
    </row>
    <row r="39" spans="1:19">
      <c r="A39" s="1">
        <v>32</v>
      </c>
      <c r="B39" s="2" t="s">
        <v>149</v>
      </c>
      <c r="C39" s="3">
        <v>44531</v>
      </c>
      <c r="D39" s="11" t="s">
        <v>29</v>
      </c>
      <c r="E39" s="2" t="s">
        <v>150</v>
      </c>
      <c r="F39" s="13" t="s">
        <v>151</v>
      </c>
      <c r="G39" s="14" t="s">
        <v>152</v>
      </c>
      <c r="H39" s="15">
        <v>26400000</v>
      </c>
      <c r="I39" s="15">
        <v>2640000</v>
      </c>
      <c r="J39" s="15">
        <v>29040000</v>
      </c>
      <c r="K39" s="7">
        <v>44536</v>
      </c>
      <c r="L39" s="16">
        <v>44544</v>
      </c>
      <c r="M39" s="16">
        <v>44589</v>
      </c>
      <c r="N39" s="8" t="s">
        <v>33</v>
      </c>
      <c r="O39" s="16">
        <v>44585</v>
      </c>
      <c r="P39" s="18">
        <f t="shared" si="10"/>
        <v>528000</v>
      </c>
      <c r="Q39" s="9">
        <v>0</v>
      </c>
      <c r="R39" s="9">
        <f t="shared" si="12"/>
        <v>28512000</v>
      </c>
      <c r="S39" s="9">
        <f t="shared" si="11"/>
        <v>25872000</v>
      </c>
    </row>
    <row r="40" spans="1:19">
      <c r="A40" s="1">
        <v>33</v>
      </c>
      <c r="B40" s="2" t="s">
        <v>153</v>
      </c>
      <c r="C40" s="3">
        <v>44531</v>
      </c>
      <c r="D40" s="11" t="s">
        <v>29</v>
      </c>
      <c r="E40" s="2" t="s">
        <v>154</v>
      </c>
      <c r="F40" s="13" t="s">
        <v>155</v>
      </c>
      <c r="G40" s="14" t="s">
        <v>156</v>
      </c>
      <c r="H40" s="15">
        <v>34200000</v>
      </c>
      <c r="I40" s="15">
        <v>3420000</v>
      </c>
      <c r="J40" s="15">
        <v>37620000</v>
      </c>
      <c r="K40" s="7">
        <v>44536</v>
      </c>
      <c r="L40" s="16">
        <v>44544</v>
      </c>
      <c r="M40" s="16">
        <v>44589</v>
      </c>
      <c r="N40" s="8" t="s">
        <v>33</v>
      </c>
      <c r="O40" s="16">
        <v>44585</v>
      </c>
      <c r="P40" s="18">
        <f t="shared" si="10"/>
        <v>684000</v>
      </c>
      <c r="Q40" s="9">
        <v>0</v>
      </c>
      <c r="R40" s="9">
        <f t="shared" si="12"/>
        <v>36936000</v>
      </c>
      <c r="S40" s="9">
        <f t="shared" si="11"/>
        <v>33516000</v>
      </c>
    </row>
    <row r="41" spans="1:19">
      <c r="A41" s="1">
        <v>34</v>
      </c>
      <c r="B41" s="2" t="s">
        <v>157</v>
      </c>
      <c r="C41" s="3">
        <v>44531</v>
      </c>
      <c r="D41" s="11" t="s">
        <v>29</v>
      </c>
      <c r="E41" s="2" t="s">
        <v>158</v>
      </c>
      <c r="F41" s="13" t="s">
        <v>159</v>
      </c>
      <c r="G41" s="14" t="s">
        <v>160</v>
      </c>
      <c r="H41" s="15">
        <v>18000000</v>
      </c>
      <c r="I41" s="15">
        <v>1800000</v>
      </c>
      <c r="J41" s="15">
        <v>19800000</v>
      </c>
      <c r="K41" s="7">
        <v>44536</v>
      </c>
      <c r="L41" s="16">
        <v>44544</v>
      </c>
      <c r="M41" s="16">
        <v>44589</v>
      </c>
      <c r="N41" s="8" t="s">
        <v>33</v>
      </c>
      <c r="O41" s="16">
        <v>44585</v>
      </c>
      <c r="P41" s="18">
        <f t="shared" si="10"/>
        <v>360000</v>
      </c>
      <c r="Q41" s="9">
        <v>0</v>
      </c>
      <c r="R41" s="9">
        <f t="shared" si="12"/>
        <v>19440000</v>
      </c>
      <c r="S41" s="9">
        <f t="shared" si="11"/>
        <v>17640000</v>
      </c>
    </row>
    <row r="42" spans="1:19">
      <c r="A42" s="1">
        <v>35</v>
      </c>
      <c r="B42" s="2" t="s">
        <v>161</v>
      </c>
      <c r="C42" s="3">
        <v>44531</v>
      </c>
      <c r="D42" s="11" t="s">
        <v>29</v>
      </c>
      <c r="E42" s="2" t="s">
        <v>162</v>
      </c>
      <c r="F42" s="13" t="s">
        <v>163</v>
      </c>
      <c r="G42" s="14" t="s">
        <v>164</v>
      </c>
      <c r="H42" s="15">
        <v>18000000</v>
      </c>
      <c r="I42" s="15">
        <v>1800000</v>
      </c>
      <c r="J42" s="15">
        <v>19800000</v>
      </c>
      <c r="K42" s="7">
        <v>44536</v>
      </c>
      <c r="L42" s="16">
        <v>44544</v>
      </c>
      <c r="M42" s="16">
        <v>44589</v>
      </c>
      <c r="N42" s="8" t="s">
        <v>33</v>
      </c>
      <c r="O42" s="16">
        <v>44585</v>
      </c>
      <c r="P42" s="18">
        <f t="shared" si="10"/>
        <v>360000</v>
      </c>
      <c r="Q42" s="9">
        <v>0</v>
      </c>
      <c r="R42" s="9">
        <f t="shared" si="12"/>
        <v>19440000</v>
      </c>
      <c r="S42" s="9">
        <f t="shared" si="11"/>
        <v>17640000</v>
      </c>
    </row>
    <row r="43" spans="1:19">
      <c r="A43" s="1">
        <v>36</v>
      </c>
      <c r="B43" s="2" t="s">
        <v>165</v>
      </c>
      <c r="C43" s="3">
        <v>44531</v>
      </c>
      <c r="D43" s="11" t="s">
        <v>29</v>
      </c>
      <c r="E43" s="2" t="s">
        <v>166</v>
      </c>
      <c r="F43" s="13" t="s">
        <v>167</v>
      </c>
      <c r="G43" s="14" t="s">
        <v>168</v>
      </c>
      <c r="H43" s="15">
        <v>23000000</v>
      </c>
      <c r="I43" s="15">
        <v>2300000</v>
      </c>
      <c r="J43" s="15">
        <v>25300000</v>
      </c>
      <c r="K43" s="7">
        <v>44536</v>
      </c>
      <c r="L43" s="16">
        <v>44544</v>
      </c>
      <c r="M43" s="16">
        <v>44589</v>
      </c>
      <c r="N43" s="8" t="s">
        <v>33</v>
      </c>
      <c r="O43" s="16">
        <v>44585</v>
      </c>
      <c r="P43" s="18">
        <f t="shared" si="10"/>
        <v>460000</v>
      </c>
      <c r="Q43" s="9">
        <v>0</v>
      </c>
      <c r="R43" s="9">
        <f t="shared" si="12"/>
        <v>24840000</v>
      </c>
      <c r="S43" s="9">
        <f t="shared" si="11"/>
        <v>22540000</v>
      </c>
    </row>
    <row r="44" spans="1:19">
      <c r="A44" s="1">
        <v>37</v>
      </c>
      <c r="B44" s="2" t="s">
        <v>169</v>
      </c>
      <c r="C44" s="3">
        <v>44531</v>
      </c>
      <c r="D44" s="11" t="s">
        <v>29</v>
      </c>
      <c r="E44" s="2" t="s">
        <v>170</v>
      </c>
      <c r="F44" s="13" t="s">
        <v>171</v>
      </c>
      <c r="G44" s="14" t="s">
        <v>172</v>
      </c>
      <c r="H44" s="15">
        <v>24600000</v>
      </c>
      <c r="I44" s="15">
        <v>2460000</v>
      </c>
      <c r="J44" s="15">
        <v>27060000</v>
      </c>
      <c r="K44" s="7">
        <v>44536</v>
      </c>
      <c r="L44" s="16">
        <v>44544</v>
      </c>
      <c r="M44" s="16">
        <v>44589</v>
      </c>
      <c r="N44" s="8" t="s">
        <v>33</v>
      </c>
      <c r="O44" s="16">
        <v>44585</v>
      </c>
      <c r="P44" s="18">
        <f t="shared" si="10"/>
        <v>492000</v>
      </c>
      <c r="Q44" s="9">
        <v>0</v>
      </c>
      <c r="R44" s="9">
        <f t="shared" si="12"/>
        <v>26568000</v>
      </c>
      <c r="S44" s="9">
        <f t="shared" si="11"/>
        <v>24108000</v>
      </c>
    </row>
    <row r="45" spans="1:19">
      <c r="A45" s="1">
        <v>38</v>
      </c>
      <c r="B45" s="2" t="s">
        <v>173</v>
      </c>
      <c r="C45" s="3">
        <v>44531</v>
      </c>
      <c r="D45" s="11" t="s">
        <v>29</v>
      </c>
      <c r="E45" s="2" t="s">
        <v>174</v>
      </c>
      <c r="F45" s="13" t="s">
        <v>175</v>
      </c>
      <c r="G45" s="14" t="s">
        <v>176</v>
      </c>
      <c r="H45" s="15">
        <v>49800000</v>
      </c>
      <c r="I45" s="15">
        <v>4980000</v>
      </c>
      <c r="J45" s="15">
        <v>54780000</v>
      </c>
      <c r="K45" s="7">
        <v>44536</v>
      </c>
      <c r="L45" s="16">
        <v>44544</v>
      </c>
      <c r="M45" s="16">
        <v>44589</v>
      </c>
      <c r="N45" s="8" t="s">
        <v>33</v>
      </c>
      <c r="O45" s="16">
        <v>44585</v>
      </c>
      <c r="P45" s="18">
        <f t="shared" si="10"/>
        <v>996000</v>
      </c>
      <c r="Q45" s="9">
        <v>0</v>
      </c>
      <c r="R45" s="9">
        <f t="shared" si="12"/>
        <v>53784000</v>
      </c>
      <c r="S45" s="9">
        <f t="shared" si="11"/>
        <v>48804000</v>
      </c>
    </row>
    <row r="46" spans="1:19">
      <c r="A46" s="1">
        <v>39</v>
      </c>
      <c r="B46" s="2" t="s">
        <v>177</v>
      </c>
      <c r="C46" s="3">
        <v>44531</v>
      </c>
      <c r="D46" s="11" t="s">
        <v>29</v>
      </c>
      <c r="E46" s="2" t="s">
        <v>178</v>
      </c>
      <c r="F46" s="13" t="s">
        <v>179</v>
      </c>
      <c r="G46" s="14" t="s">
        <v>180</v>
      </c>
      <c r="H46" s="15">
        <v>60520000</v>
      </c>
      <c r="I46" s="15">
        <v>6052000</v>
      </c>
      <c r="J46" s="15">
        <v>66572000</v>
      </c>
      <c r="K46" s="7">
        <v>44543</v>
      </c>
      <c r="L46" s="16">
        <v>44547</v>
      </c>
      <c r="M46" s="16">
        <v>44592</v>
      </c>
      <c r="N46" s="8" t="s">
        <v>33</v>
      </c>
      <c r="O46" s="16">
        <v>44585</v>
      </c>
      <c r="P46" s="18">
        <f t="shared" si="10"/>
        <v>1210400</v>
      </c>
      <c r="Q46" s="9">
        <v>0</v>
      </c>
      <c r="R46" s="9">
        <f t="shared" si="12"/>
        <v>65361600</v>
      </c>
      <c r="S46" s="9">
        <f t="shared" si="11"/>
        <v>59309600</v>
      </c>
    </row>
    <row r="47" spans="1:19">
      <c r="A47" s="1">
        <v>40</v>
      </c>
      <c r="B47" s="2" t="s">
        <v>181</v>
      </c>
      <c r="C47" s="3">
        <v>44531</v>
      </c>
      <c r="D47" s="11" t="s">
        <v>29</v>
      </c>
      <c r="E47" s="2" t="s">
        <v>182</v>
      </c>
      <c r="F47" s="13" t="s">
        <v>183</v>
      </c>
      <c r="G47" s="14" t="s">
        <v>184</v>
      </c>
      <c r="H47" s="15">
        <v>22230000</v>
      </c>
      <c r="I47" s="15">
        <v>2223000</v>
      </c>
      <c r="J47" s="15">
        <v>24453000</v>
      </c>
      <c r="K47" s="7">
        <v>44543</v>
      </c>
      <c r="L47" s="16">
        <v>44547</v>
      </c>
      <c r="M47" s="16">
        <v>44592</v>
      </c>
      <c r="N47" s="8" t="s">
        <v>33</v>
      </c>
      <c r="O47" s="16">
        <v>44585</v>
      </c>
      <c r="P47" s="18">
        <f t="shared" si="10"/>
        <v>444600</v>
      </c>
      <c r="Q47" s="9">
        <v>0</v>
      </c>
      <c r="R47" s="9">
        <f t="shared" si="12"/>
        <v>24008400</v>
      </c>
      <c r="S47" s="9">
        <f t="shared" si="11"/>
        <v>21785400</v>
      </c>
    </row>
    <row r="48" spans="1:19">
      <c r="A48" s="1">
        <v>41</v>
      </c>
      <c r="B48" s="2" t="s">
        <v>185</v>
      </c>
      <c r="C48" s="3">
        <v>44531</v>
      </c>
      <c r="D48" s="11" t="s">
        <v>29</v>
      </c>
      <c r="E48" s="2" t="s">
        <v>186</v>
      </c>
      <c r="F48" s="13" t="s">
        <v>187</v>
      </c>
      <c r="G48" s="14" t="s">
        <v>188</v>
      </c>
      <c r="H48" s="15">
        <v>9750000</v>
      </c>
      <c r="I48" s="15">
        <v>975000</v>
      </c>
      <c r="J48" s="15">
        <v>10725000</v>
      </c>
      <c r="K48" s="7">
        <v>44543</v>
      </c>
      <c r="L48" s="16">
        <v>44547</v>
      </c>
      <c r="M48" s="16">
        <v>44592</v>
      </c>
      <c r="N48" s="8" t="s">
        <v>33</v>
      </c>
      <c r="O48" s="16">
        <v>44585</v>
      </c>
      <c r="P48" s="18">
        <f t="shared" si="10"/>
        <v>195000</v>
      </c>
      <c r="Q48" s="9">
        <v>0</v>
      </c>
      <c r="R48" s="9">
        <f t="shared" si="12"/>
        <v>10530000</v>
      </c>
      <c r="S48" s="9">
        <f t="shared" si="11"/>
        <v>9555000</v>
      </c>
    </row>
    <row r="49" spans="1:19" ht="14.25" customHeight="1">
      <c r="A49" s="10">
        <v>42</v>
      </c>
      <c r="B49" s="11" t="s">
        <v>189</v>
      </c>
      <c r="C49" s="12">
        <v>44531</v>
      </c>
      <c r="D49" s="11" t="s">
        <v>29</v>
      </c>
      <c r="E49" s="11" t="s">
        <v>82</v>
      </c>
      <c r="F49" s="13" t="s">
        <v>190</v>
      </c>
      <c r="G49" s="14" t="s">
        <v>191</v>
      </c>
      <c r="H49" s="15">
        <v>59340000</v>
      </c>
      <c r="I49" s="15">
        <v>5934000</v>
      </c>
      <c r="J49" s="15">
        <v>65274000</v>
      </c>
      <c r="K49" s="7">
        <v>44543</v>
      </c>
      <c r="L49" s="16">
        <v>44547</v>
      </c>
      <c r="M49" s="16">
        <v>44592</v>
      </c>
      <c r="N49" s="17" t="s">
        <v>33</v>
      </c>
      <c r="O49" s="16">
        <v>44585</v>
      </c>
      <c r="P49" s="18">
        <f t="shared" si="10"/>
        <v>1186800</v>
      </c>
      <c r="Q49" s="9">
        <v>0</v>
      </c>
      <c r="R49" s="9">
        <f t="shared" si="12"/>
        <v>64087200</v>
      </c>
      <c r="S49" s="9">
        <f t="shared" si="11"/>
        <v>58153200</v>
      </c>
    </row>
    <row r="50" spans="1:19">
      <c r="A50" s="10">
        <v>43</v>
      </c>
      <c r="B50" s="11" t="s">
        <v>192</v>
      </c>
      <c r="C50" s="3">
        <v>44440</v>
      </c>
      <c r="D50" s="11" t="s">
        <v>193</v>
      </c>
      <c r="E50" s="11" t="s">
        <v>194</v>
      </c>
      <c r="F50" s="13" t="s">
        <v>195</v>
      </c>
      <c r="G50" s="14" t="s">
        <v>196</v>
      </c>
      <c r="H50" s="15">
        <v>18000000</v>
      </c>
      <c r="I50" s="15">
        <v>1800000</v>
      </c>
      <c r="J50" s="15">
        <v>19800000</v>
      </c>
      <c r="K50" s="28" t="s">
        <v>33</v>
      </c>
      <c r="L50" s="16">
        <v>44550</v>
      </c>
      <c r="M50" s="8" t="s">
        <v>33</v>
      </c>
      <c r="N50" s="16">
        <v>44580</v>
      </c>
      <c r="O50" s="16">
        <v>44585</v>
      </c>
      <c r="P50" s="18">
        <v>74000</v>
      </c>
      <c r="Q50" s="9">
        <v>0</v>
      </c>
      <c r="R50" s="9">
        <f>J50-P50</f>
        <v>19726000</v>
      </c>
      <c r="S50" s="9">
        <f>H50-P50</f>
        <v>17926000</v>
      </c>
    </row>
    <row r="51" spans="1:19">
      <c r="A51" s="10">
        <v>44</v>
      </c>
      <c r="B51" s="11" t="s">
        <v>197</v>
      </c>
      <c r="C51" s="3">
        <v>44501</v>
      </c>
      <c r="D51" s="11" t="s">
        <v>193</v>
      </c>
      <c r="E51" s="11" t="s">
        <v>194</v>
      </c>
      <c r="F51" s="13" t="s">
        <v>198</v>
      </c>
      <c r="G51" s="14" t="s">
        <v>199</v>
      </c>
      <c r="H51" s="15">
        <v>36000000</v>
      </c>
      <c r="I51" s="15">
        <v>3600000</v>
      </c>
      <c r="J51" s="15">
        <v>39600000</v>
      </c>
      <c r="K51" s="28" t="s">
        <v>33</v>
      </c>
      <c r="L51" s="16">
        <v>44516</v>
      </c>
      <c r="M51" s="8" t="s">
        <v>33</v>
      </c>
      <c r="N51" s="16">
        <v>44546</v>
      </c>
      <c r="O51" s="16">
        <v>44585</v>
      </c>
      <c r="P51" s="18">
        <v>148000</v>
      </c>
      <c r="Q51" s="9">
        <v>0</v>
      </c>
      <c r="R51" s="9">
        <f t="shared" ref="R51:R57" si="13">J51-P51</f>
        <v>39452000</v>
      </c>
      <c r="S51" s="9">
        <f t="shared" ref="S51:S57" si="14">H51-P51</f>
        <v>35852000</v>
      </c>
    </row>
    <row r="52" spans="1:19">
      <c r="A52" s="10">
        <v>45</v>
      </c>
      <c r="B52" s="11" t="s">
        <v>200</v>
      </c>
      <c r="C52" s="3">
        <v>44531</v>
      </c>
      <c r="D52" s="11" t="s">
        <v>193</v>
      </c>
      <c r="E52" s="11" t="s">
        <v>194</v>
      </c>
      <c r="F52" s="13" t="s">
        <v>201</v>
      </c>
      <c r="G52" s="14" t="s">
        <v>202</v>
      </c>
      <c r="H52" s="15">
        <v>36000000</v>
      </c>
      <c r="I52" s="15">
        <v>3600000</v>
      </c>
      <c r="J52" s="15">
        <v>39600000</v>
      </c>
      <c r="K52" s="28" t="s">
        <v>33</v>
      </c>
      <c r="L52" s="16">
        <v>44550</v>
      </c>
      <c r="M52" s="8" t="s">
        <v>33</v>
      </c>
      <c r="N52" s="16">
        <v>44580</v>
      </c>
      <c r="O52" s="16">
        <v>44585</v>
      </c>
      <c r="P52" s="18">
        <v>148000</v>
      </c>
      <c r="Q52" s="9">
        <v>0</v>
      </c>
      <c r="R52" s="9">
        <f t="shared" si="13"/>
        <v>39452000</v>
      </c>
      <c r="S52" s="9">
        <f t="shared" si="14"/>
        <v>35852000</v>
      </c>
    </row>
    <row r="53" spans="1:19">
      <c r="A53" s="10">
        <v>46</v>
      </c>
      <c r="B53" s="11" t="s">
        <v>203</v>
      </c>
      <c r="C53" s="3">
        <v>44531</v>
      </c>
      <c r="D53" s="11" t="s">
        <v>193</v>
      </c>
      <c r="E53" s="11" t="s">
        <v>194</v>
      </c>
      <c r="F53" s="13" t="s">
        <v>204</v>
      </c>
      <c r="G53" s="14" t="s">
        <v>205</v>
      </c>
      <c r="H53" s="15">
        <v>27000000</v>
      </c>
      <c r="I53" s="15">
        <v>2700000</v>
      </c>
      <c r="J53" s="15">
        <v>29700000</v>
      </c>
      <c r="K53" s="28" t="s">
        <v>33</v>
      </c>
      <c r="L53" s="16">
        <v>44550</v>
      </c>
      <c r="M53" s="8" t="s">
        <v>33</v>
      </c>
      <c r="N53" s="16">
        <v>44580</v>
      </c>
      <c r="O53" s="16">
        <v>44585</v>
      </c>
      <c r="P53" s="29">
        <v>111000</v>
      </c>
      <c r="Q53" s="9">
        <v>0</v>
      </c>
      <c r="R53" s="29">
        <f t="shared" si="13"/>
        <v>29589000</v>
      </c>
      <c r="S53" s="29">
        <f t="shared" si="14"/>
        <v>26889000</v>
      </c>
    </row>
    <row r="54" spans="1:19">
      <c r="A54" s="10">
        <v>47</v>
      </c>
      <c r="B54" s="11" t="s">
        <v>206</v>
      </c>
      <c r="C54" s="12">
        <v>44531</v>
      </c>
      <c r="D54" s="11" t="s">
        <v>29</v>
      </c>
      <c r="E54" s="11" t="s">
        <v>207</v>
      </c>
      <c r="F54" s="13" t="s">
        <v>208</v>
      </c>
      <c r="G54" s="14" t="s">
        <v>209</v>
      </c>
      <c r="H54" s="15">
        <v>4800000</v>
      </c>
      <c r="I54" s="15">
        <v>480000</v>
      </c>
      <c r="J54" s="15">
        <v>5280000</v>
      </c>
      <c r="K54" s="16">
        <v>44545</v>
      </c>
      <c r="L54" s="16">
        <v>44547</v>
      </c>
      <c r="M54" s="16">
        <v>44592</v>
      </c>
      <c r="N54" s="17" t="s">
        <v>33</v>
      </c>
      <c r="O54" s="16">
        <v>44588</v>
      </c>
      <c r="P54" s="18">
        <f t="shared" si="10"/>
        <v>96000</v>
      </c>
      <c r="Q54" s="9">
        <v>0</v>
      </c>
      <c r="R54" s="9">
        <f t="shared" si="13"/>
        <v>5184000</v>
      </c>
      <c r="S54" s="9">
        <f t="shared" si="14"/>
        <v>4704000</v>
      </c>
    </row>
    <row r="55" spans="1:19">
      <c r="A55" s="10">
        <v>48</v>
      </c>
      <c r="B55" s="11" t="s">
        <v>210</v>
      </c>
      <c r="C55" s="12">
        <v>44531</v>
      </c>
      <c r="D55" s="11" t="s">
        <v>29</v>
      </c>
      <c r="E55" s="11" t="s">
        <v>211</v>
      </c>
      <c r="F55" s="13" t="s">
        <v>212</v>
      </c>
      <c r="G55" s="14" t="s">
        <v>213</v>
      </c>
      <c r="H55" s="15">
        <v>22500000</v>
      </c>
      <c r="I55" s="15">
        <v>2250000</v>
      </c>
      <c r="J55" s="15">
        <v>24750000</v>
      </c>
      <c r="K55" s="16">
        <v>44551</v>
      </c>
      <c r="L55" s="16">
        <v>44578</v>
      </c>
      <c r="M55" s="16">
        <v>44623</v>
      </c>
      <c r="N55" s="17" t="s">
        <v>33</v>
      </c>
      <c r="O55" s="16">
        <v>44588</v>
      </c>
      <c r="P55" s="18">
        <f t="shared" si="10"/>
        <v>450000</v>
      </c>
      <c r="Q55" s="9">
        <v>0</v>
      </c>
      <c r="R55" s="9">
        <f t="shared" si="13"/>
        <v>24300000</v>
      </c>
      <c r="S55" s="9">
        <f t="shared" si="14"/>
        <v>22050000</v>
      </c>
    </row>
    <row r="56" spans="1:19">
      <c r="A56" s="10">
        <v>49</v>
      </c>
      <c r="B56" s="11" t="s">
        <v>214</v>
      </c>
      <c r="C56" s="12">
        <v>44531</v>
      </c>
      <c r="D56" s="11" t="s">
        <v>29</v>
      </c>
      <c r="E56" s="11" t="s">
        <v>215</v>
      </c>
      <c r="F56" s="13" t="s">
        <v>216</v>
      </c>
      <c r="G56" s="14" t="s">
        <v>217</v>
      </c>
      <c r="H56" s="15">
        <v>9200000</v>
      </c>
      <c r="I56" s="15">
        <v>920000</v>
      </c>
      <c r="J56" s="15">
        <v>10120000</v>
      </c>
      <c r="K56" s="16">
        <v>44551</v>
      </c>
      <c r="L56" s="16">
        <v>44578</v>
      </c>
      <c r="M56" s="16">
        <v>44623</v>
      </c>
      <c r="N56" s="17" t="s">
        <v>33</v>
      </c>
      <c r="O56" s="16">
        <v>44588</v>
      </c>
      <c r="P56" s="18">
        <f t="shared" si="10"/>
        <v>184000</v>
      </c>
      <c r="Q56" s="9">
        <v>0</v>
      </c>
      <c r="R56" s="9">
        <f t="shared" si="13"/>
        <v>9936000</v>
      </c>
      <c r="S56" s="9">
        <f t="shared" si="14"/>
        <v>9016000</v>
      </c>
    </row>
    <row r="57" spans="1:19">
      <c r="A57" s="10">
        <v>50</v>
      </c>
      <c r="B57" s="11" t="s">
        <v>218</v>
      </c>
      <c r="C57" s="12">
        <v>44531</v>
      </c>
      <c r="D57" s="11" t="s">
        <v>29</v>
      </c>
      <c r="E57" s="11">
        <v>4535742582</v>
      </c>
      <c r="F57" s="13" t="s">
        <v>219</v>
      </c>
      <c r="G57" s="14" t="s">
        <v>220</v>
      </c>
      <c r="H57" s="15">
        <v>6200000</v>
      </c>
      <c r="I57" s="15">
        <v>620000</v>
      </c>
      <c r="J57" s="15">
        <v>6820000</v>
      </c>
      <c r="K57" s="16">
        <v>44551</v>
      </c>
      <c r="L57" s="16">
        <v>44578</v>
      </c>
      <c r="M57" s="16">
        <v>44623</v>
      </c>
      <c r="N57" s="17" t="s">
        <v>33</v>
      </c>
      <c r="O57" s="16">
        <v>44588</v>
      </c>
      <c r="P57" s="18">
        <f t="shared" si="10"/>
        <v>124000</v>
      </c>
      <c r="Q57" s="9">
        <v>0</v>
      </c>
      <c r="R57" s="9">
        <f t="shared" si="13"/>
        <v>6696000</v>
      </c>
      <c r="S57" s="9">
        <f t="shared" si="14"/>
        <v>6076000</v>
      </c>
    </row>
    <row r="58" spans="1:19">
      <c r="A58" s="1">
        <v>1</v>
      </c>
      <c r="B58" s="11" t="s">
        <v>221</v>
      </c>
      <c r="C58" s="12">
        <v>44531</v>
      </c>
      <c r="D58" s="11" t="s">
        <v>57</v>
      </c>
      <c r="E58" s="11" t="s">
        <v>222</v>
      </c>
      <c r="F58" s="13" t="s">
        <v>223</v>
      </c>
      <c r="G58" s="14" t="s">
        <v>224</v>
      </c>
      <c r="H58" s="15">
        <v>14550000</v>
      </c>
      <c r="I58" s="15">
        <v>1455000</v>
      </c>
      <c r="J58" s="15">
        <v>16005000</v>
      </c>
      <c r="K58" s="28" t="s">
        <v>33</v>
      </c>
      <c r="L58" s="16">
        <v>44533</v>
      </c>
      <c r="M58" s="17" t="s">
        <v>33</v>
      </c>
      <c r="N58" s="16">
        <v>44563</v>
      </c>
      <c r="O58" s="16">
        <v>44599</v>
      </c>
      <c r="P58" s="9">
        <v>0</v>
      </c>
      <c r="Q58" s="9">
        <f>H58*4%</f>
        <v>582000</v>
      </c>
      <c r="R58" s="9">
        <f>J58-Q58</f>
        <v>15423000</v>
      </c>
      <c r="S58" s="9">
        <f>H58-Q58</f>
        <v>13968000</v>
      </c>
    </row>
    <row r="59" spans="1:19">
      <c r="A59" s="1">
        <v>2</v>
      </c>
      <c r="B59" s="11" t="s">
        <v>225</v>
      </c>
      <c r="C59" s="12">
        <v>44531</v>
      </c>
      <c r="D59" s="11" t="s">
        <v>57</v>
      </c>
      <c r="E59" s="11" t="s">
        <v>222</v>
      </c>
      <c r="F59" s="13" t="s">
        <v>226</v>
      </c>
      <c r="G59" s="14" t="s">
        <v>227</v>
      </c>
      <c r="H59" s="15">
        <v>2082813</v>
      </c>
      <c r="I59" s="15">
        <v>208281.30000000002</v>
      </c>
      <c r="J59" s="15">
        <v>2291094.2999999998</v>
      </c>
      <c r="K59" s="28" t="s">
        <v>33</v>
      </c>
      <c r="L59" s="16">
        <v>44539</v>
      </c>
      <c r="M59" s="17" t="s">
        <v>33</v>
      </c>
      <c r="N59" s="16">
        <v>44569</v>
      </c>
      <c r="O59" s="16">
        <v>44599</v>
      </c>
      <c r="P59" s="9">
        <v>0</v>
      </c>
      <c r="Q59" s="9">
        <f t="shared" ref="Q59:Q63" si="15">H59*4%</f>
        <v>83312.52</v>
      </c>
      <c r="R59" s="9">
        <f t="shared" ref="R59:R63" si="16">J59-Q59</f>
        <v>2207781.7799999998</v>
      </c>
      <c r="S59" s="9">
        <f t="shared" ref="S59:S63" si="17">H59-Q59</f>
        <v>1999500.48</v>
      </c>
    </row>
    <row r="60" spans="1:19">
      <c r="A60" s="1">
        <v>3</v>
      </c>
      <c r="B60" s="11" t="s">
        <v>228</v>
      </c>
      <c r="C60" s="12">
        <v>44531</v>
      </c>
      <c r="D60" s="11" t="s">
        <v>57</v>
      </c>
      <c r="E60" s="11" t="s">
        <v>229</v>
      </c>
      <c r="F60" s="13" t="s">
        <v>230</v>
      </c>
      <c r="G60" s="14" t="s">
        <v>231</v>
      </c>
      <c r="H60" s="15">
        <v>70725000</v>
      </c>
      <c r="I60" s="15">
        <v>7072500</v>
      </c>
      <c r="J60" s="15">
        <v>77797500</v>
      </c>
      <c r="K60" s="28" t="s">
        <v>33</v>
      </c>
      <c r="L60" s="16">
        <v>44553</v>
      </c>
      <c r="M60" s="17" t="s">
        <v>33</v>
      </c>
      <c r="N60" s="16">
        <v>44583</v>
      </c>
      <c r="O60" s="16">
        <v>44599</v>
      </c>
      <c r="P60" s="9">
        <v>0</v>
      </c>
      <c r="Q60" s="9">
        <f t="shared" si="15"/>
        <v>2829000</v>
      </c>
      <c r="R60" s="9">
        <f t="shared" si="16"/>
        <v>74968500</v>
      </c>
      <c r="S60" s="9">
        <f t="shared" si="17"/>
        <v>67896000</v>
      </c>
    </row>
    <row r="61" spans="1:19">
      <c r="A61" s="1">
        <v>4</v>
      </c>
      <c r="B61" s="11" t="s">
        <v>232</v>
      </c>
      <c r="C61" s="12">
        <v>44531</v>
      </c>
      <c r="D61" s="11" t="s">
        <v>57</v>
      </c>
      <c r="E61" s="11" t="s">
        <v>229</v>
      </c>
      <c r="F61" s="13" t="s">
        <v>233</v>
      </c>
      <c r="G61" s="14" t="s">
        <v>234</v>
      </c>
      <c r="H61" s="15">
        <v>13083333</v>
      </c>
      <c r="I61" s="15">
        <v>1308333.3</v>
      </c>
      <c r="J61" s="15">
        <v>14391666.300000001</v>
      </c>
      <c r="K61" s="28" t="s">
        <v>33</v>
      </c>
      <c r="L61" s="16">
        <v>44553</v>
      </c>
      <c r="M61" s="17" t="s">
        <v>33</v>
      </c>
      <c r="N61" s="16">
        <v>44583</v>
      </c>
      <c r="O61" s="16">
        <v>44599</v>
      </c>
      <c r="P61" s="9">
        <v>0</v>
      </c>
      <c r="Q61" s="9">
        <f t="shared" si="15"/>
        <v>523333.32</v>
      </c>
      <c r="R61" s="9">
        <f t="shared" si="16"/>
        <v>13868332.98</v>
      </c>
      <c r="S61" s="9">
        <f t="shared" si="17"/>
        <v>12559999.68</v>
      </c>
    </row>
    <row r="62" spans="1:19">
      <c r="A62" s="1">
        <v>5</v>
      </c>
      <c r="B62" s="11" t="s">
        <v>235</v>
      </c>
      <c r="C62" s="12">
        <v>44531</v>
      </c>
      <c r="D62" s="11" t="s">
        <v>57</v>
      </c>
      <c r="E62" s="11" t="s">
        <v>236</v>
      </c>
      <c r="F62" s="13" t="s">
        <v>237</v>
      </c>
      <c r="G62" s="14" t="s">
        <v>238</v>
      </c>
      <c r="H62" s="15">
        <v>70725000</v>
      </c>
      <c r="I62" s="15">
        <v>7072500</v>
      </c>
      <c r="J62" s="15">
        <v>77797500</v>
      </c>
      <c r="K62" s="28" t="s">
        <v>33</v>
      </c>
      <c r="L62" s="16">
        <v>44553</v>
      </c>
      <c r="M62" s="17" t="s">
        <v>33</v>
      </c>
      <c r="N62" s="16">
        <v>44583</v>
      </c>
      <c r="O62" s="16">
        <v>44599</v>
      </c>
      <c r="P62" s="9">
        <v>0</v>
      </c>
      <c r="Q62" s="9">
        <f t="shared" si="15"/>
        <v>2829000</v>
      </c>
      <c r="R62" s="9">
        <f t="shared" si="16"/>
        <v>74968500</v>
      </c>
      <c r="S62" s="9">
        <f t="shared" si="17"/>
        <v>67896000</v>
      </c>
    </row>
    <row r="63" spans="1:19">
      <c r="A63" s="1">
        <v>6</v>
      </c>
      <c r="B63" s="11" t="s">
        <v>239</v>
      </c>
      <c r="C63" s="12">
        <v>44531</v>
      </c>
      <c r="D63" s="11" t="s">
        <v>57</v>
      </c>
      <c r="E63" s="11" t="s">
        <v>236</v>
      </c>
      <c r="F63" s="13" t="s">
        <v>240</v>
      </c>
      <c r="G63" s="14" t="s">
        <v>241</v>
      </c>
      <c r="H63" s="15">
        <v>13083333</v>
      </c>
      <c r="I63" s="15">
        <v>1308333.3</v>
      </c>
      <c r="J63" s="15">
        <v>14391666.300000001</v>
      </c>
      <c r="K63" s="28" t="s">
        <v>33</v>
      </c>
      <c r="L63" s="16">
        <v>44553</v>
      </c>
      <c r="M63" s="17" t="s">
        <v>33</v>
      </c>
      <c r="N63" s="16">
        <v>44583</v>
      </c>
      <c r="O63" s="16">
        <v>44599</v>
      </c>
      <c r="P63" s="9">
        <v>0</v>
      </c>
      <c r="Q63" s="9">
        <f t="shared" si="15"/>
        <v>523333.32</v>
      </c>
      <c r="R63" s="9">
        <f t="shared" si="16"/>
        <v>13868332.98</v>
      </c>
      <c r="S63" s="9">
        <f t="shared" si="17"/>
        <v>12559999.68</v>
      </c>
    </row>
    <row r="64" spans="1:19">
      <c r="A64" s="1">
        <v>7</v>
      </c>
      <c r="B64" s="11" t="s">
        <v>242</v>
      </c>
      <c r="C64" s="3">
        <v>44470</v>
      </c>
      <c r="D64" s="11" t="s">
        <v>29</v>
      </c>
      <c r="E64" s="11" t="s">
        <v>243</v>
      </c>
      <c r="F64" s="13" t="s">
        <v>244</v>
      </c>
      <c r="G64" s="14" t="s">
        <v>245</v>
      </c>
      <c r="H64" s="15">
        <v>2100000</v>
      </c>
      <c r="I64" s="15">
        <v>210000</v>
      </c>
      <c r="J64" s="15">
        <v>2310000</v>
      </c>
      <c r="K64" s="16">
        <v>44488</v>
      </c>
      <c r="L64" s="16">
        <v>44497</v>
      </c>
      <c r="M64" s="16">
        <v>44542</v>
      </c>
      <c r="N64" s="17" t="s">
        <v>33</v>
      </c>
      <c r="O64" s="16">
        <v>44600</v>
      </c>
      <c r="P64" s="18">
        <f t="shared" ref="P64:P125" si="18">H64*2%</f>
        <v>42000</v>
      </c>
      <c r="Q64" s="9">
        <v>0</v>
      </c>
      <c r="R64" s="9">
        <f>J64-P64</f>
        <v>2268000</v>
      </c>
      <c r="S64" s="9">
        <f>H64-P64</f>
        <v>2058000</v>
      </c>
    </row>
    <row r="65" spans="1:19">
      <c r="A65" s="1">
        <v>8</v>
      </c>
      <c r="B65" s="11" t="s">
        <v>246</v>
      </c>
      <c r="C65" s="12">
        <v>44531</v>
      </c>
      <c r="D65" s="11" t="s">
        <v>29</v>
      </c>
      <c r="E65" s="11" t="s">
        <v>247</v>
      </c>
      <c r="F65" s="13" t="s">
        <v>248</v>
      </c>
      <c r="G65" s="14" t="s">
        <v>249</v>
      </c>
      <c r="H65" s="15">
        <v>1700000</v>
      </c>
      <c r="I65" s="15">
        <v>170000</v>
      </c>
      <c r="J65" s="15">
        <v>1870000</v>
      </c>
      <c r="K65" s="16">
        <v>44536</v>
      </c>
      <c r="L65" s="16">
        <v>44544</v>
      </c>
      <c r="M65" s="16">
        <v>44589</v>
      </c>
      <c r="N65" s="17" t="s">
        <v>33</v>
      </c>
      <c r="O65" s="16">
        <v>44600</v>
      </c>
      <c r="P65" s="18">
        <f t="shared" si="18"/>
        <v>34000</v>
      </c>
      <c r="Q65" s="9">
        <v>0</v>
      </c>
      <c r="R65" s="9">
        <f t="shared" ref="R65:R124" si="19">J65-P65</f>
        <v>1836000</v>
      </c>
      <c r="S65" s="9">
        <f t="shared" ref="S65:S128" si="20">H65-P65</f>
        <v>1666000</v>
      </c>
    </row>
    <row r="66" spans="1:19">
      <c r="A66" s="1">
        <v>9</v>
      </c>
      <c r="B66" s="11" t="s">
        <v>250</v>
      </c>
      <c r="C66" s="12">
        <v>44531</v>
      </c>
      <c r="D66" s="11" t="s">
        <v>29</v>
      </c>
      <c r="E66" s="11" t="s">
        <v>251</v>
      </c>
      <c r="F66" s="13" t="s">
        <v>252</v>
      </c>
      <c r="G66" s="14" t="s">
        <v>253</v>
      </c>
      <c r="H66" s="15">
        <v>105438000</v>
      </c>
      <c r="I66" s="15">
        <v>10543800</v>
      </c>
      <c r="J66" s="15">
        <v>115981800</v>
      </c>
      <c r="K66" s="16">
        <v>44536</v>
      </c>
      <c r="L66" s="16">
        <v>44544</v>
      </c>
      <c r="M66" s="16">
        <v>44589</v>
      </c>
      <c r="N66" s="17" t="s">
        <v>33</v>
      </c>
      <c r="O66" s="16">
        <v>44600</v>
      </c>
      <c r="P66" s="18">
        <f t="shared" si="18"/>
        <v>2108760</v>
      </c>
      <c r="Q66" s="9">
        <v>0</v>
      </c>
      <c r="R66" s="9">
        <f t="shared" si="19"/>
        <v>113873040</v>
      </c>
      <c r="S66" s="9">
        <f t="shared" si="20"/>
        <v>103329240</v>
      </c>
    </row>
    <row r="67" spans="1:19">
      <c r="A67" s="1">
        <v>10</v>
      </c>
      <c r="B67" s="11" t="s">
        <v>254</v>
      </c>
      <c r="C67" s="12">
        <v>44531</v>
      </c>
      <c r="D67" s="11" t="s">
        <v>29</v>
      </c>
      <c r="E67" s="11" t="s">
        <v>255</v>
      </c>
      <c r="F67" s="13" t="s">
        <v>256</v>
      </c>
      <c r="G67" s="14" t="s">
        <v>257</v>
      </c>
      <c r="H67" s="15">
        <v>45000000</v>
      </c>
      <c r="I67" s="15">
        <v>4500000</v>
      </c>
      <c r="J67" s="15">
        <v>49500000</v>
      </c>
      <c r="K67" s="16">
        <v>44536</v>
      </c>
      <c r="L67" s="16">
        <v>44544</v>
      </c>
      <c r="M67" s="16">
        <v>44589</v>
      </c>
      <c r="N67" s="17" t="s">
        <v>33</v>
      </c>
      <c r="O67" s="16">
        <v>44600</v>
      </c>
      <c r="P67" s="18">
        <f t="shared" si="18"/>
        <v>900000</v>
      </c>
      <c r="Q67" s="9">
        <v>0</v>
      </c>
      <c r="R67" s="9">
        <f t="shared" si="19"/>
        <v>48600000</v>
      </c>
      <c r="S67" s="9">
        <f t="shared" si="20"/>
        <v>44100000</v>
      </c>
    </row>
    <row r="68" spans="1:19">
      <c r="A68" s="1">
        <v>11</v>
      </c>
      <c r="B68" s="11" t="s">
        <v>258</v>
      </c>
      <c r="C68" s="12">
        <v>44531</v>
      </c>
      <c r="D68" s="11" t="s">
        <v>29</v>
      </c>
      <c r="E68" s="11" t="s">
        <v>259</v>
      </c>
      <c r="F68" s="13" t="s">
        <v>260</v>
      </c>
      <c r="G68" s="14" t="s">
        <v>261</v>
      </c>
      <c r="H68" s="15">
        <v>106600000</v>
      </c>
      <c r="I68" s="15">
        <v>10660000</v>
      </c>
      <c r="J68" s="15">
        <v>117260000</v>
      </c>
      <c r="K68" s="16">
        <v>44536</v>
      </c>
      <c r="L68" s="16">
        <v>44544</v>
      </c>
      <c r="M68" s="16">
        <v>44589</v>
      </c>
      <c r="N68" s="17" t="s">
        <v>33</v>
      </c>
      <c r="O68" s="16">
        <v>44600</v>
      </c>
      <c r="P68" s="18">
        <f t="shared" si="18"/>
        <v>2132000</v>
      </c>
      <c r="Q68" s="9">
        <v>0</v>
      </c>
      <c r="R68" s="9">
        <f t="shared" si="19"/>
        <v>115128000</v>
      </c>
      <c r="S68" s="9">
        <f t="shared" si="20"/>
        <v>104468000</v>
      </c>
    </row>
    <row r="69" spans="1:19">
      <c r="A69" s="1">
        <v>12</v>
      </c>
      <c r="B69" s="11" t="s">
        <v>262</v>
      </c>
      <c r="C69" s="12">
        <v>44531</v>
      </c>
      <c r="D69" s="11" t="s">
        <v>29</v>
      </c>
      <c r="E69" s="11" t="s">
        <v>263</v>
      </c>
      <c r="F69" s="13" t="s">
        <v>264</v>
      </c>
      <c r="G69" s="14" t="s">
        <v>265</v>
      </c>
      <c r="H69" s="15">
        <v>13500000</v>
      </c>
      <c r="I69" s="15">
        <v>1350000</v>
      </c>
      <c r="J69" s="15">
        <v>14850000</v>
      </c>
      <c r="K69" s="16">
        <v>44543</v>
      </c>
      <c r="L69" s="16">
        <v>44547</v>
      </c>
      <c r="M69" s="16">
        <v>44592</v>
      </c>
      <c r="N69" s="17" t="s">
        <v>33</v>
      </c>
      <c r="O69" s="16">
        <v>44600</v>
      </c>
      <c r="P69" s="18">
        <f t="shared" si="18"/>
        <v>270000</v>
      </c>
      <c r="Q69" s="9">
        <v>0</v>
      </c>
      <c r="R69" s="9">
        <f t="shared" si="19"/>
        <v>14580000</v>
      </c>
      <c r="S69" s="9">
        <f t="shared" si="20"/>
        <v>13230000</v>
      </c>
    </row>
    <row r="70" spans="1:19">
      <c r="A70" s="1">
        <v>13</v>
      </c>
      <c r="B70" s="11" t="s">
        <v>266</v>
      </c>
      <c r="C70" s="12">
        <v>44531</v>
      </c>
      <c r="D70" s="11" t="s">
        <v>29</v>
      </c>
      <c r="E70" s="11" t="s">
        <v>267</v>
      </c>
      <c r="F70" s="13" t="s">
        <v>268</v>
      </c>
      <c r="G70" s="14" t="s">
        <v>269</v>
      </c>
      <c r="H70" s="15">
        <v>14700000</v>
      </c>
      <c r="I70" s="15">
        <v>1470000</v>
      </c>
      <c r="J70" s="15">
        <v>16170000</v>
      </c>
      <c r="K70" s="16">
        <v>44543</v>
      </c>
      <c r="L70" s="16">
        <v>44547</v>
      </c>
      <c r="M70" s="16">
        <v>44592</v>
      </c>
      <c r="N70" s="17" t="s">
        <v>33</v>
      </c>
      <c r="O70" s="16">
        <v>44600</v>
      </c>
      <c r="P70" s="18">
        <f t="shared" si="18"/>
        <v>294000</v>
      </c>
      <c r="Q70" s="9">
        <v>0</v>
      </c>
      <c r="R70" s="9">
        <f t="shared" si="19"/>
        <v>15876000</v>
      </c>
      <c r="S70" s="9">
        <f t="shared" si="20"/>
        <v>14406000</v>
      </c>
    </row>
    <row r="71" spans="1:19">
      <c r="A71" s="1">
        <v>14</v>
      </c>
      <c r="B71" s="11" t="s">
        <v>270</v>
      </c>
      <c r="C71" s="12">
        <v>44531</v>
      </c>
      <c r="D71" s="11" t="s">
        <v>29</v>
      </c>
      <c r="E71" s="11" t="s">
        <v>271</v>
      </c>
      <c r="F71" s="13" t="s">
        <v>272</v>
      </c>
      <c r="G71" s="14" t="s">
        <v>273</v>
      </c>
      <c r="H71" s="15">
        <v>2100000</v>
      </c>
      <c r="I71" s="15">
        <v>210000</v>
      </c>
      <c r="J71" s="15">
        <v>2310000</v>
      </c>
      <c r="K71" s="16">
        <v>44543</v>
      </c>
      <c r="L71" s="16">
        <v>44547</v>
      </c>
      <c r="M71" s="16">
        <v>44592</v>
      </c>
      <c r="N71" s="17" t="s">
        <v>33</v>
      </c>
      <c r="O71" s="16">
        <v>44600</v>
      </c>
      <c r="P71" s="18">
        <f t="shared" si="18"/>
        <v>42000</v>
      </c>
      <c r="Q71" s="9">
        <v>0</v>
      </c>
      <c r="R71" s="9">
        <f t="shared" si="19"/>
        <v>2268000</v>
      </c>
      <c r="S71" s="9">
        <f t="shared" si="20"/>
        <v>2058000</v>
      </c>
    </row>
    <row r="72" spans="1:19">
      <c r="A72" s="1">
        <v>15</v>
      </c>
      <c r="B72" s="11" t="s">
        <v>274</v>
      </c>
      <c r="C72" s="12">
        <v>44531</v>
      </c>
      <c r="D72" s="11" t="s">
        <v>29</v>
      </c>
      <c r="E72" s="11" t="s">
        <v>275</v>
      </c>
      <c r="F72" s="13" t="s">
        <v>276</v>
      </c>
      <c r="G72" s="14" t="s">
        <v>277</v>
      </c>
      <c r="H72" s="15">
        <v>19500000</v>
      </c>
      <c r="I72" s="15">
        <v>1950000</v>
      </c>
      <c r="J72" s="15">
        <v>21450000</v>
      </c>
      <c r="K72" s="16">
        <v>44543</v>
      </c>
      <c r="L72" s="16">
        <v>44547</v>
      </c>
      <c r="M72" s="16">
        <v>44592</v>
      </c>
      <c r="N72" s="17" t="s">
        <v>33</v>
      </c>
      <c r="O72" s="16">
        <v>44600</v>
      </c>
      <c r="P72" s="18">
        <f t="shared" si="18"/>
        <v>390000</v>
      </c>
      <c r="Q72" s="9">
        <v>0</v>
      </c>
      <c r="R72" s="9">
        <f t="shared" si="19"/>
        <v>21060000</v>
      </c>
      <c r="S72" s="9">
        <f t="shared" si="20"/>
        <v>19110000</v>
      </c>
    </row>
    <row r="73" spans="1:19">
      <c r="A73" s="1">
        <v>16</v>
      </c>
      <c r="B73" s="11" t="s">
        <v>278</v>
      </c>
      <c r="C73" s="12">
        <v>44531</v>
      </c>
      <c r="D73" s="11" t="s">
        <v>29</v>
      </c>
      <c r="E73" s="11" t="s">
        <v>279</v>
      </c>
      <c r="F73" s="13" t="s">
        <v>280</v>
      </c>
      <c r="G73" s="14" t="s">
        <v>281</v>
      </c>
      <c r="H73" s="15">
        <v>88000000</v>
      </c>
      <c r="I73" s="15">
        <v>8800000</v>
      </c>
      <c r="J73" s="15">
        <v>96800000</v>
      </c>
      <c r="K73" s="16">
        <v>44545</v>
      </c>
      <c r="L73" s="16">
        <v>44547</v>
      </c>
      <c r="M73" s="16">
        <v>44592</v>
      </c>
      <c r="N73" s="17" t="s">
        <v>33</v>
      </c>
      <c r="O73" s="16">
        <v>44600</v>
      </c>
      <c r="P73" s="18">
        <f t="shared" si="18"/>
        <v>1760000</v>
      </c>
      <c r="Q73" s="9">
        <v>0</v>
      </c>
      <c r="R73" s="9">
        <f t="shared" si="19"/>
        <v>95040000</v>
      </c>
      <c r="S73" s="9">
        <f t="shared" si="20"/>
        <v>86240000</v>
      </c>
    </row>
    <row r="74" spans="1:19">
      <c r="A74" s="1">
        <v>17</v>
      </c>
      <c r="B74" s="11" t="s">
        <v>282</v>
      </c>
      <c r="C74" s="12">
        <v>44531</v>
      </c>
      <c r="D74" s="11" t="s">
        <v>29</v>
      </c>
      <c r="E74" s="11" t="s">
        <v>283</v>
      </c>
      <c r="F74" s="13" t="s">
        <v>284</v>
      </c>
      <c r="G74" s="14" t="s">
        <v>285</v>
      </c>
      <c r="H74" s="15">
        <v>64000000</v>
      </c>
      <c r="I74" s="15">
        <v>6400000</v>
      </c>
      <c r="J74" s="15">
        <v>70400000</v>
      </c>
      <c r="K74" s="16">
        <v>44545</v>
      </c>
      <c r="L74" s="16">
        <v>44547</v>
      </c>
      <c r="M74" s="16">
        <v>44592</v>
      </c>
      <c r="N74" s="17" t="s">
        <v>33</v>
      </c>
      <c r="O74" s="16">
        <v>44600</v>
      </c>
      <c r="P74" s="18">
        <f t="shared" si="18"/>
        <v>1280000</v>
      </c>
      <c r="Q74" s="9">
        <v>0</v>
      </c>
      <c r="R74" s="9">
        <f t="shared" si="19"/>
        <v>69120000</v>
      </c>
      <c r="S74" s="9">
        <f t="shared" si="20"/>
        <v>62720000</v>
      </c>
    </row>
    <row r="75" spans="1:19">
      <c r="A75" s="1">
        <v>18</v>
      </c>
      <c r="B75" s="11" t="s">
        <v>286</v>
      </c>
      <c r="C75" s="12">
        <v>44531</v>
      </c>
      <c r="D75" s="11" t="s">
        <v>29</v>
      </c>
      <c r="E75" s="11" t="s">
        <v>287</v>
      </c>
      <c r="F75" s="13" t="s">
        <v>288</v>
      </c>
      <c r="G75" s="14" t="s">
        <v>289</v>
      </c>
      <c r="H75" s="15">
        <v>60000000</v>
      </c>
      <c r="I75" s="15">
        <v>6000000</v>
      </c>
      <c r="J75" s="15">
        <v>66000000</v>
      </c>
      <c r="K75" s="16">
        <v>44545</v>
      </c>
      <c r="L75" s="16">
        <v>44547</v>
      </c>
      <c r="M75" s="16">
        <v>44592</v>
      </c>
      <c r="N75" s="17" t="s">
        <v>33</v>
      </c>
      <c r="O75" s="16">
        <v>44600</v>
      </c>
      <c r="P75" s="18">
        <f t="shared" si="18"/>
        <v>1200000</v>
      </c>
      <c r="Q75" s="9">
        <v>0</v>
      </c>
      <c r="R75" s="9">
        <f t="shared" si="19"/>
        <v>64800000</v>
      </c>
      <c r="S75" s="9">
        <f t="shared" si="20"/>
        <v>58800000</v>
      </c>
    </row>
    <row r="76" spans="1:19">
      <c r="A76" s="1">
        <v>19</v>
      </c>
      <c r="B76" s="11" t="s">
        <v>290</v>
      </c>
      <c r="C76" s="12">
        <v>44531</v>
      </c>
      <c r="D76" s="11" t="s">
        <v>29</v>
      </c>
      <c r="E76" s="11" t="s">
        <v>291</v>
      </c>
      <c r="F76" s="13" t="s">
        <v>292</v>
      </c>
      <c r="G76" s="14" t="s">
        <v>281</v>
      </c>
      <c r="H76" s="15">
        <v>108000000</v>
      </c>
      <c r="I76" s="15">
        <v>10800000</v>
      </c>
      <c r="J76" s="15">
        <v>118800000</v>
      </c>
      <c r="K76" s="16">
        <v>44545</v>
      </c>
      <c r="L76" s="16">
        <v>44547</v>
      </c>
      <c r="M76" s="16">
        <v>44592</v>
      </c>
      <c r="N76" s="17" t="s">
        <v>33</v>
      </c>
      <c r="O76" s="16">
        <v>44600</v>
      </c>
      <c r="P76" s="18">
        <f t="shared" si="18"/>
        <v>2160000</v>
      </c>
      <c r="Q76" s="9">
        <v>0</v>
      </c>
      <c r="R76" s="9">
        <f t="shared" si="19"/>
        <v>116640000</v>
      </c>
      <c r="S76" s="9">
        <f t="shared" si="20"/>
        <v>105840000</v>
      </c>
    </row>
    <row r="77" spans="1:19">
      <c r="A77" s="1">
        <v>20</v>
      </c>
      <c r="B77" s="11" t="s">
        <v>293</v>
      </c>
      <c r="C77" s="12">
        <v>44531</v>
      </c>
      <c r="D77" s="11" t="s">
        <v>29</v>
      </c>
      <c r="E77" s="11" t="s">
        <v>294</v>
      </c>
      <c r="F77" s="13" t="s">
        <v>295</v>
      </c>
      <c r="G77" s="14" t="s">
        <v>296</v>
      </c>
      <c r="H77" s="15">
        <v>10500000</v>
      </c>
      <c r="I77" s="15">
        <v>1050000</v>
      </c>
      <c r="J77" s="15">
        <v>11550000</v>
      </c>
      <c r="K77" s="16">
        <v>44545</v>
      </c>
      <c r="L77" s="16">
        <v>44547</v>
      </c>
      <c r="M77" s="16">
        <v>44592</v>
      </c>
      <c r="N77" s="17" t="s">
        <v>33</v>
      </c>
      <c r="O77" s="16">
        <v>44600</v>
      </c>
      <c r="P77" s="18">
        <f t="shared" si="18"/>
        <v>210000</v>
      </c>
      <c r="Q77" s="9">
        <v>0</v>
      </c>
      <c r="R77" s="9">
        <f t="shared" si="19"/>
        <v>11340000</v>
      </c>
      <c r="S77" s="9">
        <f t="shared" si="20"/>
        <v>10290000</v>
      </c>
    </row>
    <row r="78" spans="1:19">
      <c r="A78" s="1">
        <v>21</v>
      </c>
      <c r="B78" s="11" t="s">
        <v>297</v>
      </c>
      <c r="C78" s="12">
        <v>44531</v>
      </c>
      <c r="D78" s="11" t="s">
        <v>29</v>
      </c>
      <c r="E78" s="11" t="s">
        <v>298</v>
      </c>
      <c r="F78" s="13" t="s">
        <v>299</v>
      </c>
      <c r="G78" s="14" t="s">
        <v>300</v>
      </c>
      <c r="H78" s="15">
        <v>11625000</v>
      </c>
      <c r="I78" s="15">
        <v>1162500</v>
      </c>
      <c r="J78" s="15">
        <v>12787500</v>
      </c>
      <c r="K78" s="16">
        <v>44545</v>
      </c>
      <c r="L78" s="16">
        <v>44547</v>
      </c>
      <c r="M78" s="16">
        <v>44592</v>
      </c>
      <c r="N78" s="17" t="s">
        <v>33</v>
      </c>
      <c r="O78" s="16">
        <v>44600</v>
      </c>
      <c r="P78" s="18">
        <f t="shared" si="18"/>
        <v>232500</v>
      </c>
      <c r="Q78" s="9">
        <v>0</v>
      </c>
      <c r="R78" s="9">
        <f t="shared" si="19"/>
        <v>12555000</v>
      </c>
      <c r="S78" s="9">
        <f t="shared" si="20"/>
        <v>11392500</v>
      </c>
    </row>
    <row r="79" spans="1:19">
      <c r="A79" s="1">
        <v>22</v>
      </c>
      <c r="B79" s="11" t="s">
        <v>301</v>
      </c>
      <c r="C79" s="12">
        <v>44531</v>
      </c>
      <c r="D79" s="11" t="s">
        <v>29</v>
      </c>
      <c r="E79" s="11" t="s">
        <v>302</v>
      </c>
      <c r="F79" s="13" t="s">
        <v>303</v>
      </c>
      <c r="G79" s="14" t="s">
        <v>304</v>
      </c>
      <c r="H79" s="15">
        <v>6600000</v>
      </c>
      <c r="I79" s="15">
        <v>660000</v>
      </c>
      <c r="J79" s="15">
        <v>7260000</v>
      </c>
      <c r="K79" s="16">
        <v>44545</v>
      </c>
      <c r="L79" s="16">
        <v>44547</v>
      </c>
      <c r="M79" s="16">
        <v>44592</v>
      </c>
      <c r="N79" s="17" t="s">
        <v>33</v>
      </c>
      <c r="O79" s="16">
        <v>44600</v>
      </c>
      <c r="P79" s="18">
        <f t="shared" si="18"/>
        <v>132000</v>
      </c>
      <c r="Q79" s="9">
        <v>0</v>
      </c>
      <c r="R79" s="9">
        <f t="shared" si="19"/>
        <v>7128000</v>
      </c>
      <c r="S79" s="9">
        <f t="shared" si="20"/>
        <v>6468000</v>
      </c>
    </row>
    <row r="80" spans="1:19">
      <c r="A80" s="1">
        <v>23</v>
      </c>
      <c r="B80" s="11" t="s">
        <v>305</v>
      </c>
      <c r="C80" s="12">
        <v>44531</v>
      </c>
      <c r="D80" s="11" t="s">
        <v>29</v>
      </c>
      <c r="E80" s="11" t="s">
        <v>306</v>
      </c>
      <c r="F80" s="13" t="s">
        <v>307</v>
      </c>
      <c r="G80" s="14" t="s">
        <v>308</v>
      </c>
      <c r="H80" s="15">
        <v>9515000</v>
      </c>
      <c r="I80" s="15">
        <v>951500</v>
      </c>
      <c r="J80" s="15">
        <v>10466500</v>
      </c>
      <c r="K80" s="16">
        <v>44545</v>
      </c>
      <c r="L80" s="16">
        <v>44547</v>
      </c>
      <c r="M80" s="16">
        <v>44592</v>
      </c>
      <c r="N80" s="17" t="s">
        <v>33</v>
      </c>
      <c r="O80" s="16">
        <v>44600</v>
      </c>
      <c r="P80" s="18">
        <f t="shared" si="18"/>
        <v>190300</v>
      </c>
      <c r="Q80" s="9">
        <v>0</v>
      </c>
      <c r="R80" s="9">
        <f t="shared" si="19"/>
        <v>10276200</v>
      </c>
      <c r="S80" s="9">
        <f t="shared" si="20"/>
        <v>9324700</v>
      </c>
    </row>
    <row r="81" spans="1:19">
      <c r="A81" s="1">
        <v>24</v>
      </c>
      <c r="B81" s="11" t="s">
        <v>309</v>
      </c>
      <c r="C81" s="12">
        <v>44531</v>
      </c>
      <c r="D81" s="11" t="s">
        <v>29</v>
      </c>
      <c r="E81" s="11" t="s">
        <v>310</v>
      </c>
      <c r="F81" s="13" t="s">
        <v>311</v>
      </c>
      <c r="G81" s="14" t="s">
        <v>312</v>
      </c>
      <c r="H81" s="15">
        <v>60228000</v>
      </c>
      <c r="I81" s="15">
        <v>6022800</v>
      </c>
      <c r="J81" s="15">
        <v>66250800</v>
      </c>
      <c r="K81" s="16">
        <v>44545</v>
      </c>
      <c r="L81" s="16">
        <v>44547</v>
      </c>
      <c r="M81" s="16">
        <v>44592</v>
      </c>
      <c r="N81" s="17" t="s">
        <v>33</v>
      </c>
      <c r="O81" s="16">
        <v>44600</v>
      </c>
      <c r="P81" s="18">
        <f t="shared" si="18"/>
        <v>1204560</v>
      </c>
      <c r="Q81" s="9">
        <v>0</v>
      </c>
      <c r="R81" s="9">
        <f t="shared" si="19"/>
        <v>65046240</v>
      </c>
      <c r="S81" s="9">
        <f t="shared" si="20"/>
        <v>59023440</v>
      </c>
    </row>
    <row r="82" spans="1:19">
      <c r="A82" s="1">
        <v>25</v>
      </c>
      <c r="B82" s="11" t="s">
        <v>313</v>
      </c>
      <c r="C82" s="12">
        <v>44531</v>
      </c>
      <c r="D82" s="11" t="s">
        <v>29</v>
      </c>
      <c r="E82" s="11" t="s">
        <v>146</v>
      </c>
      <c r="F82" s="13" t="s">
        <v>314</v>
      </c>
      <c r="G82" s="14" t="s">
        <v>315</v>
      </c>
      <c r="H82" s="15">
        <v>55055000</v>
      </c>
      <c r="I82" s="15">
        <v>5505500</v>
      </c>
      <c r="J82" s="15">
        <v>60560500</v>
      </c>
      <c r="K82" s="16">
        <v>44545</v>
      </c>
      <c r="L82" s="16">
        <v>44547</v>
      </c>
      <c r="M82" s="16">
        <v>44592</v>
      </c>
      <c r="N82" s="17" t="s">
        <v>33</v>
      </c>
      <c r="O82" s="16">
        <v>44600</v>
      </c>
      <c r="P82" s="18">
        <f t="shared" si="18"/>
        <v>1101100</v>
      </c>
      <c r="Q82" s="9">
        <v>0</v>
      </c>
      <c r="R82" s="9">
        <f t="shared" si="19"/>
        <v>59459400</v>
      </c>
      <c r="S82" s="9">
        <f t="shared" si="20"/>
        <v>53953900</v>
      </c>
    </row>
    <row r="83" spans="1:19">
      <c r="A83" s="1">
        <v>26</v>
      </c>
      <c r="B83" s="11" t="s">
        <v>316</v>
      </c>
      <c r="C83" s="12">
        <v>44531</v>
      </c>
      <c r="D83" s="11" t="s">
        <v>29</v>
      </c>
      <c r="E83" s="11" t="s">
        <v>317</v>
      </c>
      <c r="F83" s="13" t="s">
        <v>318</v>
      </c>
      <c r="G83" s="14" t="s">
        <v>319</v>
      </c>
      <c r="H83" s="15">
        <v>133421910</v>
      </c>
      <c r="I83" s="15">
        <v>13342191</v>
      </c>
      <c r="J83" s="15">
        <v>146764101</v>
      </c>
      <c r="K83" s="16">
        <v>44545</v>
      </c>
      <c r="L83" s="16">
        <v>44547</v>
      </c>
      <c r="M83" s="16">
        <v>44592</v>
      </c>
      <c r="N83" s="17" t="s">
        <v>33</v>
      </c>
      <c r="O83" s="16">
        <v>44600</v>
      </c>
      <c r="P83" s="18">
        <f t="shared" si="18"/>
        <v>2668438.2000000002</v>
      </c>
      <c r="Q83" s="9">
        <v>0</v>
      </c>
      <c r="R83" s="9">
        <f t="shared" si="19"/>
        <v>144095662.80000001</v>
      </c>
      <c r="S83" s="9">
        <f t="shared" si="20"/>
        <v>130753471.8</v>
      </c>
    </row>
    <row r="84" spans="1:19">
      <c r="A84" s="1">
        <v>27</v>
      </c>
      <c r="B84" s="11" t="s">
        <v>320</v>
      </c>
      <c r="C84" s="12">
        <v>44531</v>
      </c>
      <c r="D84" s="11" t="s">
        <v>29</v>
      </c>
      <c r="E84" s="11" t="s">
        <v>110</v>
      </c>
      <c r="F84" s="13" t="s">
        <v>321</v>
      </c>
      <c r="G84" s="14" t="s">
        <v>322</v>
      </c>
      <c r="H84" s="15">
        <v>32570000</v>
      </c>
      <c r="I84" s="15">
        <v>3257000</v>
      </c>
      <c r="J84" s="15">
        <v>35827000</v>
      </c>
      <c r="K84" s="16">
        <v>44545</v>
      </c>
      <c r="L84" s="16">
        <v>44547</v>
      </c>
      <c r="M84" s="16">
        <v>44592</v>
      </c>
      <c r="N84" s="17" t="s">
        <v>33</v>
      </c>
      <c r="O84" s="16">
        <v>44600</v>
      </c>
      <c r="P84" s="18">
        <f t="shared" si="18"/>
        <v>651400</v>
      </c>
      <c r="Q84" s="9">
        <v>0</v>
      </c>
      <c r="R84" s="9">
        <f t="shared" si="19"/>
        <v>35175600</v>
      </c>
      <c r="S84" s="9">
        <f t="shared" si="20"/>
        <v>31918600</v>
      </c>
    </row>
    <row r="85" spans="1:19">
      <c r="A85" s="1">
        <v>28</v>
      </c>
      <c r="B85" s="11" t="s">
        <v>323</v>
      </c>
      <c r="C85" s="12">
        <v>44531</v>
      </c>
      <c r="D85" s="11" t="s">
        <v>29</v>
      </c>
      <c r="E85" s="11" t="s">
        <v>324</v>
      </c>
      <c r="F85" s="13" t="s">
        <v>325</v>
      </c>
      <c r="G85" s="14" t="s">
        <v>326</v>
      </c>
      <c r="H85" s="15">
        <v>4000000</v>
      </c>
      <c r="I85" s="15">
        <v>400000</v>
      </c>
      <c r="J85" s="15">
        <v>4400000</v>
      </c>
      <c r="K85" s="16">
        <v>44545</v>
      </c>
      <c r="L85" s="16">
        <v>44547</v>
      </c>
      <c r="M85" s="16">
        <v>44592</v>
      </c>
      <c r="N85" s="17" t="s">
        <v>33</v>
      </c>
      <c r="O85" s="16">
        <v>44600</v>
      </c>
      <c r="P85" s="18">
        <f t="shared" si="18"/>
        <v>80000</v>
      </c>
      <c r="Q85" s="9">
        <v>0</v>
      </c>
      <c r="R85" s="9">
        <f t="shared" si="19"/>
        <v>4320000</v>
      </c>
      <c r="S85" s="9">
        <f t="shared" si="20"/>
        <v>3920000</v>
      </c>
    </row>
    <row r="86" spans="1:19">
      <c r="A86" s="1">
        <v>29</v>
      </c>
      <c r="B86" s="11" t="s">
        <v>327</v>
      </c>
      <c r="C86" s="12">
        <v>44531</v>
      </c>
      <c r="D86" s="11" t="s">
        <v>29</v>
      </c>
      <c r="E86" s="11" t="s">
        <v>328</v>
      </c>
      <c r="F86" s="13" t="s">
        <v>329</v>
      </c>
      <c r="G86" s="14" t="s">
        <v>330</v>
      </c>
      <c r="H86" s="15">
        <v>25600000</v>
      </c>
      <c r="I86" s="15">
        <v>2560000</v>
      </c>
      <c r="J86" s="15">
        <v>28160000</v>
      </c>
      <c r="K86" s="16">
        <v>44545</v>
      </c>
      <c r="L86" s="16">
        <v>44547</v>
      </c>
      <c r="M86" s="16">
        <v>44592</v>
      </c>
      <c r="N86" s="17" t="s">
        <v>33</v>
      </c>
      <c r="O86" s="16">
        <v>44600</v>
      </c>
      <c r="P86" s="18">
        <f t="shared" si="18"/>
        <v>512000</v>
      </c>
      <c r="Q86" s="9">
        <v>0</v>
      </c>
      <c r="R86" s="9">
        <f t="shared" si="19"/>
        <v>27648000</v>
      </c>
      <c r="S86" s="9">
        <f t="shared" si="20"/>
        <v>25088000</v>
      </c>
    </row>
    <row r="87" spans="1:19">
      <c r="A87" s="1">
        <v>30</v>
      </c>
      <c r="B87" s="11" t="s">
        <v>331</v>
      </c>
      <c r="C87" s="12">
        <v>44531</v>
      </c>
      <c r="D87" s="11" t="s">
        <v>29</v>
      </c>
      <c r="E87" s="11" t="s">
        <v>332</v>
      </c>
      <c r="F87" s="13" t="s">
        <v>333</v>
      </c>
      <c r="G87" s="14" t="s">
        <v>334</v>
      </c>
      <c r="H87" s="15">
        <v>14400000</v>
      </c>
      <c r="I87" s="15">
        <v>1440000</v>
      </c>
      <c r="J87" s="15">
        <v>15840000</v>
      </c>
      <c r="K87" s="16">
        <v>44545</v>
      </c>
      <c r="L87" s="16">
        <v>44547</v>
      </c>
      <c r="M87" s="16">
        <v>44592</v>
      </c>
      <c r="N87" s="17" t="s">
        <v>33</v>
      </c>
      <c r="O87" s="16">
        <v>44600</v>
      </c>
      <c r="P87" s="18">
        <f t="shared" si="18"/>
        <v>288000</v>
      </c>
      <c r="Q87" s="9">
        <v>0</v>
      </c>
      <c r="R87" s="9">
        <f t="shared" si="19"/>
        <v>15552000</v>
      </c>
      <c r="S87" s="9">
        <f t="shared" si="20"/>
        <v>14112000</v>
      </c>
    </row>
    <row r="88" spans="1:19">
      <c r="A88" s="1">
        <v>31</v>
      </c>
      <c r="B88" s="11" t="s">
        <v>335</v>
      </c>
      <c r="C88" s="12">
        <v>44531</v>
      </c>
      <c r="D88" s="11" t="s">
        <v>29</v>
      </c>
      <c r="E88" s="11" t="s">
        <v>336</v>
      </c>
      <c r="F88" s="13" t="s">
        <v>337</v>
      </c>
      <c r="G88" s="14" t="s">
        <v>338</v>
      </c>
      <c r="H88" s="15">
        <v>14400000</v>
      </c>
      <c r="I88" s="15">
        <v>1440000</v>
      </c>
      <c r="J88" s="15">
        <v>15840000</v>
      </c>
      <c r="K88" s="16">
        <v>44545</v>
      </c>
      <c r="L88" s="16">
        <v>44547</v>
      </c>
      <c r="M88" s="16">
        <v>44592</v>
      </c>
      <c r="N88" s="17" t="s">
        <v>33</v>
      </c>
      <c r="O88" s="16">
        <v>44600</v>
      </c>
      <c r="P88" s="18">
        <f t="shared" si="18"/>
        <v>288000</v>
      </c>
      <c r="Q88" s="9">
        <v>0</v>
      </c>
      <c r="R88" s="9">
        <f t="shared" si="19"/>
        <v>15552000</v>
      </c>
      <c r="S88" s="9">
        <f t="shared" si="20"/>
        <v>14112000</v>
      </c>
    </row>
    <row r="89" spans="1:19">
      <c r="A89" s="1">
        <v>32</v>
      </c>
      <c r="B89" s="11" t="s">
        <v>339</v>
      </c>
      <c r="C89" s="12">
        <v>44531</v>
      </c>
      <c r="D89" s="11" t="s">
        <v>29</v>
      </c>
      <c r="E89" s="11" t="s">
        <v>340</v>
      </c>
      <c r="F89" s="13" t="s">
        <v>341</v>
      </c>
      <c r="G89" s="14" t="s">
        <v>342</v>
      </c>
      <c r="H89" s="15">
        <v>27500000</v>
      </c>
      <c r="I89" s="15">
        <v>2750000</v>
      </c>
      <c r="J89" s="15">
        <v>30250000</v>
      </c>
      <c r="K89" s="16">
        <v>44545</v>
      </c>
      <c r="L89" s="16">
        <v>44547</v>
      </c>
      <c r="M89" s="16">
        <v>44592</v>
      </c>
      <c r="N89" s="17" t="s">
        <v>33</v>
      </c>
      <c r="O89" s="16">
        <v>44600</v>
      </c>
      <c r="P89" s="18">
        <f t="shared" si="18"/>
        <v>550000</v>
      </c>
      <c r="Q89" s="9">
        <v>0</v>
      </c>
      <c r="R89" s="9">
        <f t="shared" si="19"/>
        <v>29700000</v>
      </c>
      <c r="S89" s="9">
        <f t="shared" si="20"/>
        <v>26950000</v>
      </c>
    </row>
    <row r="90" spans="1:19">
      <c r="A90" s="1">
        <v>33</v>
      </c>
      <c r="B90" s="11" t="s">
        <v>343</v>
      </c>
      <c r="C90" s="12">
        <v>44531</v>
      </c>
      <c r="D90" s="11" t="s">
        <v>29</v>
      </c>
      <c r="E90" s="11" t="s">
        <v>344</v>
      </c>
      <c r="F90" s="13" t="s">
        <v>345</v>
      </c>
      <c r="G90" s="14" t="s">
        <v>346</v>
      </c>
      <c r="H90" s="15">
        <v>31835000</v>
      </c>
      <c r="I90" s="15">
        <v>3183500</v>
      </c>
      <c r="J90" s="15">
        <v>35018500</v>
      </c>
      <c r="K90" s="16">
        <v>44545</v>
      </c>
      <c r="L90" s="16">
        <v>44547</v>
      </c>
      <c r="M90" s="16">
        <v>44592</v>
      </c>
      <c r="N90" s="17" t="s">
        <v>33</v>
      </c>
      <c r="O90" s="16">
        <v>44600</v>
      </c>
      <c r="P90" s="18">
        <f t="shared" si="18"/>
        <v>636700</v>
      </c>
      <c r="Q90" s="9">
        <v>0</v>
      </c>
      <c r="R90" s="9">
        <f t="shared" si="19"/>
        <v>34381800</v>
      </c>
      <c r="S90" s="9">
        <f t="shared" si="20"/>
        <v>31198300</v>
      </c>
    </row>
    <row r="91" spans="1:19">
      <c r="A91" s="1">
        <v>34</v>
      </c>
      <c r="B91" s="11" t="s">
        <v>347</v>
      </c>
      <c r="C91" s="12">
        <v>44531</v>
      </c>
      <c r="D91" s="11" t="s">
        <v>29</v>
      </c>
      <c r="E91" s="11">
        <v>4539297631</v>
      </c>
      <c r="F91" s="13" t="s">
        <v>348</v>
      </c>
      <c r="G91" s="14" t="s">
        <v>349</v>
      </c>
      <c r="H91" s="15">
        <v>115440000</v>
      </c>
      <c r="I91" s="15">
        <v>11544000</v>
      </c>
      <c r="J91" s="15">
        <v>126984000</v>
      </c>
      <c r="K91" s="16">
        <v>44545</v>
      </c>
      <c r="L91" s="16">
        <v>44547</v>
      </c>
      <c r="M91" s="16">
        <v>44592</v>
      </c>
      <c r="N91" s="17" t="s">
        <v>33</v>
      </c>
      <c r="O91" s="16">
        <v>44600</v>
      </c>
      <c r="P91" s="18">
        <f t="shared" si="18"/>
        <v>2308800</v>
      </c>
      <c r="Q91" s="9">
        <v>0</v>
      </c>
      <c r="R91" s="9">
        <f t="shared" si="19"/>
        <v>124675200</v>
      </c>
      <c r="S91" s="9">
        <f t="shared" si="20"/>
        <v>113131200</v>
      </c>
    </row>
    <row r="92" spans="1:19">
      <c r="A92" s="1">
        <v>35</v>
      </c>
      <c r="B92" s="11" t="s">
        <v>350</v>
      </c>
      <c r="C92" s="12">
        <v>44531</v>
      </c>
      <c r="D92" s="11" t="s">
        <v>29</v>
      </c>
      <c r="E92" s="11" t="s">
        <v>351</v>
      </c>
      <c r="F92" s="13" t="s">
        <v>352</v>
      </c>
      <c r="G92" s="14" t="s">
        <v>353</v>
      </c>
      <c r="H92" s="15">
        <v>2100000</v>
      </c>
      <c r="I92" s="15">
        <v>210000</v>
      </c>
      <c r="J92" s="15">
        <v>2310000</v>
      </c>
      <c r="K92" s="16">
        <v>44551</v>
      </c>
      <c r="L92" s="16">
        <v>44578</v>
      </c>
      <c r="M92" s="16">
        <v>44623</v>
      </c>
      <c r="N92" s="17" t="s">
        <v>33</v>
      </c>
      <c r="O92" s="16">
        <v>44600</v>
      </c>
      <c r="P92" s="18">
        <f t="shared" si="18"/>
        <v>42000</v>
      </c>
      <c r="Q92" s="9">
        <v>0</v>
      </c>
      <c r="R92" s="9">
        <f>J92-P92</f>
        <v>2268000</v>
      </c>
      <c r="S92" s="9">
        <f t="shared" si="20"/>
        <v>2058000</v>
      </c>
    </row>
    <row r="93" spans="1:19">
      <c r="A93" s="1">
        <v>36</v>
      </c>
      <c r="B93" s="11" t="s">
        <v>354</v>
      </c>
      <c r="C93" s="12">
        <v>44531</v>
      </c>
      <c r="D93" s="11" t="s">
        <v>29</v>
      </c>
      <c r="E93" s="11" t="s">
        <v>355</v>
      </c>
      <c r="F93" s="13" t="s">
        <v>356</v>
      </c>
      <c r="G93" s="14" t="s">
        <v>357</v>
      </c>
      <c r="H93" s="15">
        <v>2100000</v>
      </c>
      <c r="I93" s="15">
        <v>210000</v>
      </c>
      <c r="J93" s="15">
        <v>2310000</v>
      </c>
      <c r="K93" s="16">
        <v>44551</v>
      </c>
      <c r="L93" s="16">
        <v>44578</v>
      </c>
      <c r="M93" s="16">
        <v>44623</v>
      </c>
      <c r="N93" s="17" t="s">
        <v>33</v>
      </c>
      <c r="O93" s="16">
        <v>44600</v>
      </c>
      <c r="P93" s="18">
        <f t="shared" si="18"/>
        <v>42000</v>
      </c>
      <c r="Q93" s="9">
        <v>0</v>
      </c>
      <c r="R93" s="9">
        <f t="shared" si="19"/>
        <v>2268000</v>
      </c>
      <c r="S93" s="9">
        <f t="shared" si="20"/>
        <v>2058000</v>
      </c>
    </row>
    <row r="94" spans="1:19">
      <c r="A94" s="1">
        <v>37</v>
      </c>
      <c r="B94" s="11" t="s">
        <v>358</v>
      </c>
      <c r="C94" s="12">
        <v>44531</v>
      </c>
      <c r="D94" s="11" t="s">
        <v>29</v>
      </c>
      <c r="E94" s="11" t="s">
        <v>359</v>
      </c>
      <c r="F94" s="13" t="s">
        <v>360</v>
      </c>
      <c r="G94" s="14" t="s">
        <v>361</v>
      </c>
      <c r="H94" s="15">
        <v>2100000</v>
      </c>
      <c r="I94" s="15">
        <v>210000</v>
      </c>
      <c r="J94" s="15">
        <v>2310000</v>
      </c>
      <c r="K94" s="16">
        <v>44551</v>
      </c>
      <c r="L94" s="16">
        <v>44578</v>
      </c>
      <c r="M94" s="16">
        <v>44623</v>
      </c>
      <c r="N94" s="17" t="s">
        <v>33</v>
      </c>
      <c r="O94" s="16">
        <v>44600</v>
      </c>
      <c r="P94" s="18">
        <f t="shared" si="18"/>
        <v>42000</v>
      </c>
      <c r="Q94" s="9">
        <v>0</v>
      </c>
      <c r="R94" s="9">
        <f t="shared" si="19"/>
        <v>2268000</v>
      </c>
      <c r="S94" s="9">
        <f t="shared" si="20"/>
        <v>2058000</v>
      </c>
    </row>
    <row r="95" spans="1:19">
      <c r="A95" s="1">
        <v>38</v>
      </c>
      <c r="B95" s="11" t="s">
        <v>362</v>
      </c>
      <c r="C95" s="12">
        <v>44531</v>
      </c>
      <c r="D95" s="11" t="s">
        <v>29</v>
      </c>
      <c r="E95" s="11" t="s">
        <v>363</v>
      </c>
      <c r="F95" s="13" t="s">
        <v>364</v>
      </c>
      <c r="G95" s="14" t="s">
        <v>365</v>
      </c>
      <c r="H95" s="15">
        <v>6300000</v>
      </c>
      <c r="I95" s="15">
        <v>630000</v>
      </c>
      <c r="J95" s="15">
        <v>6930000</v>
      </c>
      <c r="K95" s="16">
        <v>44551</v>
      </c>
      <c r="L95" s="16">
        <v>44578</v>
      </c>
      <c r="M95" s="16">
        <v>44623</v>
      </c>
      <c r="N95" s="17" t="s">
        <v>33</v>
      </c>
      <c r="O95" s="16">
        <v>44600</v>
      </c>
      <c r="P95" s="18">
        <f t="shared" si="18"/>
        <v>126000</v>
      </c>
      <c r="Q95" s="9">
        <v>0</v>
      </c>
      <c r="R95" s="9">
        <f t="shared" si="19"/>
        <v>6804000</v>
      </c>
      <c r="S95" s="9">
        <f t="shared" si="20"/>
        <v>6174000</v>
      </c>
    </row>
    <row r="96" spans="1:19">
      <c r="A96" s="1">
        <v>39</v>
      </c>
      <c r="B96" s="11" t="s">
        <v>366</v>
      </c>
      <c r="C96" s="12">
        <v>44531</v>
      </c>
      <c r="D96" s="11" t="s">
        <v>29</v>
      </c>
      <c r="E96" s="11" t="s">
        <v>367</v>
      </c>
      <c r="F96" s="13" t="s">
        <v>368</v>
      </c>
      <c r="G96" s="14" t="s">
        <v>369</v>
      </c>
      <c r="H96" s="15">
        <v>6300000</v>
      </c>
      <c r="I96" s="15">
        <v>630000</v>
      </c>
      <c r="J96" s="15">
        <v>6930000</v>
      </c>
      <c r="K96" s="16">
        <v>44551</v>
      </c>
      <c r="L96" s="16">
        <v>44578</v>
      </c>
      <c r="M96" s="16">
        <v>44623</v>
      </c>
      <c r="N96" s="17" t="s">
        <v>33</v>
      </c>
      <c r="O96" s="16">
        <v>44600</v>
      </c>
      <c r="P96" s="18">
        <f t="shared" si="18"/>
        <v>126000</v>
      </c>
      <c r="Q96" s="9">
        <v>0</v>
      </c>
      <c r="R96" s="9">
        <f t="shared" si="19"/>
        <v>6804000</v>
      </c>
      <c r="S96" s="9">
        <f t="shared" si="20"/>
        <v>6174000</v>
      </c>
    </row>
    <row r="97" spans="1:19">
      <c r="A97" s="1">
        <v>40</v>
      </c>
      <c r="B97" s="11" t="s">
        <v>370</v>
      </c>
      <c r="C97" s="12">
        <v>44531</v>
      </c>
      <c r="D97" s="11" t="s">
        <v>29</v>
      </c>
      <c r="E97" s="11" t="s">
        <v>371</v>
      </c>
      <c r="F97" s="13" t="s">
        <v>372</v>
      </c>
      <c r="G97" s="14" t="s">
        <v>373</v>
      </c>
      <c r="H97" s="15">
        <v>5100000</v>
      </c>
      <c r="I97" s="15">
        <v>510000</v>
      </c>
      <c r="J97" s="15">
        <v>5610000</v>
      </c>
      <c r="K97" s="16">
        <v>44551</v>
      </c>
      <c r="L97" s="16">
        <v>44578</v>
      </c>
      <c r="M97" s="16">
        <v>44623</v>
      </c>
      <c r="N97" s="17" t="s">
        <v>33</v>
      </c>
      <c r="O97" s="16">
        <v>44600</v>
      </c>
      <c r="P97" s="18">
        <f t="shared" si="18"/>
        <v>102000</v>
      </c>
      <c r="Q97" s="9">
        <v>0</v>
      </c>
      <c r="R97" s="9">
        <f t="shared" si="19"/>
        <v>5508000</v>
      </c>
      <c r="S97" s="9">
        <f t="shared" si="20"/>
        <v>4998000</v>
      </c>
    </row>
    <row r="98" spans="1:19">
      <c r="A98" s="1">
        <v>41</v>
      </c>
      <c r="B98" s="11" t="s">
        <v>374</v>
      </c>
      <c r="C98" s="12">
        <v>44531</v>
      </c>
      <c r="D98" s="11" t="s">
        <v>29</v>
      </c>
      <c r="E98" s="11" t="s">
        <v>375</v>
      </c>
      <c r="F98" s="13" t="s">
        <v>376</v>
      </c>
      <c r="G98" s="14" t="s">
        <v>377</v>
      </c>
      <c r="H98" s="15">
        <v>6300000</v>
      </c>
      <c r="I98" s="15">
        <v>630000</v>
      </c>
      <c r="J98" s="15">
        <v>6930000</v>
      </c>
      <c r="K98" s="16">
        <v>44551</v>
      </c>
      <c r="L98" s="16">
        <v>44578</v>
      </c>
      <c r="M98" s="16">
        <v>44623</v>
      </c>
      <c r="N98" s="17" t="s">
        <v>33</v>
      </c>
      <c r="O98" s="16">
        <v>44600</v>
      </c>
      <c r="P98" s="18">
        <f t="shared" si="18"/>
        <v>126000</v>
      </c>
      <c r="Q98" s="9">
        <v>0</v>
      </c>
      <c r="R98" s="9">
        <f t="shared" si="19"/>
        <v>6804000</v>
      </c>
      <c r="S98" s="9">
        <f t="shared" si="20"/>
        <v>6174000</v>
      </c>
    </row>
    <row r="99" spans="1:19">
      <c r="A99" s="1">
        <v>42</v>
      </c>
      <c r="B99" s="11" t="s">
        <v>378</v>
      </c>
      <c r="C99" s="12">
        <v>44531</v>
      </c>
      <c r="D99" s="11" t="s">
        <v>29</v>
      </c>
      <c r="E99" s="11" t="s">
        <v>379</v>
      </c>
      <c r="F99" s="13" t="s">
        <v>380</v>
      </c>
      <c r="G99" s="14" t="s">
        <v>381</v>
      </c>
      <c r="H99" s="15">
        <v>11900000</v>
      </c>
      <c r="I99" s="15">
        <v>1190000</v>
      </c>
      <c r="J99" s="15">
        <v>13090000</v>
      </c>
      <c r="K99" s="16">
        <v>44551</v>
      </c>
      <c r="L99" s="16">
        <v>44578</v>
      </c>
      <c r="M99" s="16">
        <v>44623</v>
      </c>
      <c r="N99" s="17" t="s">
        <v>33</v>
      </c>
      <c r="O99" s="16">
        <v>44600</v>
      </c>
      <c r="P99" s="18">
        <f t="shared" si="18"/>
        <v>238000</v>
      </c>
      <c r="Q99" s="9">
        <v>0</v>
      </c>
      <c r="R99" s="9">
        <f t="shared" si="19"/>
        <v>12852000</v>
      </c>
      <c r="S99" s="9">
        <f t="shared" si="20"/>
        <v>11662000</v>
      </c>
    </row>
    <row r="100" spans="1:19">
      <c r="A100" s="1">
        <v>43</v>
      </c>
      <c r="B100" s="11" t="s">
        <v>382</v>
      </c>
      <c r="C100" s="12">
        <v>44531</v>
      </c>
      <c r="D100" s="11" t="s">
        <v>29</v>
      </c>
      <c r="E100" s="11" t="s">
        <v>275</v>
      </c>
      <c r="F100" s="13" t="s">
        <v>383</v>
      </c>
      <c r="G100" s="14" t="s">
        <v>384</v>
      </c>
      <c r="H100" s="15">
        <v>7800000</v>
      </c>
      <c r="I100" s="15">
        <v>780000</v>
      </c>
      <c r="J100" s="15">
        <v>8580000</v>
      </c>
      <c r="K100" s="16">
        <v>44551</v>
      </c>
      <c r="L100" s="16">
        <v>44578</v>
      </c>
      <c r="M100" s="16">
        <v>44623</v>
      </c>
      <c r="N100" s="17" t="s">
        <v>33</v>
      </c>
      <c r="O100" s="16">
        <v>44600</v>
      </c>
      <c r="P100" s="18">
        <f t="shared" si="18"/>
        <v>156000</v>
      </c>
      <c r="Q100" s="9">
        <v>0</v>
      </c>
      <c r="R100" s="9">
        <f t="shared" si="19"/>
        <v>8424000</v>
      </c>
      <c r="S100" s="9">
        <f t="shared" si="20"/>
        <v>7644000</v>
      </c>
    </row>
    <row r="101" spans="1:19">
      <c r="A101" s="1">
        <v>44</v>
      </c>
      <c r="B101" s="11" t="s">
        <v>385</v>
      </c>
      <c r="C101" s="12">
        <v>44531</v>
      </c>
      <c r="D101" s="11" t="s">
        <v>29</v>
      </c>
      <c r="E101" s="11" t="s">
        <v>386</v>
      </c>
      <c r="F101" s="13" t="s">
        <v>387</v>
      </c>
      <c r="G101" s="14" t="s">
        <v>388</v>
      </c>
      <c r="H101" s="15">
        <v>6300000</v>
      </c>
      <c r="I101" s="15">
        <v>630000</v>
      </c>
      <c r="J101" s="15">
        <v>6930000</v>
      </c>
      <c r="K101" s="16">
        <v>44551</v>
      </c>
      <c r="L101" s="16">
        <v>44578</v>
      </c>
      <c r="M101" s="16">
        <v>44623</v>
      </c>
      <c r="N101" s="17" t="s">
        <v>33</v>
      </c>
      <c r="O101" s="16">
        <v>44600</v>
      </c>
      <c r="P101" s="18">
        <f t="shared" si="18"/>
        <v>126000</v>
      </c>
      <c r="Q101" s="9">
        <v>0</v>
      </c>
      <c r="R101" s="9">
        <f t="shared" si="19"/>
        <v>6804000</v>
      </c>
      <c r="S101" s="9">
        <f t="shared" si="20"/>
        <v>6174000</v>
      </c>
    </row>
    <row r="102" spans="1:19">
      <c r="A102" s="1">
        <v>45</v>
      </c>
      <c r="B102" s="11" t="s">
        <v>389</v>
      </c>
      <c r="C102" s="12">
        <v>44531</v>
      </c>
      <c r="D102" s="11" t="s">
        <v>29</v>
      </c>
      <c r="E102" s="11" t="s">
        <v>390</v>
      </c>
      <c r="F102" s="13" t="s">
        <v>391</v>
      </c>
      <c r="G102" s="14" t="s">
        <v>392</v>
      </c>
      <c r="H102" s="15">
        <v>6300000</v>
      </c>
      <c r="I102" s="15">
        <v>630000</v>
      </c>
      <c r="J102" s="15">
        <v>6930000</v>
      </c>
      <c r="K102" s="16">
        <v>44551</v>
      </c>
      <c r="L102" s="16">
        <v>44578</v>
      </c>
      <c r="M102" s="16">
        <v>44623</v>
      </c>
      <c r="N102" s="17" t="s">
        <v>33</v>
      </c>
      <c r="O102" s="16">
        <v>44600</v>
      </c>
      <c r="P102" s="18">
        <f t="shared" si="18"/>
        <v>126000</v>
      </c>
      <c r="Q102" s="9">
        <v>0</v>
      </c>
      <c r="R102" s="9">
        <f t="shared" si="19"/>
        <v>6804000</v>
      </c>
      <c r="S102" s="9">
        <f t="shared" si="20"/>
        <v>6174000</v>
      </c>
    </row>
    <row r="103" spans="1:19">
      <c r="A103" s="1">
        <v>46</v>
      </c>
      <c r="B103" s="11" t="s">
        <v>393</v>
      </c>
      <c r="C103" s="12">
        <v>44531</v>
      </c>
      <c r="D103" s="11" t="s">
        <v>29</v>
      </c>
      <c r="E103" s="11" t="s">
        <v>394</v>
      </c>
      <c r="F103" s="13" t="s">
        <v>395</v>
      </c>
      <c r="G103" s="14" t="s">
        <v>396</v>
      </c>
      <c r="H103" s="15">
        <v>6300000</v>
      </c>
      <c r="I103" s="15">
        <v>630000</v>
      </c>
      <c r="J103" s="15">
        <v>6930000</v>
      </c>
      <c r="K103" s="16">
        <v>44551</v>
      </c>
      <c r="L103" s="16">
        <v>44578</v>
      </c>
      <c r="M103" s="16">
        <v>44623</v>
      </c>
      <c r="N103" s="17" t="s">
        <v>33</v>
      </c>
      <c r="O103" s="16">
        <v>44600</v>
      </c>
      <c r="P103" s="18">
        <f t="shared" si="18"/>
        <v>126000</v>
      </c>
      <c r="Q103" s="9">
        <v>0</v>
      </c>
      <c r="R103" s="9">
        <f t="shared" si="19"/>
        <v>6804000</v>
      </c>
      <c r="S103" s="9">
        <f t="shared" si="20"/>
        <v>6174000</v>
      </c>
    </row>
    <row r="104" spans="1:19">
      <c r="A104" s="1">
        <v>47</v>
      </c>
      <c r="B104" s="11" t="s">
        <v>397</v>
      </c>
      <c r="C104" s="12">
        <v>44531</v>
      </c>
      <c r="D104" s="11" t="s">
        <v>29</v>
      </c>
      <c r="E104" s="11">
        <v>4538054153</v>
      </c>
      <c r="F104" s="13" t="s">
        <v>398</v>
      </c>
      <c r="G104" s="14" t="s">
        <v>399</v>
      </c>
      <c r="H104" s="15">
        <v>26435200</v>
      </c>
      <c r="I104" s="15">
        <v>2643520</v>
      </c>
      <c r="J104" s="15">
        <v>29078720</v>
      </c>
      <c r="K104" s="16">
        <v>44551</v>
      </c>
      <c r="L104" s="16">
        <v>44578</v>
      </c>
      <c r="M104" s="16">
        <v>44623</v>
      </c>
      <c r="N104" s="17" t="s">
        <v>33</v>
      </c>
      <c r="O104" s="16">
        <v>44600</v>
      </c>
      <c r="P104" s="18">
        <f t="shared" si="18"/>
        <v>528704</v>
      </c>
      <c r="Q104" s="9">
        <v>0</v>
      </c>
      <c r="R104" s="9">
        <f t="shared" si="19"/>
        <v>28550016</v>
      </c>
      <c r="S104" s="9">
        <f t="shared" si="20"/>
        <v>25906496</v>
      </c>
    </row>
    <row r="105" spans="1:19">
      <c r="A105" s="1">
        <v>48</v>
      </c>
      <c r="B105" s="11" t="s">
        <v>400</v>
      </c>
      <c r="C105" s="12">
        <v>44531</v>
      </c>
      <c r="D105" s="11" t="s">
        <v>29</v>
      </c>
      <c r="E105" s="11" t="s">
        <v>401</v>
      </c>
      <c r="F105" s="13" t="s">
        <v>402</v>
      </c>
      <c r="G105" s="14" t="s">
        <v>403</v>
      </c>
      <c r="H105" s="15">
        <v>26435200</v>
      </c>
      <c r="I105" s="15">
        <v>2643520</v>
      </c>
      <c r="J105" s="15">
        <v>29078720</v>
      </c>
      <c r="K105" s="16">
        <v>44551</v>
      </c>
      <c r="L105" s="16">
        <v>44578</v>
      </c>
      <c r="M105" s="16">
        <v>44623</v>
      </c>
      <c r="N105" s="17" t="s">
        <v>33</v>
      </c>
      <c r="O105" s="16">
        <v>44600</v>
      </c>
      <c r="P105" s="18">
        <f t="shared" si="18"/>
        <v>528704</v>
      </c>
      <c r="Q105" s="9">
        <v>0</v>
      </c>
      <c r="R105" s="9">
        <f t="shared" si="19"/>
        <v>28550016</v>
      </c>
      <c r="S105" s="9">
        <f t="shared" si="20"/>
        <v>25906496</v>
      </c>
    </row>
    <row r="106" spans="1:19">
      <c r="A106" s="1">
        <v>49</v>
      </c>
      <c r="B106" s="11" t="s">
        <v>404</v>
      </c>
      <c r="C106" s="12">
        <v>44531</v>
      </c>
      <c r="D106" s="11" t="s">
        <v>29</v>
      </c>
      <c r="E106" s="11" t="s">
        <v>405</v>
      </c>
      <c r="F106" s="13" t="s">
        <v>406</v>
      </c>
      <c r="G106" s="14" t="s">
        <v>407</v>
      </c>
      <c r="H106" s="15">
        <v>13217600</v>
      </c>
      <c r="I106" s="15">
        <v>1321760</v>
      </c>
      <c r="J106" s="15">
        <v>14539360</v>
      </c>
      <c r="K106" s="16">
        <v>44551</v>
      </c>
      <c r="L106" s="16">
        <v>44578</v>
      </c>
      <c r="M106" s="16">
        <v>44623</v>
      </c>
      <c r="N106" s="17" t="s">
        <v>33</v>
      </c>
      <c r="O106" s="16">
        <v>44600</v>
      </c>
      <c r="P106" s="18">
        <f t="shared" si="18"/>
        <v>264352</v>
      </c>
      <c r="Q106" s="9">
        <v>0</v>
      </c>
      <c r="R106" s="9">
        <f t="shared" si="19"/>
        <v>14275008</v>
      </c>
      <c r="S106" s="9">
        <f t="shared" si="20"/>
        <v>12953248</v>
      </c>
    </row>
    <row r="107" spans="1:19">
      <c r="A107" s="1">
        <v>50</v>
      </c>
      <c r="B107" s="11" t="s">
        <v>408</v>
      </c>
      <c r="C107" s="12">
        <v>44531</v>
      </c>
      <c r="D107" s="11" t="s">
        <v>29</v>
      </c>
      <c r="E107" s="11" t="s">
        <v>409</v>
      </c>
      <c r="F107" s="13" t="s">
        <v>410</v>
      </c>
      <c r="G107" s="14" t="s">
        <v>411</v>
      </c>
      <c r="H107" s="15">
        <v>6608800</v>
      </c>
      <c r="I107" s="15">
        <v>660880</v>
      </c>
      <c r="J107" s="15">
        <v>7269680</v>
      </c>
      <c r="K107" s="16">
        <v>44551</v>
      </c>
      <c r="L107" s="16">
        <v>44578</v>
      </c>
      <c r="M107" s="16">
        <v>44623</v>
      </c>
      <c r="N107" s="17" t="s">
        <v>33</v>
      </c>
      <c r="O107" s="16">
        <v>44600</v>
      </c>
      <c r="P107" s="18">
        <f t="shared" si="18"/>
        <v>132176</v>
      </c>
      <c r="Q107" s="9">
        <v>0</v>
      </c>
      <c r="R107" s="9">
        <f t="shared" si="19"/>
        <v>7137504</v>
      </c>
      <c r="S107" s="9">
        <f t="shared" si="20"/>
        <v>6476624</v>
      </c>
    </row>
    <row r="108" spans="1:19">
      <c r="A108" s="1">
        <v>51</v>
      </c>
      <c r="B108" s="11" t="s">
        <v>412</v>
      </c>
      <c r="C108" s="12">
        <v>44531</v>
      </c>
      <c r="D108" s="11" t="s">
        <v>29</v>
      </c>
      <c r="E108" s="11" t="s">
        <v>413</v>
      </c>
      <c r="F108" s="13" t="s">
        <v>414</v>
      </c>
      <c r="G108" s="14" t="s">
        <v>415</v>
      </c>
      <c r="H108" s="15">
        <v>39652800</v>
      </c>
      <c r="I108" s="15">
        <v>3965280</v>
      </c>
      <c r="J108" s="15">
        <v>43618080</v>
      </c>
      <c r="K108" s="16">
        <v>44551</v>
      </c>
      <c r="L108" s="16">
        <v>44578</v>
      </c>
      <c r="M108" s="16">
        <v>44623</v>
      </c>
      <c r="N108" s="17" t="s">
        <v>33</v>
      </c>
      <c r="O108" s="16">
        <v>44600</v>
      </c>
      <c r="P108" s="18">
        <f t="shared" si="18"/>
        <v>793056</v>
      </c>
      <c r="Q108" s="9">
        <v>0</v>
      </c>
      <c r="R108" s="9">
        <f t="shared" si="19"/>
        <v>42825024</v>
      </c>
      <c r="S108" s="9">
        <f t="shared" si="20"/>
        <v>38859744</v>
      </c>
    </row>
    <row r="109" spans="1:19">
      <c r="A109" s="1">
        <v>52</v>
      </c>
      <c r="B109" s="11" t="s">
        <v>416</v>
      </c>
      <c r="C109" s="12">
        <v>44531</v>
      </c>
      <c r="D109" s="11" t="s">
        <v>29</v>
      </c>
      <c r="E109" s="11" t="s">
        <v>417</v>
      </c>
      <c r="F109" s="13" t="s">
        <v>418</v>
      </c>
      <c r="G109" s="14" t="s">
        <v>419</v>
      </c>
      <c r="H109" s="15">
        <v>6200000</v>
      </c>
      <c r="I109" s="15">
        <v>620000</v>
      </c>
      <c r="J109" s="15">
        <v>6820000</v>
      </c>
      <c r="K109" s="16">
        <v>44551</v>
      </c>
      <c r="L109" s="16">
        <v>44578</v>
      </c>
      <c r="M109" s="16">
        <v>44623</v>
      </c>
      <c r="N109" s="17" t="s">
        <v>33</v>
      </c>
      <c r="O109" s="16">
        <v>44600</v>
      </c>
      <c r="P109" s="18">
        <f t="shared" si="18"/>
        <v>124000</v>
      </c>
      <c r="Q109" s="9">
        <v>0</v>
      </c>
      <c r="R109" s="9">
        <f t="shared" si="19"/>
        <v>6696000</v>
      </c>
      <c r="S109" s="9">
        <f t="shared" si="20"/>
        <v>6076000</v>
      </c>
    </row>
    <row r="110" spans="1:19">
      <c r="A110" s="1">
        <v>53</v>
      </c>
      <c r="B110" s="11" t="s">
        <v>420</v>
      </c>
      <c r="C110" s="12">
        <v>44531</v>
      </c>
      <c r="D110" s="11" t="s">
        <v>29</v>
      </c>
      <c r="E110" s="11" t="s">
        <v>421</v>
      </c>
      <c r="F110" s="13" t="s">
        <v>422</v>
      </c>
      <c r="G110" s="14" t="s">
        <v>423</v>
      </c>
      <c r="H110" s="15">
        <v>6200000</v>
      </c>
      <c r="I110" s="15">
        <v>620000</v>
      </c>
      <c r="J110" s="15">
        <v>6820000</v>
      </c>
      <c r="K110" s="16">
        <v>44551</v>
      </c>
      <c r="L110" s="16">
        <v>44578</v>
      </c>
      <c r="M110" s="16">
        <v>44623</v>
      </c>
      <c r="N110" s="17" t="s">
        <v>33</v>
      </c>
      <c r="O110" s="16">
        <v>44600</v>
      </c>
      <c r="P110" s="18">
        <f t="shared" si="18"/>
        <v>124000</v>
      </c>
      <c r="Q110" s="9">
        <v>0</v>
      </c>
      <c r="R110" s="9">
        <f t="shared" si="19"/>
        <v>6696000</v>
      </c>
      <c r="S110" s="9">
        <f t="shared" si="20"/>
        <v>6076000</v>
      </c>
    </row>
    <row r="111" spans="1:19">
      <c r="A111" s="1">
        <v>54</v>
      </c>
      <c r="B111" s="11" t="s">
        <v>424</v>
      </c>
      <c r="C111" s="12">
        <v>44531</v>
      </c>
      <c r="D111" s="11" t="s">
        <v>29</v>
      </c>
      <c r="E111" s="11" t="s">
        <v>425</v>
      </c>
      <c r="F111" s="13" t="s">
        <v>426</v>
      </c>
      <c r="G111" s="14" t="s">
        <v>427</v>
      </c>
      <c r="H111" s="15">
        <v>6200000</v>
      </c>
      <c r="I111" s="15">
        <v>620000</v>
      </c>
      <c r="J111" s="15">
        <v>6820000</v>
      </c>
      <c r="K111" s="16">
        <v>44551</v>
      </c>
      <c r="L111" s="16">
        <v>44578</v>
      </c>
      <c r="M111" s="16">
        <v>44623</v>
      </c>
      <c r="N111" s="17" t="s">
        <v>33</v>
      </c>
      <c r="O111" s="16">
        <v>44600</v>
      </c>
      <c r="P111" s="18">
        <f t="shared" si="18"/>
        <v>124000</v>
      </c>
      <c r="Q111" s="9">
        <v>0</v>
      </c>
      <c r="R111" s="9">
        <f t="shared" si="19"/>
        <v>6696000</v>
      </c>
      <c r="S111" s="9">
        <f t="shared" si="20"/>
        <v>6076000</v>
      </c>
    </row>
    <row r="112" spans="1:19">
      <c r="A112" s="1">
        <v>55</v>
      </c>
      <c r="B112" s="11" t="s">
        <v>428</v>
      </c>
      <c r="C112" s="12">
        <v>44531</v>
      </c>
      <c r="D112" s="11" t="s">
        <v>29</v>
      </c>
      <c r="E112" s="11" t="s">
        <v>429</v>
      </c>
      <c r="F112" s="13" t="s">
        <v>430</v>
      </c>
      <c r="G112" s="14" t="s">
        <v>431</v>
      </c>
      <c r="H112" s="15">
        <v>6608800</v>
      </c>
      <c r="I112" s="15">
        <v>660880</v>
      </c>
      <c r="J112" s="15">
        <v>7269680</v>
      </c>
      <c r="K112" s="16">
        <v>44551</v>
      </c>
      <c r="L112" s="16">
        <v>44578</v>
      </c>
      <c r="M112" s="16">
        <v>44623</v>
      </c>
      <c r="N112" s="17" t="s">
        <v>33</v>
      </c>
      <c r="O112" s="16">
        <v>44600</v>
      </c>
      <c r="P112" s="18">
        <f t="shared" si="18"/>
        <v>132176</v>
      </c>
      <c r="Q112" s="9">
        <v>0</v>
      </c>
      <c r="R112" s="9">
        <f t="shared" si="19"/>
        <v>7137504</v>
      </c>
      <c r="S112" s="9">
        <f t="shared" si="20"/>
        <v>6476624</v>
      </c>
    </row>
    <row r="113" spans="1:19">
      <c r="A113" s="1">
        <v>56</v>
      </c>
      <c r="B113" s="11" t="s">
        <v>432</v>
      </c>
      <c r="C113" s="12">
        <v>44531</v>
      </c>
      <c r="D113" s="11" t="s">
        <v>29</v>
      </c>
      <c r="E113" s="11" t="s">
        <v>433</v>
      </c>
      <c r="F113" s="13" t="s">
        <v>434</v>
      </c>
      <c r="G113" s="14" t="s">
        <v>435</v>
      </c>
      <c r="H113" s="15">
        <v>6608800</v>
      </c>
      <c r="I113" s="15">
        <v>660880</v>
      </c>
      <c r="J113" s="15">
        <v>7269680</v>
      </c>
      <c r="K113" s="16">
        <v>44551</v>
      </c>
      <c r="L113" s="16">
        <v>44578</v>
      </c>
      <c r="M113" s="16">
        <v>44623</v>
      </c>
      <c r="N113" s="17" t="s">
        <v>33</v>
      </c>
      <c r="O113" s="16">
        <v>44600</v>
      </c>
      <c r="P113" s="18">
        <f t="shared" si="18"/>
        <v>132176</v>
      </c>
      <c r="Q113" s="9">
        <v>0</v>
      </c>
      <c r="R113" s="9">
        <f t="shared" si="19"/>
        <v>7137504</v>
      </c>
      <c r="S113" s="9">
        <f t="shared" si="20"/>
        <v>6476624</v>
      </c>
    </row>
    <row r="114" spans="1:19">
      <c r="A114" s="1">
        <v>57</v>
      </c>
      <c r="B114" s="11" t="s">
        <v>436</v>
      </c>
      <c r="C114" s="12">
        <v>44531</v>
      </c>
      <c r="D114" s="11" t="s">
        <v>29</v>
      </c>
      <c r="E114" s="11" t="s">
        <v>437</v>
      </c>
      <c r="F114" s="13" t="s">
        <v>438</v>
      </c>
      <c r="G114" s="14" t="s">
        <v>439</v>
      </c>
      <c r="H114" s="15">
        <v>6608800</v>
      </c>
      <c r="I114" s="15">
        <v>660880</v>
      </c>
      <c r="J114" s="15">
        <v>7269680</v>
      </c>
      <c r="K114" s="16">
        <v>44551</v>
      </c>
      <c r="L114" s="16">
        <v>44578</v>
      </c>
      <c r="M114" s="16">
        <v>44623</v>
      </c>
      <c r="N114" s="17" t="s">
        <v>33</v>
      </c>
      <c r="O114" s="16">
        <v>44600</v>
      </c>
      <c r="P114" s="18">
        <f t="shared" si="18"/>
        <v>132176</v>
      </c>
      <c r="Q114" s="9">
        <v>0</v>
      </c>
      <c r="R114" s="9">
        <f t="shared" si="19"/>
        <v>7137504</v>
      </c>
      <c r="S114" s="9">
        <f t="shared" si="20"/>
        <v>6476624</v>
      </c>
    </row>
    <row r="115" spans="1:19">
      <c r="A115" s="1">
        <v>58</v>
      </c>
      <c r="B115" s="11" t="s">
        <v>440</v>
      </c>
      <c r="C115" s="12">
        <v>44531</v>
      </c>
      <c r="D115" s="11" t="s">
        <v>29</v>
      </c>
      <c r="E115" s="11" t="s">
        <v>441</v>
      </c>
      <c r="F115" s="13" t="s">
        <v>442</v>
      </c>
      <c r="G115" s="14" t="s">
        <v>443</v>
      </c>
      <c r="H115" s="15">
        <v>39652800</v>
      </c>
      <c r="I115" s="15">
        <v>3965280</v>
      </c>
      <c r="J115" s="15">
        <v>43618080</v>
      </c>
      <c r="K115" s="16">
        <v>44551</v>
      </c>
      <c r="L115" s="16">
        <v>44578</v>
      </c>
      <c r="M115" s="16">
        <v>44623</v>
      </c>
      <c r="N115" s="17" t="s">
        <v>33</v>
      </c>
      <c r="O115" s="16">
        <v>44600</v>
      </c>
      <c r="P115" s="18">
        <f t="shared" si="18"/>
        <v>793056</v>
      </c>
      <c r="Q115" s="9">
        <v>0</v>
      </c>
      <c r="R115" s="9">
        <f t="shared" si="19"/>
        <v>42825024</v>
      </c>
      <c r="S115" s="9">
        <f t="shared" si="20"/>
        <v>38859744</v>
      </c>
    </row>
    <row r="116" spans="1:19">
      <c r="A116" s="1">
        <v>59</v>
      </c>
      <c r="B116" s="11" t="s">
        <v>444</v>
      </c>
      <c r="C116" s="12">
        <v>44531</v>
      </c>
      <c r="D116" s="11" t="s">
        <v>29</v>
      </c>
      <c r="E116" s="11">
        <v>4539531409</v>
      </c>
      <c r="F116" s="13" t="s">
        <v>445</v>
      </c>
      <c r="G116" s="14" t="s">
        <v>446</v>
      </c>
      <c r="H116" s="15">
        <v>6608800</v>
      </c>
      <c r="I116" s="15">
        <v>660880</v>
      </c>
      <c r="J116" s="15">
        <v>7269680</v>
      </c>
      <c r="K116" s="16">
        <v>44551</v>
      </c>
      <c r="L116" s="16">
        <v>44578</v>
      </c>
      <c r="M116" s="16">
        <v>44623</v>
      </c>
      <c r="N116" s="17" t="s">
        <v>33</v>
      </c>
      <c r="O116" s="16">
        <v>44600</v>
      </c>
      <c r="P116" s="18">
        <f t="shared" si="18"/>
        <v>132176</v>
      </c>
      <c r="Q116" s="9">
        <v>0</v>
      </c>
      <c r="R116" s="9">
        <f t="shared" si="19"/>
        <v>7137504</v>
      </c>
      <c r="S116" s="9">
        <f t="shared" si="20"/>
        <v>6476624</v>
      </c>
    </row>
    <row r="117" spans="1:19">
      <c r="A117" s="1">
        <v>60</v>
      </c>
      <c r="B117" s="11" t="s">
        <v>447</v>
      </c>
      <c r="C117" s="12">
        <v>44531</v>
      </c>
      <c r="D117" s="11" t="s">
        <v>29</v>
      </c>
      <c r="E117" s="11">
        <v>4538276825</v>
      </c>
      <c r="F117" s="13" t="s">
        <v>448</v>
      </c>
      <c r="G117" s="14" t="s">
        <v>449</v>
      </c>
      <c r="H117" s="15">
        <v>72696800</v>
      </c>
      <c r="I117" s="15">
        <v>7269680</v>
      </c>
      <c r="J117" s="15">
        <v>79966480</v>
      </c>
      <c r="K117" s="16">
        <v>44551</v>
      </c>
      <c r="L117" s="16">
        <v>44578</v>
      </c>
      <c r="M117" s="16">
        <v>44623</v>
      </c>
      <c r="N117" s="17" t="s">
        <v>33</v>
      </c>
      <c r="O117" s="16">
        <v>44600</v>
      </c>
      <c r="P117" s="18">
        <f t="shared" si="18"/>
        <v>1453936</v>
      </c>
      <c r="Q117" s="9">
        <v>0</v>
      </c>
      <c r="R117" s="9">
        <f t="shared" si="19"/>
        <v>78512544</v>
      </c>
      <c r="S117" s="9">
        <f t="shared" si="20"/>
        <v>71242864</v>
      </c>
    </row>
    <row r="118" spans="1:19">
      <c r="A118" s="1">
        <v>61</v>
      </c>
      <c r="B118" s="11" t="s">
        <v>450</v>
      </c>
      <c r="C118" s="12">
        <v>44531</v>
      </c>
      <c r="D118" s="11" t="s">
        <v>29</v>
      </c>
      <c r="E118" s="11">
        <v>4539521684</v>
      </c>
      <c r="F118" s="13" t="s">
        <v>451</v>
      </c>
      <c r="G118" s="14" t="s">
        <v>452</v>
      </c>
      <c r="H118" s="15">
        <v>6608800</v>
      </c>
      <c r="I118" s="15">
        <v>660880</v>
      </c>
      <c r="J118" s="15">
        <v>7269680</v>
      </c>
      <c r="K118" s="16">
        <v>44551</v>
      </c>
      <c r="L118" s="16">
        <v>44578</v>
      </c>
      <c r="M118" s="16">
        <v>44623</v>
      </c>
      <c r="N118" s="17" t="s">
        <v>33</v>
      </c>
      <c r="O118" s="16">
        <v>44600</v>
      </c>
      <c r="P118" s="18">
        <f t="shared" si="18"/>
        <v>132176</v>
      </c>
      <c r="Q118" s="9">
        <v>0</v>
      </c>
      <c r="R118" s="9">
        <f t="shared" si="19"/>
        <v>7137504</v>
      </c>
      <c r="S118" s="9">
        <f t="shared" si="20"/>
        <v>6476624</v>
      </c>
    </row>
    <row r="119" spans="1:19">
      <c r="A119" s="1">
        <v>62</v>
      </c>
      <c r="B119" s="11" t="s">
        <v>453</v>
      </c>
      <c r="C119" s="12">
        <v>44531</v>
      </c>
      <c r="D119" s="11" t="s">
        <v>29</v>
      </c>
      <c r="E119" s="11">
        <v>4535605689</v>
      </c>
      <c r="F119" s="13" t="s">
        <v>454</v>
      </c>
      <c r="G119" s="14" t="s">
        <v>455</v>
      </c>
      <c r="H119" s="15">
        <v>6200000</v>
      </c>
      <c r="I119" s="15">
        <v>620000</v>
      </c>
      <c r="J119" s="15">
        <v>6820000</v>
      </c>
      <c r="K119" s="16">
        <v>44551</v>
      </c>
      <c r="L119" s="16">
        <v>44578</v>
      </c>
      <c r="M119" s="16">
        <v>44623</v>
      </c>
      <c r="N119" s="17" t="s">
        <v>33</v>
      </c>
      <c r="O119" s="16">
        <v>44600</v>
      </c>
      <c r="P119" s="18">
        <f t="shared" si="18"/>
        <v>124000</v>
      </c>
      <c r="Q119" s="9">
        <v>0</v>
      </c>
      <c r="R119" s="9">
        <f t="shared" si="19"/>
        <v>6696000</v>
      </c>
      <c r="S119" s="9">
        <f t="shared" si="20"/>
        <v>6076000</v>
      </c>
    </row>
    <row r="120" spans="1:19">
      <c r="A120" s="1">
        <v>63</v>
      </c>
      <c r="B120" s="11" t="s">
        <v>456</v>
      </c>
      <c r="C120" s="12">
        <v>44531</v>
      </c>
      <c r="D120" s="11" t="s">
        <v>29</v>
      </c>
      <c r="E120" s="11">
        <v>4535605741</v>
      </c>
      <c r="F120" s="13" t="s">
        <v>457</v>
      </c>
      <c r="G120" s="14" t="s">
        <v>455</v>
      </c>
      <c r="H120" s="15">
        <v>6200000</v>
      </c>
      <c r="I120" s="15">
        <v>620000</v>
      </c>
      <c r="J120" s="15">
        <v>6820000</v>
      </c>
      <c r="K120" s="16">
        <v>44551</v>
      </c>
      <c r="L120" s="16">
        <v>44578</v>
      </c>
      <c r="M120" s="16">
        <v>44623</v>
      </c>
      <c r="N120" s="17" t="s">
        <v>33</v>
      </c>
      <c r="O120" s="16">
        <v>44600</v>
      </c>
      <c r="P120" s="18">
        <f t="shared" si="18"/>
        <v>124000</v>
      </c>
      <c r="Q120" s="9">
        <v>0</v>
      </c>
      <c r="R120" s="9">
        <f t="shared" si="19"/>
        <v>6696000</v>
      </c>
      <c r="S120" s="9">
        <f t="shared" si="20"/>
        <v>6076000</v>
      </c>
    </row>
    <row r="121" spans="1:19">
      <c r="A121" s="1">
        <v>64</v>
      </c>
      <c r="B121" s="11" t="s">
        <v>458</v>
      </c>
      <c r="C121" s="12">
        <v>44531</v>
      </c>
      <c r="D121" s="11" t="s">
        <v>29</v>
      </c>
      <c r="E121" s="11">
        <v>4538168531</v>
      </c>
      <c r="F121" s="13" t="s">
        <v>459</v>
      </c>
      <c r="G121" s="14" t="s">
        <v>460</v>
      </c>
      <c r="H121" s="15">
        <v>26435200</v>
      </c>
      <c r="I121" s="15">
        <v>2643520</v>
      </c>
      <c r="J121" s="15">
        <v>29078720</v>
      </c>
      <c r="K121" s="16">
        <v>44551</v>
      </c>
      <c r="L121" s="16">
        <v>44578</v>
      </c>
      <c r="M121" s="16">
        <v>44623</v>
      </c>
      <c r="N121" s="17" t="s">
        <v>33</v>
      </c>
      <c r="O121" s="16">
        <v>44600</v>
      </c>
      <c r="P121" s="18">
        <f t="shared" si="18"/>
        <v>528704</v>
      </c>
      <c r="Q121" s="9">
        <v>0</v>
      </c>
      <c r="R121" s="9">
        <f t="shared" si="19"/>
        <v>28550016</v>
      </c>
      <c r="S121" s="9">
        <f t="shared" si="20"/>
        <v>25906496</v>
      </c>
    </row>
    <row r="122" spans="1:19">
      <c r="A122" s="1">
        <v>65</v>
      </c>
      <c r="B122" s="11" t="s">
        <v>461</v>
      </c>
      <c r="C122" s="12">
        <v>44531</v>
      </c>
      <c r="D122" s="11" t="s">
        <v>29</v>
      </c>
      <c r="E122" s="11">
        <v>4539518966</v>
      </c>
      <c r="F122" s="13" t="s">
        <v>462</v>
      </c>
      <c r="G122" s="14" t="s">
        <v>463</v>
      </c>
      <c r="H122" s="15">
        <v>6608800</v>
      </c>
      <c r="I122" s="15">
        <v>660880</v>
      </c>
      <c r="J122" s="15">
        <v>7269680</v>
      </c>
      <c r="K122" s="16">
        <v>44551</v>
      </c>
      <c r="L122" s="16">
        <v>44578</v>
      </c>
      <c r="M122" s="16">
        <v>44623</v>
      </c>
      <c r="N122" s="17" t="s">
        <v>33</v>
      </c>
      <c r="O122" s="16">
        <v>44600</v>
      </c>
      <c r="P122" s="18">
        <f t="shared" si="18"/>
        <v>132176</v>
      </c>
      <c r="Q122" s="9">
        <v>0</v>
      </c>
      <c r="R122" s="9">
        <f t="shared" si="19"/>
        <v>7137504</v>
      </c>
      <c r="S122" s="9">
        <f t="shared" si="20"/>
        <v>6476624</v>
      </c>
    </row>
    <row r="123" spans="1:19">
      <c r="A123" s="1">
        <v>66</v>
      </c>
      <c r="B123" s="11" t="s">
        <v>464</v>
      </c>
      <c r="C123" s="12">
        <v>44531</v>
      </c>
      <c r="D123" s="11" t="s">
        <v>29</v>
      </c>
      <c r="E123" s="11">
        <v>4534966752</v>
      </c>
      <c r="F123" s="13" t="s">
        <v>465</v>
      </c>
      <c r="G123" s="14" t="s">
        <v>466</v>
      </c>
      <c r="H123" s="15">
        <v>24800000</v>
      </c>
      <c r="I123" s="15">
        <v>2480000</v>
      </c>
      <c r="J123" s="15">
        <v>27280000</v>
      </c>
      <c r="K123" s="16">
        <v>44551</v>
      </c>
      <c r="L123" s="16">
        <v>44578</v>
      </c>
      <c r="M123" s="16">
        <v>44623</v>
      </c>
      <c r="N123" s="17" t="s">
        <v>33</v>
      </c>
      <c r="O123" s="16">
        <v>44600</v>
      </c>
      <c r="P123" s="18">
        <f t="shared" si="18"/>
        <v>496000</v>
      </c>
      <c r="Q123" s="9">
        <v>0</v>
      </c>
      <c r="R123" s="9">
        <f t="shared" si="19"/>
        <v>26784000</v>
      </c>
      <c r="S123" s="9">
        <f t="shared" si="20"/>
        <v>24304000</v>
      </c>
    </row>
    <row r="124" spans="1:19">
      <c r="A124" s="1">
        <v>67</v>
      </c>
      <c r="B124" s="11" t="s">
        <v>467</v>
      </c>
      <c r="C124" s="12">
        <v>44531</v>
      </c>
      <c r="D124" s="11" t="s">
        <v>29</v>
      </c>
      <c r="E124" s="11">
        <v>4539523491</v>
      </c>
      <c r="F124" s="13" t="s">
        <v>468</v>
      </c>
      <c r="G124" s="14" t="s">
        <v>469</v>
      </c>
      <c r="H124" s="15">
        <v>6608800</v>
      </c>
      <c r="I124" s="15">
        <v>660880</v>
      </c>
      <c r="J124" s="15">
        <v>7269680</v>
      </c>
      <c r="K124" s="16">
        <v>44551</v>
      </c>
      <c r="L124" s="16">
        <v>44578</v>
      </c>
      <c r="M124" s="16">
        <v>44623</v>
      </c>
      <c r="N124" s="17" t="s">
        <v>33</v>
      </c>
      <c r="O124" s="16">
        <v>44600</v>
      </c>
      <c r="P124" s="18">
        <f t="shared" si="18"/>
        <v>132176</v>
      </c>
      <c r="Q124" s="9">
        <v>0</v>
      </c>
      <c r="R124" s="9">
        <f t="shared" si="19"/>
        <v>7137504</v>
      </c>
      <c r="S124" s="9">
        <f t="shared" si="20"/>
        <v>6476624</v>
      </c>
    </row>
    <row r="125" spans="1:19">
      <c r="A125" s="1">
        <v>68</v>
      </c>
      <c r="B125" s="11" t="s">
        <v>470</v>
      </c>
      <c r="C125" s="12">
        <v>44531</v>
      </c>
      <c r="D125" s="11" t="s">
        <v>29</v>
      </c>
      <c r="E125" s="11">
        <v>4540384267</v>
      </c>
      <c r="F125" s="13" t="s">
        <v>471</v>
      </c>
      <c r="G125" s="14" t="s">
        <v>472</v>
      </c>
      <c r="H125" s="15">
        <v>6608800</v>
      </c>
      <c r="I125" s="15">
        <v>660880</v>
      </c>
      <c r="J125" s="15">
        <v>7269680</v>
      </c>
      <c r="K125" s="16">
        <v>44551</v>
      </c>
      <c r="L125" s="16">
        <v>44578</v>
      </c>
      <c r="M125" s="16">
        <v>44623</v>
      </c>
      <c r="N125" s="17" t="s">
        <v>33</v>
      </c>
      <c r="O125" s="16">
        <v>44600</v>
      </c>
      <c r="P125" s="18">
        <f t="shared" si="18"/>
        <v>132176</v>
      </c>
      <c r="Q125" s="9">
        <v>0</v>
      </c>
      <c r="R125" s="9">
        <f>J125-P125</f>
        <v>7137504</v>
      </c>
      <c r="S125" s="9">
        <f t="shared" si="20"/>
        <v>6476624</v>
      </c>
    </row>
    <row r="126" spans="1:19">
      <c r="A126" s="10">
        <v>69</v>
      </c>
      <c r="B126" s="11" t="s">
        <v>473</v>
      </c>
      <c r="C126" s="3">
        <v>44531</v>
      </c>
      <c r="D126" s="11" t="s">
        <v>193</v>
      </c>
      <c r="E126" s="13" t="s">
        <v>474</v>
      </c>
      <c r="F126" s="13" t="s">
        <v>475</v>
      </c>
      <c r="G126" s="14" t="s">
        <v>476</v>
      </c>
      <c r="H126" s="15">
        <v>36375000</v>
      </c>
      <c r="I126" s="15">
        <v>3637500</v>
      </c>
      <c r="J126" s="15">
        <v>40012500</v>
      </c>
      <c r="K126" s="28" t="s">
        <v>33</v>
      </c>
      <c r="L126" s="16">
        <v>44544</v>
      </c>
      <c r="M126" s="8" t="s">
        <v>33</v>
      </c>
      <c r="N126" s="16">
        <v>44574</v>
      </c>
      <c r="O126" s="16">
        <v>44606</v>
      </c>
      <c r="P126" s="18">
        <v>128000</v>
      </c>
      <c r="Q126" s="9">
        <v>0</v>
      </c>
      <c r="R126" s="9">
        <f>J126-P126</f>
        <v>39884500</v>
      </c>
      <c r="S126" s="9">
        <f t="shared" si="20"/>
        <v>36247000</v>
      </c>
    </row>
    <row r="127" spans="1:19">
      <c r="A127" s="10">
        <v>70</v>
      </c>
      <c r="B127" s="11" t="s">
        <v>477</v>
      </c>
      <c r="C127" s="3">
        <v>44531</v>
      </c>
      <c r="D127" s="11" t="s">
        <v>193</v>
      </c>
      <c r="E127" s="13" t="s">
        <v>478</v>
      </c>
      <c r="F127" s="13" t="s">
        <v>479</v>
      </c>
      <c r="G127" s="14" t="s">
        <v>480</v>
      </c>
      <c r="H127" s="15">
        <v>13406250</v>
      </c>
      <c r="I127" s="15">
        <v>1340625</v>
      </c>
      <c r="J127" s="15">
        <v>14746875</v>
      </c>
      <c r="K127" s="28" t="s">
        <v>33</v>
      </c>
      <c r="L127" s="16">
        <v>44544</v>
      </c>
      <c r="M127" s="8" t="s">
        <v>33</v>
      </c>
      <c r="N127" s="16">
        <v>44574</v>
      </c>
      <c r="O127" s="16">
        <v>44606</v>
      </c>
      <c r="P127" s="18">
        <v>66000</v>
      </c>
      <c r="Q127" s="9">
        <v>0</v>
      </c>
      <c r="R127" s="9">
        <f>J127-P127</f>
        <v>14680875</v>
      </c>
      <c r="S127" s="9">
        <f t="shared" si="20"/>
        <v>13340250</v>
      </c>
    </row>
    <row r="128" spans="1:19">
      <c r="A128" s="10">
        <v>71</v>
      </c>
      <c r="B128" s="11" t="s">
        <v>481</v>
      </c>
      <c r="C128" s="3">
        <v>44531</v>
      </c>
      <c r="D128" s="11" t="s">
        <v>193</v>
      </c>
      <c r="E128" s="13" t="s">
        <v>474</v>
      </c>
      <c r="F128" s="13" t="s">
        <v>482</v>
      </c>
      <c r="G128" s="14" t="s">
        <v>483</v>
      </c>
      <c r="H128" s="15">
        <v>36375000</v>
      </c>
      <c r="I128" s="15">
        <v>3637500</v>
      </c>
      <c r="J128" s="15">
        <v>40012500</v>
      </c>
      <c r="K128" s="28" t="s">
        <v>33</v>
      </c>
      <c r="L128" s="16">
        <v>44550</v>
      </c>
      <c r="M128" s="8" t="s">
        <v>33</v>
      </c>
      <c r="N128" s="16">
        <v>44580</v>
      </c>
      <c r="O128" s="16">
        <v>44606</v>
      </c>
      <c r="P128" s="18">
        <v>128000</v>
      </c>
      <c r="Q128" s="9">
        <v>0</v>
      </c>
      <c r="R128" s="9">
        <f>J128-P128</f>
        <v>39884500</v>
      </c>
      <c r="S128" s="9">
        <f t="shared" si="20"/>
        <v>36247000</v>
      </c>
    </row>
    <row r="129" spans="1:20">
      <c r="A129" s="10">
        <v>72</v>
      </c>
      <c r="B129" s="11" t="s">
        <v>484</v>
      </c>
      <c r="C129" s="3">
        <v>44531</v>
      </c>
      <c r="D129" s="11" t="s">
        <v>193</v>
      </c>
      <c r="E129" s="13" t="s">
        <v>478</v>
      </c>
      <c r="F129" s="13" t="s">
        <v>485</v>
      </c>
      <c r="G129" s="14" t="s">
        <v>486</v>
      </c>
      <c r="H129" s="15">
        <v>21750000</v>
      </c>
      <c r="I129" s="15">
        <v>2175000</v>
      </c>
      <c r="J129" s="15">
        <v>23925000</v>
      </c>
      <c r="K129" s="28" t="s">
        <v>33</v>
      </c>
      <c r="L129" s="16">
        <v>44560</v>
      </c>
      <c r="M129" s="8" t="s">
        <v>33</v>
      </c>
      <c r="N129" s="16">
        <v>44590</v>
      </c>
      <c r="O129" s="16">
        <v>44606</v>
      </c>
      <c r="P129" s="29">
        <v>112000</v>
      </c>
      <c r="Q129" s="9">
        <v>0</v>
      </c>
      <c r="R129" s="29">
        <f>J129-P129</f>
        <v>23813000</v>
      </c>
      <c r="S129" s="29">
        <f t="shared" ref="S129:S134" si="21">H129-P129</f>
        <v>21638000</v>
      </c>
    </row>
    <row r="130" spans="1:20">
      <c r="A130" s="10">
        <v>73</v>
      </c>
      <c r="B130" s="11" t="s">
        <v>487</v>
      </c>
      <c r="C130" s="3">
        <v>44531</v>
      </c>
      <c r="D130" s="11" t="s">
        <v>193</v>
      </c>
      <c r="E130" s="13" t="s">
        <v>478</v>
      </c>
      <c r="F130" s="13" t="s">
        <v>488</v>
      </c>
      <c r="G130" s="14" t="s">
        <v>489</v>
      </c>
      <c r="H130" s="15">
        <v>21750000</v>
      </c>
      <c r="I130" s="15">
        <v>2175000</v>
      </c>
      <c r="J130" s="15">
        <v>23925000</v>
      </c>
      <c r="K130" s="28" t="s">
        <v>33</v>
      </c>
      <c r="L130" s="16">
        <v>44560</v>
      </c>
      <c r="M130" s="28" t="s">
        <v>33</v>
      </c>
      <c r="N130" s="16">
        <v>44590</v>
      </c>
      <c r="O130" s="16">
        <v>44606</v>
      </c>
      <c r="P130" s="29">
        <v>112000</v>
      </c>
      <c r="Q130" s="9">
        <v>0</v>
      </c>
      <c r="R130" s="29">
        <f t="shared" ref="R130:R134" si="22">J130-P130</f>
        <v>23813000</v>
      </c>
      <c r="S130" s="29">
        <f t="shared" si="21"/>
        <v>21638000</v>
      </c>
      <c r="T130" s="50"/>
    </row>
    <row r="131" spans="1:20">
      <c r="A131" s="10">
        <v>74</v>
      </c>
      <c r="B131" s="11" t="s">
        <v>490</v>
      </c>
      <c r="C131" s="3">
        <v>44531</v>
      </c>
      <c r="D131" s="11" t="s">
        <v>193</v>
      </c>
      <c r="E131" s="13" t="s">
        <v>478</v>
      </c>
      <c r="F131" s="13" t="s">
        <v>491</v>
      </c>
      <c r="G131" s="14" t="s">
        <v>492</v>
      </c>
      <c r="H131" s="15">
        <v>21750000</v>
      </c>
      <c r="I131" s="15">
        <v>2175000</v>
      </c>
      <c r="J131" s="15">
        <v>23925000</v>
      </c>
      <c r="K131" s="28" t="s">
        <v>33</v>
      </c>
      <c r="L131" s="16">
        <v>44560</v>
      </c>
      <c r="M131" s="28" t="s">
        <v>33</v>
      </c>
      <c r="N131" s="16">
        <v>44590</v>
      </c>
      <c r="O131" s="16">
        <v>44606</v>
      </c>
      <c r="P131" s="29">
        <v>112000</v>
      </c>
      <c r="Q131" s="9">
        <v>0</v>
      </c>
      <c r="R131" s="29">
        <f t="shared" si="22"/>
        <v>23813000</v>
      </c>
      <c r="S131" s="29">
        <f t="shared" si="21"/>
        <v>21638000</v>
      </c>
    </row>
    <row r="132" spans="1:20">
      <c r="A132" s="10">
        <v>75</v>
      </c>
      <c r="B132" s="11" t="s">
        <v>493</v>
      </c>
      <c r="C132" s="3">
        <v>44531</v>
      </c>
      <c r="D132" s="11" t="s">
        <v>193</v>
      </c>
      <c r="E132" s="13" t="s">
        <v>478</v>
      </c>
      <c r="F132" s="13" t="s">
        <v>494</v>
      </c>
      <c r="G132" s="14" t="s">
        <v>495</v>
      </c>
      <c r="H132" s="15">
        <v>21750000</v>
      </c>
      <c r="I132" s="15">
        <v>2175000</v>
      </c>
      <c r="J132" s="15">
        <v>23925000</v>
      </c>
      <c r="K132" s="28" t="s">
        <v>33</v>
      </c>
      <c r="L132" s="16">
        <v>44560</v>
      </c>
      <c r="M132" s="28" t="s">
        <v>33</v>
      </c>
      <c r="N132" s="16">
        <v>44590</v>
      </c>
      <c r="O132" s="16">
        <v>44606</v>
      </c>
      <c r="P132" s="29">
        <v>112000</v>
      </c>
      <c r="Q132" s="9">
        <v>0</v>
      </c>
      <c r="R132" s="29">
        <f t="shared" si="22"/>
        <v>23813000</v>
      </c>
      <c r="S132" s="29">
        <f t="shared" si="21"/>
        <v>21638000</v>
      </c>
    </row>
    <row r="133" spans="1:20">
      <c r="A133" s="10">
        <v>76</v>
      </c>
      <c r="B133" s="11" t="s">
        <v>496</v>
      </c>
      <c r="C133" s="3">
        <v>44531</v>
      </c>
      <c r="D133" s="11" t="s">
        <v>193</v>
      </c>
      <c r="E133" s="13" t="s">
        <v>478</v>
      </c>
      <c r="F133" s="13" t="s">
        <v>497</v>
      </c>
      <c r="G133" s="14" t="s">
        <v>498</v>
      </c>
      <c r="H133" s="15">
        <v>21375000</v>
      </c>
      <c r="I133" s="15">
        <v>2137500</v>
      </c>
      <c r="J133" s="15">
        <v>23512500</v>
      </c>
      <c r="K133" s="28" t="s">
        <v>33</v>
      </c>
      <c r="L133" s="16">
        <v>44560</v>
      </c>
      <c r="M133" s="28" t="s">
        <v>33</v>
      </c>
      <c r="N133" s="16">
        <v>44590</v>
      </c>
      <c r="O133" s="16">
        <v>44606</v>
      </c>
      <c r="P133" s="9">
        <v>108000</v>
      </c>
      <c r="Q133" s="9">
        <v>0</v>
      </c>
      <c r="R133" s="29">
        <f t="shared" si="22"/>
        <v>23404500</v>
      </c>
      <c r="S133" s="29">
        <f t="shared" si="21"/>
        <v>21267000</v>
      </c>
    </row>
    <row r="134" spans="1:20">
      <c r="A134" s="10">
        <v>77</v>
      </c>
      <c r="B134" s="11" t="s">
        <v>499</v>
      </c>
      <c r="C134" s="3">
        <v>44531</v>
      </c>
      <c r="D134" s="11" t="s">
        <v>193</v>
      </c>
      <c r="E134" s="13" t="s">
        <v>478</v>
      </c>
      <c r="F134" s="13" t="s">
        <v>500</v>
      </c>
      <c r="G134" s="14" t="s">
        <v>501</v>
      </c>
      <c r="H134" s="15">
        <v>21375000</v>
      </c>
      <c r="I134" s="15">
        <v>2137500</v>
      </c>
      <c r="J134" s="15">
        <v>23512500</v>
      </c>
      <c r="K134" s="28" t="s">
        <v>33</v>
      </c>
      <c r="L134" s="16">
        <v>44560</v>
      </c>
      <c r="M134" s="28" t="s">
        <v>33</v>
      </c>
      <c r="N134" s="16">
        <v>44590</v>
      </c>
      <c r="O134" s="16">
        <v>44606</v>
      </c>
      <c r="P134" s="9">
        <v>108000</v>
      </c>
      <c r="Q134" s="9">
        <v>0</v>
      </c>
      <c r="R134" s="29">
        <f t="shared" si="22"/>
        <v>23404500</v>
      </c>
      <c r="S134" s="29">
        <f t="shared" si="21"/>
        <v>21267000</v>
      </c>
    </row>
    <row r="135" spans="1:20">
      <c r="A135" s="10">
        <v>78</v>
      </c>
      <c r="B135" s="11" t="s">
        <v>502</v>
      </c>
      <c r="C135" s="3">
        <v>44531</v>
      </c>
      <c r="D135" s="11" t="s">
        <v>29</v>
      </c>
      <c r="E135" s="11">
        <v>4537574113</v>
      </c>
      <c r="F135" s="13" t="s">
        <v>503</v>
      </c>
      <c r="G135" s="14" t="s">
        <v>504</v>
      </c>
      <c r="H135" s="15">
        <v>52000000</v>
      </c>
      <c r="I135" s="15">
        <f>H135*10%</f>
        <v>5200000</v>
      </c>
      <c r="J135" s="15">
        <f>H135+I135</f>
        <v>57200000</v>
      </c>
      <c r="K135" s="28">
        <v>44545</v>
      </c>
      <c r="L135" s="28">
        <v>44547</v>
      </c>
      <c r="M135" s="28">
        <v>44227</v>
      </c>
      <c r="N135" s="28" t="s">
        <v>33</v>
      </c>
      <c r="O135" s="28">
        <v>44607</v>
      </c>
      <c r="P135" s="18">
        <f t="shared" ref="P135:P136" si="23">H135*2%</f>
        <v>1040000</v>
      </c>
      <c r="Q135" s="9">
        <v>0</v>
      </c>
      <c r="R135" s="29">
        <f>J135-P135</f>
        <v>56160000</v>
      </c>
      <c r="S135" s="29">
        <f>H135-P135</f>
        <v>50960000</v>
      </c>
    </row>
    <row r="136" spans="1:20">
      <c r="A136" s="10">
        <v>79</v>
      </c>
      <c r="B136" s="11" t="s">
        <v>505</v>
      </c>
      <c r="C136" s="12">
        <v>44531</v>
      </c>
      <c r="D136" s="11" t="s">
        <v>29</v>
      </c>
      <c r="E136" s="11">
        <v>4540275885</v>
      </c>
      <c r="F136" s="13" t="s">
        <v>506</v>
      </c>
      <c r="G136" s="14" t="s">
        <v>507</v>
      </c>
      <c r="H136" s="15">
        <v>2590000</v>
      </c>
      <c r="I136" s="15">
        <f>H136*10%</f>
        <v>259000</v>
      </c>
      <c r="J136" s="15">
        <f>H136+I136</f>
        <v>2849000</v>
      </c>
      <c r="K136" s="28">
        <v>44551</v>
      </c>
      <c r="L136" s="28">
        <v>44578</v>
      </c>
      <c r="M136" s="16">
        <v>44623</v>
      </c>
      <c r="N136" s="28" t="s">
        <v>33</v>
      </c>
      <c r="O136" s="28">
        <v>44607</v>
      </c>
      <c r="P136" s="18">
        <f t="shared" si="23"/>
        <v>51800</v>
      </c>
      <c r="Q136" s="9">
        <v>0</v>
      </c>
      <c r="R136" s="29">
        <f>J136-P136</f>
        <v>2797200</v>
      </c>
      <c r="S136" s="29">
        <f>H136-P136</f>
        <v>2538200</v>
      </c>
    </row>
    <row r="137" spans="1:20">
      <c r="A137" s="10">
        <v>80</v>
      </c>
      <c r="B137" s="11" t="s">
        <v>508</v>
      </c>
      <c r="C137" s="12">
        <v>44531</v>
      </c>
      <c r="D137" s="11" t="s">
        <v>29</v>
      </c>
      <c r="E137" s="11">
        <v>4533611837</v>
      </c>
      <c r="F137" s="13" t="s">
        <v>509</v>
      </c>
      <c r="G137" s="14" t="s">
        <v>510</v>
      </c>
      <c r="H137" s="15">
        <v>99708480</v>
      </c>
      <c r="I137" s="15">
        <f t="shared" ref="I137:I138" si="24">H137*10%</f>
        <v>9970848</v>
      </c>
      <c r="J137" s="15">
        <f t="shared" ref="J137:J138" si="25">H137+I137</f>
        <v>109679328</v>
      </c>
      <c r="K137" s="28">
        <v>44551</v>
      </c>
      <c r="L137" s="28">
        <v>44578</v>
      </c>
      <c r="M137" s="16">
        <v>44623</v>
      </c>
      <c r="N137" s="28" t="s">
        <v>33</v>
      </c>
      <c r="O137" s="28">
        <v>44622</v>
      </c>
      <c r="P137" s="18">
        <f>H137*2%</f>
        <v>1994169.6</v>
      </c>
      <c r="R137" s="9">
        <f>J137-P137</f>
        <v>107685158.40000001</v>
      </c>
      <c r="S137" s="9">
        <f t="shared" ref="S137" si="26">H137-P137</f>
        <v>97714310.400000006</v>
      </c>
    </row>
    <row r="138" spans="1:20">
      <c r="A138" s="30">
        <v>81</v>
      </c>
      <c r="B138" s="22" t="s">
        <v>511</v>
      </c>
      <c r="C138" s="31">
        <v>44593</v>
      </c>
      <c r="D138" s="22" t="s">
        <v>57</v>
      </c>
      <c r="E138" s="22" t="s">
        <v>512</v>
      </c>
      <c r="F138" s="23" t="s">
        <v>513</v>
      </c>
      <c r="G138" s="24" t="s">
        <v>514</v>
      </c>
      <c r="H138" s="25">
        <v>26800000</v>
      </c>
      <c r="I138" s="25">
        <f t="shared" si="24"/>
        <v>2680000</v>
      </c>
      <c r="J138" s="15">
        <f t="shared" si="25"/>
        <v>29480000</v>
      </c>
      <c r="K138" s="32" t="s">
        <v>33</v>
      </c>
      <c r="L138" s="32">
        <v>44596</v>
      </c>
      <c r="M138" s="32" t="s">
        <v>33</v>
      </c>
      <c r="N138" s="32">
        <v>44626</v>
      </c>
      <c r="O138" s="32">
        <v>44628</v>
      </c>
      <c r="P138" s="32" t="s">
        <v>33</v>
      </c>
      <c r="Q138" s="9">
        <f t="shared" ref="Q138" si="27">H138*4%</f>
        <v>1072000</v>
      </c>
      <c r="R138" s="9">
        <f>J138-Q138</f>
        <v>28408000</v>
      </c>
      <c r="S138" s="9">
        <f>H138-Q138</f>
        <v>25728000</v>
      </c>
    </row>
    <row r="139" spans="1:20">
      <c r="A139" s="30">
        <v>82</v>
      </c>
      <c r="B139" s="22" t="s">
        <v>515</v>
      </c>
      <c r="C139" s="21">
        <v>44562</v>
      </c>
      <c r="D139" s="22" t="s">
        <v>29</v>
      </c>
      <c r="E139" s="22">
        <v>4532571409</v>
      </c>
      <c r="F139" s="23" t="s">
        <v>516</v>
      </c>
      <c r="G139" s="24" t="s">
        <v>517</v>
      </c>
      <c r="H139" s="25">
        <v>235035000</v>
      </c>
      <c r="I139" s="25">
        <v>23503500</v>
      </c>
      <c r="J139" s="15">
        <v>258538500</v>
      </c>
      <c r="K139" s="28">
        <v>44582</v>
      </c>
      <c r="L139" s="28">
        <v>44587</v>
      </c>
      <c r="M139" s="16">
        <v>44632</v>
      </c>
      <c r="N139" s="32" t="s">
        <v>33</v>
      </c>
      <c r="O139" s="32">
        <v>44631</v>
      </c>
      <c r="P139" s="18">
        <f t="shared" ref="P139:P176" si="28">H139*2%</f>
        <v>4700700</v>
      </c>
      <c r="Q139" s="9">
        <v>0</v>
      </c>
      <c r="R139" s="29">
        <f>J139-P139</f>
        <v>253837800</v>
      </c>
      <c r="S139" s="29">
        <f>H139-P139</f>
        <v>230334300</v>
      </c>
    </row>
    <row r="140" spans="1:20">
      <c r="A140" s="10">
        <v>83</v>
      </c>
      <c r="B140" s="11" t="s">
        <v>518</v>
      </c>
      <c r="C140" s="3">
        <v>44562</v>
      </c>
      <c r="D140" s="11" t="s">
        <v>29</v>
      </c>
      <c r="E140" s="11">
        <v>4540267807</v>
      </c>
      <c r="F140" s="13" t="s">
        <v>519</v>
      </c>
      <c r="G140" s="14" t="s">
        <v>520</v>
      </c>
      <c r="H140" s="15">
        <v>20400000</v>
      </c>
      <c r="I140" s="15">
        <v>2040000</v>
      </c>
      <c r="J140" s="15">
        <v>22440000</v>
      </c>
      <c r="K140" s="28">
        <v>44582</v>
      </c>
      <c r="L140" s="28">
        <v>44587</v>
      </c>
      <c r="M140" s="16">
        <v>44632</v>
      </c>
      <c r="N140" s="32" t="s">
        <v>33</v>
      </c>
      <c r="O140" s="32">
        <v>44631</v>
      </c>
      <c r="P140" s="18">
        <f t="shared" si="28"/>
        <v>408000</v>
      </c>
      <c r="Q140" s="9">
        <v>0</v>
      </c>
      <c r="R140" s="29">
        <f t="shared" ref="R140:R176" si="29">J140-P140</f>
        <v>22032000</v>
      </c>
      <c r="S140" s="29">
        <f t="shared" ref="S140:S176" si="30">H140-P140</f>
        <v>19992000</v>
      </c>
    </row>
    <row r="141" spans="1:20">
      <c r="A141" s="10">
        <v>84</v>
      </c>
      <c r="B141" s="11" t="s">
        <v>521</v>
      </c>
      <c r="C141" s="3">
        <v>44562</v>
      </c>
      <c r="D141" s="11" t="s">
        <v>29</v>
      </c>
      <c r="E141" s="11">
        <v>4540651348</v>
      </c>
      <c r="F141" s="13" t="s">
        <v>522</v>
      </c>
      <c r="G141" s="14" t="s">
        <v>523</v>
      </c>
      <c r="H141" s="15">
        <v>6000000</v>
      </c>
      <c r="I141" s="15">
        <v>600000</v>
      </c>
      <c r="J141" s="15">
        <v>6600000</v>
      </c>
      <c r="K141" s="28">
        <v>44582</v>
      </c>
      <c r="L141" s="28">
        <v>44587</v>
      </c>
      <c r="M141" s="16">
        <v>44632</v>
      </c>
      <c r="N141" s="32" t="s">
        <v>33</v>
      </c>
      <c r="O141" s="32">
        <v>44631</v>
      </c>
      <c r="P141" s="18">
        <f t="shared" si="28"/>
        <v>120000</v>
      </c>
      <c r="Q141" s="9">
        <v>0</v>
      </c>
      <c r="R141" s="29">
        <f t="shared" si="29"/>
        <v>6480000</v>
      </c>
      <c r="S141" s="29">
        <f t="shared" si="30"/>
        <v>5880000</v>
      </c>
    </row>
    <row r="142" spans="1:20">
      <c r="A142" s="10">
        <v>85</v>
      </c>
      <c r="B142" s="11" t="s">
        <v>524</v>
      </c>
      <c r="C142" s="3">
        <v>44562</v>
      </c>
      <c r="D142" s="11" t="s">
        <v>29</v>
      </c>
      <c r="E142" s="11">
        <v>4540619738</v>
      </c>
      <c r="F142" s="13" t="s">
        <v>525</v>
      </c>
      <c r="G142" s="14" t="s">
        <v>526</v>
      </c>
      <c r="H142" s="15">
        <v>3200000</v>
      </c>
      <c r="I142" s="15">
        <v>320000</v>
      </c>
      <c r="J142" s="15">
        <v>3520000</v>
      </c>
      <c r="K142" s="28">
        <v>44582</v>
      </c>
      <c r="L142" s="28">
        <v>44587</v>
      </c>
      <c r="M142" s="16">
        <v>44632</v>
      </c>
      <c r="N142" s="32" t="s">
        <v>33</v>
      </c>
      <c r="O142" s="32">
        <v>44631</v>
      </c>
      <c r="P142" s="18">
        <f t="shared" si="28"/>
        <v>64000</v>
      </c>
      <c r="Q142" s="9">
        <v>0</v>
      </c>
      <c r="R142" s="29">
        <f t="shared" si="29"/>
        <v>3456000</v>
      </c>
      <c r="S142" s="29">
        <f t="shared" si="30"/>
        <v>3136000</v>
      </c>
    </row>
    <row r="143" spans="1:20">
      <c r="A143" s="10">
        <v>86</v>
      </c>
      <c r="B143" s="11" t="s">
        <v>527</v>
      </c>
      <c r="C143" s="3">
        <v>44562</v>
      </c>
      <c r="D143" s="11" t="s">
        <v>29</v>
      </c>
      <c r="E143" s="11">
        <v>4537740526</v>
      </c>
      <c r="F143" s="13" t="s">
        <v>528</v>
      </c>
      <c r="G143" s="14" t="s">
        <v>529</v>
      </c>
      <c r="H143" s="15">
        <v>6300000</v>
      </c>
      <c r="I143" s="15">
        <v>630000</v>
      </c>
      <c r="J143" s="15">
        <v>6930000</v>
      </c>
      <c r="K143" s="28">
        <v>44582</v>
      </c>
      <c r="L143" s="28">
        <v>44587</v>
      </c>
      <c r="M143" s="16">
        <v>44632</v>
      </c>
      <c r="N143" s="32" t="s">
        <v>33</v>
      </c>
      <c r="O143" s="32">
        <v>44631</v>
      </c>
      <c r="P143" s="18">
        <f t="shared" si="28"/>
        <v>126000</v>
      </c>
      <c r="Q143" s="9">
        <v>0</v>
      </c>
      <c r="R143" s="29">
        <f t="shared" si="29"/>
        <v>6804000</v>
      </c>
      <c r="S143" s="29">
        <f t="shared" si="30"/>
        <v>6174000</v>
      </c>
    </row>
    <row r="144" spans="1:20">
      <c r="A144" s="10">
        <v>87</v>
      </c>
      <c r="B144" s="11" t="s">
        <v>530</v>
      </c>
      <c r="C144" s="3">
        <v>44562</v>
      </c>
      <c r="D144" s="11" t="s">
        <v>29</v>
      </c>
      <c r="E144" s="11">
        <v>4540733956</v>
      </c>
      <c r="F144" s="13" t="s">
        <v>531</v>
      </c>
      <c r="G144" s="14" t="s">
        <v>532</v>
      </c>
      <c r="H144" s="15">
        <v>7770000</v>
      </c>
      <c r="I144" s="15">
        <v>777000</v>
      </c>
      <c r="J144" s="15">
        <v>8547000</v>
      </c>
      <c r="K144" s="28">
        <v>44582</v>
      </c>
      <c r="L144" s="28">
        <v>44587</v>
      </c>
      <c r="M144" s="16">
        <v>44632</v>
      </c>
      <c r="N144" s="32" t="s">
        <v>33</v>
      </c>
      <c r="O144" s="32">
        <v>44631</v>
      </c>
      <c r="P144" s="18">
        <f t="shared" si="28"/>
        <v>155400</v>
      </c>
      <c r="Q144" s="9">
        <v>0</v>
      </c>
      <c r="R144" s="29">
        <f t="shared" si="29"/>
        <v>8391600</v>
      </c>
      <c r="S144" s="29">
        <f t="shared" si="30"/>
        <v>7614600</v>
      </c>
    </row>
    <row r="145" spans="1:19">
      <c r="A145" s="10">
        <v>88</v>
      </c>
      <c r="B145" s="11" t="s">
        <v>533</v>
      </c>
      <c r="C145" s="3">
        <v>44562</v>
      </c>
      <c r="D145" s="11" t="s">
        <v>29</v>
      </c>
      <c r="E145" s="11">
        <v>4540733925</v>
      </c>
      <c r="F145" s="13" t="s">
        <v>534</v>
      </c>
      <c r="G145" s="14" t="s">
        <v>535</v>
      </c>
      <c r="H145" s="15">
        <v>7770000</v>
      </c>
      <c r="I145" s="15">
        <v>777000</v>
      </c>
      <c r="J145" s="15">
        <v>8547000</v>
      </c>
      <c r="K145" s="28">
        <v>44582</v>
      </c>
      <c r="L145" s="28">
        <v>44587</v>
      </c>
      <c r="M145" s="16">
        <v>44632</v>
      </c>
      <c r="N145" s="32" t="s">
        <v>33</v>
      </c>
      <c r="O145" s="32">
        <v>44631</v>
      </c>
      <c r="P145" s="18">
        <f t="shared" si="28"/>
        <v>155400</v>
      </c>
      <c r="Q145" s="9">
        <v>0</v>
      </c>
      <c r="R145" s="29">
        <f t="shared" si="29"/>
        <v>8391600</v>
      </c>
      <c r="S145" s="29">
        <f t="shared" si="30"/>
        <v>7614600</v>
      </c>
    </row>
    <row r="146" spans="1:19">
      <c r="A146" s="10">
        <v>89</v>
      </c>
      <c r="B146" s="11" t="s">
        <v>536</v>
      </c>
      <c r="C146" s="3">
        <v>44562</v>
      </c>
      <c r="D146" s="11" t="s">
        <v>29</v>
      </c>
      <c r="E146" s="11">
        <v>4539304033</v>
      </c>
      <c r="F146" s="13" t="s">
        <v>537</v>
      </c>
      <c r="G146" s="14" t="s">
        <v>538</v>
      </c>
      <c r="H146" s="15">
        <v>34198500</v>
      </c>
      <c r="I146" s="15">
        <v>3419850</v>
      </c>
      <c r="J146" s="15">
        <v>37618350</v>
      </c>
      <c r="K146" s="28">
        <v>44582</v>
      </c>
      <c r="L146" s="28">
        <v>44587</v>
      </c>
      <c r="M146" s="16">
        <v>44632</v>
      </c>
      <c r="N146" s="32" t="s">
        <v>33</v>
      </c>
      <c r="O146" s="32">
        <v>44631</v>
      </c>
      <c r="P146" s="18">
        <f t="shared" si="28"/>
        <v>683970</v>
      </c>
      <c r="Q146" s="9">
        <v>0</v>
      </c>
      <c r="R146" s="29">
        <f t="shared" si="29"/>
        <v>36934380</v>
      </c>
      <c r="S146" s="29">
        <f t="shared" si="30"/>
        <v>33514530</v>
      </c>
    </row>
    <row r="147" spans="1:19">
      <c r="A147" s="10">
        <v>90</v>
      </c>
      <c r="B147" s="11" t="s">
        <v>539</v>
      </c>
      <c r="C147" s="3">
        <v>44562</v>
      </c>
      <c r="D147" s="11" t="s">
        <v>29</v>
      </c>
      <c r="E147" s="11">
        <v>4540733998</v>
      </c>
      <c r="F147" s="13" t="s">
        <v>540</v>
      </c>
      <c r="G147" s="14" t="s">
        <v>541</v>
      </c>
      <c r="H147" s="15">
        <v>27030000</v>
      </c>
      <c r="I147" s="15">
        <v>2703000</v>
      </c>
      <c r="J147" s="15">
        <v>29733000</v>
      </c>
      <c r="K147" s="28">
        <v>44582</v>
      </c>
      <c r="L147" s="28">
        <v>44587</v>
      </c>
      <c r="M147" s="16">
        <v>44632</v>
      </c>
      <c r="N147" s="32" t="s">
        <v>33</v>
      </c>
      <c r="O147" s="32">
        <v>44631</v>
      </c>
      <c r="P147" s="18">
        <f t="shared" si="28"/>
        <v>540600</v>
      </c>
      <c r="Q147" s="9">
        <v>0</v>
      </c>
      <c r="R147" s="29">
        <f t="shared" si="29"/>
        <v>29192400</v>
      </c>
      <c r="S147" s="29">
        <f t="shared" si="30"/>
        <v>26489400</v>
      </c>
    </row>
    <row r="148" spans="1:19">
      <c r="A148" s="10">
        <v>91</v>
      </c>
      <c r="B148" s="11" t="s">
        <v>542</v>
      </c>
      <c r="C148" s="3">
        <v>44562</v>
      </c>
      <c r="D148" s="11" t="s">
        <v>29</v>
      </c>
      <c r="E148" s="11">
        <v>4540478142</v>
      </c>
      <c r="F148" s="13" t="s">
        <v>543</v>
      </c>
      <c r="G148" s="14" t="s">
        <v>544</v>
      </c>
      <c r="H148" s="15">
        <v>6000000</v>
      </c>
      <c r="I148" s="15">
        <v>600000</v>
      </c>
      <c r="J148" s="15">
        <v>6600000</v>
      </c>
      <c r="K148" s="28">
        <v>44582</v>
      </c>
      <c r="L148" s="28">
        <v>44587</v>
      </c>
      <c r="M148" s="16">
        <v>44632</v>
      </c>
      <c r="N148" s="32" t="s">
        <v>33</v>
      </c>
      <c r="O148" s="32">
        <v>44631</v>
      </c>
      <c r="P148" s="18">
        <f t="shared" si="28"/>
        <v>120000</v>
      </c>
      <c r="Q148" s="9">
        <v>0</v>
      </c>
      <c r="R148" s="29">
        <f t="shared" si="29"/>
        <v>6480000</v>
      </c>
      <c r="S148" s="29">
        <f t="shared" si="30"/>
        <v>5880000</v>
      </c>
    </row>
    <row r="149" spans="1:19">
      <c r="A149" s="10">
        <v>92</v>
      </c>
      <c r="B149" s="11" t="s">
        <v>545</v>
      </c>
      <c r="C149" s="3">
        <v>44562</v>
      </c>
      <c r="D149" s="11" t="s">
        <v>29</v>
      </c>
      <c r="E149" s="11">
        <v>4537805231</v>
      </c>
      <c r="F149" s="13" t="s">
        <v>546</v>
      </c>
      <c r="G149" s="14" t="s">
        <v>547</v>
      </c>
      <c r="H149" s="15">
        <v>51975000</v>
      </c>
      <c r="I149" s="15">
        <v>5197500</v>
      </c>
      <c r="J149" s="15">
        <v>57172500</v>
      </c>
      <c r="K149" s="28">
        <v>44587</v>
      </c>
      <c r="L149" s="28">
        <v>44601</v>
      </c>
      <c r="M149" s="16">
        <v>44646</v>
      </c>
      <c r="N149" s="32" t="s">
        <v>33</v>
      </c>
      <c r="O149" s="32">
        <v>44631</v>
      </c>
      <c r="P149" s="18">
        <f t="shared" si="28"/>
        <v>1039500</v>
      </c>
      <c r="Q149" s="9">
        <v>0</v>
      </c>
      <c r="R149" s="29">
        <f t="shared" si="29"/>
        <v>56133000</v>
      </c>
      <c r="S149" s="29">
        <f t="shared" si="30"/>
        <v>50935500</v>
      </c>
    </row>
    <row r="150" spans="1:19">
      <c r="A150" s="10">
        <v>93</v>
      </c>
      <c r="B150" s="11" t="s">
        <v>548</v>
      </c>
      <c r="C150" s="3">
        <v>44562</v>
      </c>
      <c r="D150" s="11" t="s">
        <v>29</v>
      </c>
      <c r="E150" s="11">
        <v>4537806486</v>
      </c>
      <c r="F150" s="13" t="s">
        <v>549</v>
      </c>
      <c r="G150" s="14" t="s">
        <v>550</v>
      </c>
      <c r="H150" s="15">
        <v>51975000</v>
      </c>
      <c r="I150" s="15">
        <v>5197500</v>
      </c>
      <c r="J150" s="15">
        <v>57172500</v>
      </c>
      <c r="K150" s="28">
        <v>44587</v>
      </c>
      <c r="L150" s="28">
        <v>44601</v>
      </c>
      <c r="M150" s="16">
        <v>44646</v>
      </c>
      <c r="N150" s="32" t="s">
        <v>33</v>
      </c>
      <c r="O150" s="32">
        <v>44631</v>
      </c>
      <c r="P150" s="18">
        <f t="shared" si="28"/>
        <v>1039500</v>
      </c>
      <c r="Q150" s="9">
        <v>0</v>
      </c>
      <c r="R150" s="29">
        <f t="shared" si="29"/>
        <v>56133000</v>
      </c>
      <c r="S150" s="29">
        <f t="shared" si="30"/>
        <v>50935500</v>
      </c>
    </row>
    <row r="151" spans="1:19">
      <c r="A151" s="10">
        <v>94</v>
      </c>
      <c r="B151" s="11" t="s">
        <v>551</v>
      </c>
      <c r="C151" s="3">
        <v>44562</v>
      </c>
      <c r="D151" s="11" t="s">
        <v>29</v>
      </c>
      <c r="E151" s="11">
        <v>4537807094</v>
      </c>
      <c r="F151" s="13" t="s">
        <v>552</v>
      </c>
      <c r="G151" s="14" t="s">
        <v>553</v>
      </c>
      <c r="H151" s="15">
        <v>51975000</v>
      </c>
      <c r="I151" s="15">
        <v>5197500</v>
      </c>
      <c r="J151" s="15">
        <v>57172500</v>
      </c>
      <c r="K151" s="28">
        <v>44587</v>
      </c>
      <c r="L151" s="28">
        <v>44601</v>
      </c>
      <c r="M151" s="16">
        <v>44646</v>
      </c>
      <c r="N151" s="32" t="s">
        <v>33</v>
      </c>
      <c r="O151" s="32">
        <v>44631</v>
      </c>
      <c r="P151" s="18">
        <f t="shared" si="28"/>
        <v>1039500</v>
      </c>
      <c r="Q151" s="9">
        <v>0</v>
      </c>
      <c r="R151" s="29">
        <f t="shared" si="29"/>
        <v>56133000</v>
      </c>
      <c r="S151" s="29">
        <f t="shared" si="30"/>
        <v>50935500</v>
      </c>
    </row>
    <row r="152" spans="1:19">
      <c r="A152" s="10">
        <v>95</v>
      </c>
      <c r="B152" s="11" t="s">
        <v>554</v>
      </c>
      <c r="C152" s="3">
        <v>44562</v>
      </c>
      <c r="D152" s="11" t="s">
        <v>29</v>
      </c>
      <c r="E152" s="11">
        <v>4537807427</v>
      </c>
      <c r="F152" s="13" t="s">
        <v>555</v>
      </c>
      <c r="G152" s="14" t="s">
        <v>556</v>
      </c>
      <c r="H152" s="15">
        <v>51975000</v>
      </c>
      <c r="I152" s="15">
        <v>5197500</v>
      </c>
      <c r="J152" s="15">
        <v>57172500</v>
      </c>
      <c r="K152" s="28">
        <v>44587</v>
      </c>
      <c r="L152" s="28">
        <v>44601</v>
      </c>
      <c r="M152" s="16">
        <v>44646</v>
      </c>
      <c r="N152" s="32" t="s">
        <v>33</v>
      </c>
      <c r="O152" s="32">
        <v>44631</v>
      </c>
      <c r="P152" s="18">
        <f t="shared" si="28"/>
        <v>1039500</v>
      </c>
      <c r="Q152" s="9">
        <v>0</v>
      </c>
      <c r="R152" s="29">
        <f t="shared" si="29"/>
        <v>56133000</v>
      </c>
      <c r="S152" s="29">
        <f t="shared" si="30"/>
        <v>50935500</v>
      </c>
    </row>
    <row r="153" spans="1:19">
      <c r="A153" s="10">
        <v>96</v>
      </c>
      <c r="B153" s="11" t="s">
        <v>557</v>
      </c>
      <c r="C153" s="3">
        <v>44562</v>
      </c>
      <c r="D153" s="11" t="s">
        <v>29</v>
      </c>
      <c r="E153" s="11">
        <v>4537807711</v>
      </c>
      <c r="F153" s="13" t="s">
        <v>558</v>
      </c>
      <c r="G153" s="14" t="s">
        <v>559</v>
      </c>
      <c r="H153" s="15">
        <v>51975000</v>
      </c>
      <c r="I153" s="15">
        <v>5197500</v>
      </c>
      <c r="J153" s="15">
        <v>57172500</v>
      </c>
      <c r="K153" s="28">
        <v>44587</v>
      </c>
      <c r="L153" s="28">
        <v>44601</v>
      </c>
      <c r="M153" s="16">
        <v>44646</v>
      </c>
      <c r="N153" s="32" t="s">
        <v>33</v>
      </c>
      <c r="O153" s="32">
        <v>44631</v>
      </c>
      <c r="P153" s="18">
        <f t="shared" si="28"/>
        <v>1039500</v>
      </c>
      <c r="Q153" s="9">
        <v>0</v>
      </c>
      <c r="R153" s="29">
        <f t="shared" si="29"/>
        <v>56133000</v>
      </c>
      <c r="S153" s="29">
        <f t="shared" si="30"/>
        <v>50935500</v>
      </c>
    </row>
    <row r="154" spans="1:19">
      <c r="A154" s="10">
        <v>97</v>
      </c>
      <c r="B154" s="11" t="s">
        <v>560</v>
      </c>
      <c r="C154" s="3">
        <v>44562</v>
      </c>
      <c r="D154" s="11" t="s">
        <v>29</v>
      </c>
      <c r="E154" s="11">
        <v>4537802539</v>
      </c>
      <c r="F154" s="13" t="s">
        <v>561</v>
      </c>
      <c r="G154" s="14" t="s">
        <v>562</v>
      </c>
      <c r="H154" s="15">
        <v>51975000</v>
      </c>
      <c r="I154" s="15">
        <v>5197500</v>
      </c>
      <c r="J154" s="15">
        <v>57172500</v>
      </c>
      <c r="K154" s="28">
        <v>44587</v>
      </c>
      <c r="L154" s="28">
        <v>44601</v>
      </c>
      <c r="M154" s="16">
        <v>44646</v>
      </c>
      <c r="N154" s="32" t="s">
        <v>33</v>
      </c>
      <c r="O154" s="32">
        <v>44631</v>
      </c>
      <c r="P154" s="18">
        <f t="shared" si="28"/>
        <v>1039500</v>
      </c>
      <c r="Q154" s="9">
        <v>0</v>
      </c>
      <c r="R154" s="29">
        <f t="shared" si="29"/>
        <v>56133000</v>
      </c>
      <c r="S154" s="29">
        <f t="shared" si="30"/>
        <v>50935500</v>
      </c>
    </row>
    <row r="155" spans="1:19">
      <c r="A155" s="10">
        <v>98</v>
      </c>
      <c r="B155" s="11" t="s">
        <v>563</v>
      </c>
      <c r="C155" s="3">
        <v>44562</v>
      </c>
      <c r="D155" s="11" t="s">
        <v>29</v>
      </c>
      <c r="E155" s="11">
        <v>4540258231</v>
      </c>
      <c r="F155" s="13" t="s">
        <v>564</v>
      </c>
      <c r="G155" s="14" t="s">
        <v>565</v>
      </c>
      <c r="H155" s="15">
        <v>19000000</v>
      </c>
      <c r="I155" s="15">
        <v>1900000</v>
      </c>
      <c r="J155" s="15">
        <v>20900000</v>
      </c>
      <c r="K155" s="28">
        <v>44587</v>
      </c>
      <c r="L155" s="28">
        <v>44601</v>
      </c>
      <c r="M155" s="16">
        <v>44646</v>
      </c>
      <c r="N155" s="32" t="s">
        <v>33</v>
      </c>
      <c r="O155" s="32">
        <v>44631</v>
      </c>
      <c r="P155" s="18">
        <f t="shared" si="28"/>
        <v>380000</v>
      </c>
      <c r="Q155" s="9">
        <v>0</v>
      </c>
      <c r="R155" s="29">
        <f t="shared" si="29"/>
        <v>20520000</v>
      </c>
      <c r="S155" s="29">
        <f t="shared" si="30"/>
        <v>18620000</v>
      </c>
    </row>
    <row r="156" spans="1:19">
      <c r="A156" s="10">
        <v>99</v>
      </c>
      <c r="B156" s="11" t="s">
        <v>566</v>
      </c>
      <c r="C156" s="3">
        <v>44562</v>
      </c>
      <c r="D156" s="11" t="s">
        <v>29</v>
      </c>
      <c r="E156" s="11">
        <v>4540263993</v>
      </c>
      <c r="F156" s="13" t="s">
        <v>567</v>
      </c>
      <c r="G156" s="14" t="s">
        <v>568</v>
      </c>
      <c r="H156" s="15">
        <v>20500000</v>
      </c>
      <c r="I156" s="15">
        <v>2050000</v>
      </c>
      <c r="J156" s="15">
        <v>22550000</v>
      </c>
      <c r="K156" s="28">
        <v>44587</v>
      </c>
      <c r="L156" s="28">
        <v>44601</v>
      </c>
      <c r="M156" s="16">
        <v>44646</v>
      </c>
      <c r="N156" s="32" t="s">
        <v>33</v>
      </c>
      <c r="O156" s="32">
        <v>44631</v>
      </c>
      <c r="P156" s="18">
        <f t="shared" si="28"/>
        <v>410000</v>
      </c>
      <c r="Q156" s="9">
        <v>0</v>
      </c>
      <c r="R156" s="29">
        <f t="shared" si="29"/>
        <v>22140000</v>
      </c>
      <c r="S156" s="29">
        <f t="shared" si="30"/>
        <v>20090000</v>
      </c>
    </row>
    <row r="157" spans="1:19">
      <c r="A157" s="10">
        <v>100</v>
      </c>
      <c r="B157" s="11" t="s">
        <v>569</v>
      </c>
      <c r="C157" s="3">
        <v>44562</v>
      </c>
      <c r="D157" s="11" t="s">
        <v>29</v>
      </c>
      <c r="E157" s="11">
        <v>4540848405</v>
      </c>
      <c r="F157" s="13" t="s">
        <v>570</v>
      </c>
      <c r="G157" s="14" t="s">
        <v>571</v>
      </c>
      <c r="H157" s="15">
        <v>9000000</v>
      </c>
      <c r="I157" s="15">
        <v>900000</v>
      </c>
      <c r="J157" s="15">
        <v>9900000</v>
      </c>
      <c r="K157" s="28">
        <v>44587</v>
      </c>
      <c r="L157" s="28">
        <v>44601</v>
      </c>
      <c r="M157" s="16">
        <v>44646</v>
      </c>
      <c r="N157" s="32" t="s">
        <v>33</v>
      </c>
      <c r="O157" s="32">
        <v>44631</v>
      </c>
      <c r="P157" s="18">
        <f t="shared" si="28"/>
        <v>180000</v>
      </c>
      <c r="Q157" s="9">
        <v>0</v>
      </c>
      <c r="R157" s="29">
        <f t="shared" si="29"/>
        <v>9720000</v>
      </c>
      <c r="S157" s="29">
        <f t="shared" si="30"/>
        <v>8820000</v>
      </c>
    </row>
    <row r="158" spans="1:19">
      <c r="A158" s="10">
        <v>101</v>
      </c>
      <c r="B158" s="11" t="s">
        <v>572</v>
      </c>
      <c r="C158" s="3">
        <v>44562</v>
      </c>
      <c r="D158" s="11" t="s">
        <v>29</v>
      </c>
      <c r="E158" s="11">
        <v>4529445465</v>
      </c>
      <c r="F158" s="13" t="s">
        <v>573</v>
      </c>
      <c r="G158" s="14" t="s">
        <v>574</v>
      </c>
      <c r="H158" s="15">
        <v>230198501</v>
      </c>
      <c r="I158" s="15">
        <v>23019850</v>
      </c>
      <c r="J158" s="15">
        <v>253218351</v>
      </c>
      <c r="K158" s="28">
        <v>44587</v>
      </c>
      <c r="L158" s="28">
        <v>44601</v>
      </c>
      <c r="M158" s="16">
        <v>44646</v>
      </c>
      <c r="N158" s="32" t="s">
        <v>33</v>
      </c>
      <c r="O158" s="32">
        <v>44631</v>
      </c>
      <c r="P158" s="18">
        <f t="shared" si="28"/>
        <v>4603970.0200000005</v>
      </c>
      <c r="Q158" s="9">
        <v>0</v>
      </c>
      <c r="R158" s="29">
        <f t="shared" si="29"/>
        <v>248614380.97999999</v>
      </c>
      <c r="S158" s="29">
        <f t="shared" si="30"/>
        <v>225594530.97999999</v>
      </c>
    </row>
    <row r="159" spans="1:19">
      <c r="A159" s="10">
        <v>102</v>
      </c>
      <c r="B159" s="22" t="s">
        <v>575</v>
      </c>
      <c r="C159" s="3">
        <v>44562</v>
      </c>
      <c r="D159" s="11" t="s">
        <v>29</v>
      </c>
      <c r="E159" s="22">
        <v>4532572059</v>
      </c>
      <c r="F159" s="23" t="s">
        <v>576</v>
      </c>
      <c r="G159" s="24" t="s">
        <v>577</v>
      </c>
      <c r="H159" s="25">
        <v>130575000</v>
      </c>
      <c r="I159" s="25">
        <v>13057500</v>
      </c>
      <c r="J159" s="15">
        <v>143632500</v>
      </c>
      <c r="K159" s="28">
        <v>44582</v>
      </c>
      <c r="L159" s="28">
        <v>44587</v>
      </c>
      <c r="M159" s="16">
        <v>44632</v>
      </c>
      <c r="N159" s="32" t="s">
        <v>33</v>
      </c>
      <c r="O159" s="32">
        <v>44636</v>
      </c>
      <c r="P159" s="18">
        <f t="shared" si="28"/>
        <v>2611500</v>
      </c>
      <c r="Q159" s="9">
        <v>0</v>
      </c>
      <c r="R159" s="29">
        <f t="shared" si="29"/>
        <v>141021000</v>
      </c>
      <c r="S159" s="29">
        <f t="shared" si="30"/>
        <v>127963500</v>
      </c>
    </row>
    <row r="160" spans="1:19">
      <c r="A160" s="10">
        <v>103</v>
      </c>
      <c r="B160" s="11" t="s">
        <v>578</v>
      </c>
      <c r="C160" s="3">
        <v>44562</v>
      </c>
      <c r="D160" s="11" t="s">
        <v>29</v>
      </c>
      <c r="E160" s="11">
        <v>4532548807</v>
      </c>
      <c r="F160" s="13" t="s">
        <v>579</v>
      </c>
      <c r="G160" s="14" t="s">
        <v>580</v>
      </c>
      <c r="H160" s="15">
        <v>3487500</v>
      </c>
      <c r="I160" s="15">
        <v>348750</v>
      </c>
      <c r="J160" s="15">
        <v>3836250</v>
      </c>
      <c r="K160" s="28">
        <v>44582</v>
      </c>
      <c r="L160" s="28">
        <v>44587</v>
      </c>
      <c r="M160" s="16">
        <v>44632</v>
      </c>
      <c r="N160" s="32" t="s">
        <v>33</v>
      </c>
      <c r="O160" s="32">
        <v>44636</v>
      </c>
      <c r="P160" s="18">
        <f t="shared" si="28"/>
        <v>69750</v>
      </c>
      <c r="Q160" s="9">
        <v>0</v>
      </c>
      <c r="R160" s="29">
        <f t="shared" si="29"/>
        <v>3766500</v>
      </c>
      <c r="S160" s="29">
        <f t="shared" si="30"/>
        <v>3417750</v>
      </c>
    </row>
    <row r="161" spans="1:19">
      <c r="A161" s="10">
        <v>104</v>
      </c>
      <c r="B161" s="11" t="s">
        <v>581</v>
      </c>
      <c r="C161" s="3">
        <v>44562</v>
      </c>
      <c r="D161" s="11" t="s">
        <v>29</v>
      </c>
      <c r="E161" s="11">
        <v>4539298868</v>
      </c>
      <c r="F161" s="13" t="s">
        <v>582</v>
      </c>
      <c r="G161" s="14" t="s">
        <v>583</v>
      </c>
      <c r="H161" s="15">
        <v>2100000</v>
      </c>
      <c r="I161" s="15">
        <v>210000</v>
      </c>
      <c r="J161" s="15">
        <v>2310000</v>
      </c>
      <c r="K161" s="28">
        <v>44582</v>
      </c>
      <c r="L161" s="28">
        <v>44587</v>
      </c>
      <c r="M161" s="16">
        <v>44632</v>
      </c>
      <c r="N161" s="32" t="s">
        <v>33</v>
      </c>
      <c r="O161" s="32">
        <v>44636</v>
      </c>
      <c r="P161" s="18">
        <f t="shared" si="28"/>
        <v>42000</v>
      </c>
      <c r="Q161" s="9">
        <v>0</v>
      </c>
      <c r="R161" s="29">
        <f t="shared" si="29"/>
        <v>2268000</v>
      </c>
      <c r="S161" s="29">
        <f t="shared" si="30"/>
        <v>2058000</v>
      </c>
    </row>
    <row r="162" spans="1:19">
      <c r="A162" s="10">
        <v>105</v>
      </c>
      <c r="B162" s="11" t="s">
        <v>584</v>
      </c>
      <c r="C162" s="3">
        <v>44562</v>
      </c>
      <c r="D162" s="11" t="s">
        <v>29</v>
      </c>
      <c r="E162" s="11">
        <v>4540619733</v>
      </c>
      <c r="F162" s="13" t="s">
        <v>585</v>
      </c>
      <c r="G162" s="14" t="s">
        <v>586</v>
      </c>
      <c r="H162" s="15">
        <v>1500000</v>
      </c>
      <c r="I162" s="15">
        <v>150000</v>
      </c>
      <c r="J162" s="15">
        <v>1650000</v>
      </c>
      <c r="K162" s="28">
        <v>44582</v>
      </c>
      <c r="L162" s="28">
        <v>44587</v>
      </c>
      <c r="M162" s="16">
        <v>44632</v>
      </c>
      <c r="N162" s="32" t="s">
        <v>33</v>
      </c>
      <c r="O162" s="32">
        <v>44636</v>
      </c>
      <c r="P162" s="18">
        <f t="shared" si="28"/>
        <v>30000</v>
      </c>
      <c r="Q162" s="9">
        <v>0</v>
      </c>
      <c r="R162" s="29">
        <f t="shared" si="29"/>
        <v>1620000</v>
      </c>
      <c r="S162" s="29">
        <f t="shared" si="30"/>
        <v>1470000</v>
      </c>
    </row>
    <row r="163" spans="1:19">
      <c r="A163" s="10">
        <v>106</v>
      </c>
      <c r="B163" s="11" t="s">
        <v>587</v>
      </c>
      <c r="C163" s="3">
        <v>44562</v>
      </c>
      <c r="D163" s="11" t="s">
        <v>29</v>
      </c>
      <c r="E163" s="11">
        <v>4540433219</v>
      </c>
      <c r="F163" s="13" t="s">
        <v>588</v>
      </c>
      <c r="G163" s="14" t="s">
        <v>589</v>
      </c>
      <c r="H163" s="15">
        <v>2500000</v>
      </c>
      <c r="I163" s="15">
        <v>250000</v>
      </c>
      <c r="J163" s="15">
        <v>2750000</v>
      </c>
      <c r="K163" s="28">
        <v>44582</v>
      </c>
      <c r="L163" s="28">
        <v>44587</v>
      </c>
      <c r="M163" s="16">
        <v>44632</v>
      </c>
      <c r="N163" s="32" t="s">
        <v>33</v>
      </c>
      <c r="O163" s="32">
        <v>44636</v>
      </c>
      <c r="P163" s="18">
        <f t="shared" si="28"/>
        <v>50000</v>
      </c>
      <c r="Q163" s="9">
        <v>0</v>
      </c>
      <c r="R163" s="29">
        <f t="shared" si="29"/>
        <v>2700000</v>
      </c>
      <c r="S163" s="29">
        <f t="shared" si="30"/>
        <v>2450000</v>
      </c>
    </row>
    <row r="164" spans="1:19">
      <c r="A164" s="10">
        <v>107</v>
      </c>
      <c r="B164" s="11" t="s">
        <v>590</v>
      </c>
      <c r="C164" s="3">
        <v>44562</v>
      </c>
      <c r="D164" s="11" t="s">
        <v>29</v>
      </c>
      <c r="E164" s="11">
        <v>4540433216</v>
      </c>
      <c r="F164" s="13" t="s">
        <v>591</v>
      </c>
      <c r="G164" s="14" t="s">
        <v>592</v>
      </c>
      <c r="H164" s="15">
        <v>2500000</v>
      </c>
      <c r="I164" s="15">
        <v>250000</v>
      </c>
      <c r="J164" s="15">
        <v>2750000</v>
      </c>
      <c r="K164" s="28">
        <v>44582</v>
      </c>
      <c r="L164" s="28">
        <v>44587</v>
      </c>
      <c r="M164" s="16">
        <v>44632</v>
      </c>
      <c r="N164" s="32" t="s">
        <v>33</v>
      </c>
      <c r="O164" s="32">
        <v>44636</v>
      </c>
      <c r="P164" s="18">
        <f t="shared" si="28"/>
        <v>50000</v>
      </c>
      <c r="Q164" s="9">
        <v>0</v>
      </c>
      <c r="R164" s="29">
        <f t="shared" si="29"/>
        <v>2700000</v>
      </c>
      <c r="S164" s="29">
        <f t="shared" si="30"/>
        <v>2450000</v>
      </c>
    </row>
    <row r="165" spans="1:19">
      <c r="A165" s="10">
        <v>108</v>
      </c>
      <c r="B165" s="11" t="s">
        <v>593</v>
      </c>
      <c r="C165" s="3">
        <v>44562</v>
      </c>
      <c r="D165" s="11" t="s">
        <v>29</v>
      </c>
      <c r="E165" s="11">
        <v>4540595400</v>
      </c>
      <c r="F165" s="13" t="s">
        <v>594</v>
      </c>
      <c r="G165" s="14" t="s">
        <v>595</v>
      </c>
      <c r="H165" s="15">
        <v>5766000</v>
      </c>
      <c r="I165" s="15">
        <v>576600</v>
      </c>
      <c r="J165" s="15">
        <v>6342600</v>
      </c>
      <c r="K165" s="28">
        <v>44582</v>
      </c>
      <c r="L165" s="28">
        <v>44587</v>
      </c>
      <c r="M165" s="16">
        <v>44632</v>
      </c>
      <c r="N165" s="32" t="s">
        <v>33</v>
      </c>
      <c r="O165" s="32">
        <v>44636</v>
      </c>
      <c r="P165" s="18">
        <f t="shared" si="28"/>
        <v>115320</v>
      </c>
      <c r="Q165" s="9">
        <v>0</v>
      </c>
      <c r="R165" s="29">
        <f t="shared" si="29"/>
        <v>6227280</v>
      </c>
      <c r="S165" s="29">
        <f t="shared" si="30"/>
        <v>5650680</v>
      </c>
    </row>
    <row r="166" spans="1:19">
      <c r="A166" s="10">
        <v>109</v>
      </c>
      <c r="B166" s="11" t="s">
        <v>596</v>
      </c>
      <c r="C166" s="3">
        <v>44562</v>
      </c>
      <c r="D166" s="11" t="s">
        <v>29</v>
      </c>
      <c r="E166" s="11">
        <v>4540275875</v>
      </c>
      <c r="F166" s="13" t="s">
        <v>597</v>
      </c>
      <c r="G166" s="14" t="s">
        <v>598</v>
      </c>
      <c r="H166" s="15">
        <v>4200000</v>
      </c>
      <c r="I166" s="15">
        <v>420000</v>
      </c>
      <c r="J166" s="15">
        <v>4620000</v>
      </c>
      <c r="K166" s="28">
        <v>44582</v>
      </c>
      <c r="L166" s="28">
        <v>44587</v>
      </c>
      <c r="M166" s="16">
        <v>44632</v>
      </c>
      <c r="N166" s="32" t="s">
        <v>33</v>
      </c>
      <c r="O166" s="32">
        <v>44636</v>
      </c>
      <c r="P166" s="18">
        <f t="shared" si="28"/>
        <v>84000</v>
      </c>
      <c r="Q166" s="9">
        <v>0</v>
      </c>
      <c r="R166" s="29">
        <f t="shared" si="29"/>
        <v>4536000</v>
      </c>
      <c r="S166" s="29">
        <f t="shared" si="30"/>
        <v>4116000</v>
      </c>
    </row>
    <row r="167" spans="1:19">
      <c r="A167" s="10">
        <v>110</v>
      </c>
      <c r="B167" s="11" t="s">
        <v>599</v>
      </c>
      <c r="C167" s="3">
        <v>44562</v>
      </c>
      <c r="D167" s="11" t="s">
        <v>29</v>
      </c>
      <c r="E167" s="11">
        <v>4537738594</v>
      </c>
      <c r="F167" s="13" t="s">
        <v>600</v>
      </c>
      <c r="G167" s="14" t="s">
        <v>601</v>
      </c>
      <c r="H167" s="15">
        <v>12600000</v>
      </c>
      <c r="I167" s="15">
        <v>1260000</v>
      </c>
      <c r="J167" s="15">
        <v>13860000</v>
      </c>
      <c r="K167" s="28">
        <v>44582</v>
      </c>
      <c r="L167" s="28">
        <v>44587</v>
      </c>
      <c r="M167" s="16">
        <v>44632</v>
      </c>
      <c r="N167" s="32" t="s">
        <v>33</v>
      </c>
      <c r="O167" s="32">
        <v>44636</v>
      </c>
      <c r="P167" s="18">
        <f t="shared" si="28"/>
        <v>252000</v>
      </c>
      <c r="Q167" s="9">
        <v>0</v>
      </c>
      <c r="R167" s="29">
        <f t="shared" si="29"/>
        <v>13608000</v>
      </c>
      <c r="S167" s="29">
        <f t="shared" si="30"/>
        <v>12348000</v>
      </c>
    </row>
    <row r="168" spans="1:19">
      <c r="A168" s="10">
        <v>111</v>
      </c>
      <c r="B168" s="11" t="s">
        <v>602</v>
      </c>
      <c r="C168" s="3">
        <v>44562</v>
      </c>
      <c r="D168" s="11" t="s">
        <v>29</v>
      </c>
      <c r="E168" s="11">
        <v>4540275886</v>
      </c>
      <c r="F168" s="13" t="s">
        <v>603</v>
      </c>
      <c r="G168" s="14" t="s">
        <v>604</v>
      </c>
      <c r="H168" s="15">
        <v>5100000</v>
      </c>
      <c r="I168" s="15">
        <v>510000</v>
      </c>
      <c r="J168" s="15">
        <v>5610000</v>
      </c>
      <c r="K168" s="28">
        <v>44582</v>
      </c>
      <c r="L168" s="28">
        <v>44587</v>
      </c>
      <c r="M168" s="16">
        <v>44632</v>
      </c>
      <c r="N168" s="32" t="s">
        <v>33</v>
      </c>
      <c r="O168" s="32">
        <v>44636</v>
      </c>
      <c r="P168" s="18">
        <f t="shared" si="28"/>
        <v>102000</v>
      </c>
      <c r="Q168" s="9">
        <v>0</v>
      </c>
      <c r="R168" s="29">
        <f t="shared" si="29"/>
        <v>5508000</v>
      </c>
      <c r="S168" s="29">
        <f t="shared" si="30"/>
        <v>4998000</v>
      </c>
    </row>
    <row r="169" spans="1:19">
      <c r="A169" s="10">
        <v>112</v>
      </c>
      <c r="B169" s="11" t="s">
        <v>605</v>
      </c>
      <c r="C169" s="3">
        <v>44562</v>
      </c>
      <c r="D169" s="11" t="s">
        <v>29</v>
      </c>
      <c r="E169" s="11">
        <v>4534281557</v>
      </c>
      <c r="F169" s="13" t="s">
        <v>606</v>
      </c>
      <c r="G169" s="14" t="s">
        <v>607</v>
      </c>
      <c r="H169" s="15">
        <v>11375000</v>
      </c>
      <c r="I169" s="15">
        <v>1137500</v>
      </c>
      <c r="J169" s="15">
        <v>12512500</v>
      </c>
      <c r="K169" s="28">
        <v>44582</v>
      </c>
      <c r="L169" s="28">
        <v>44587</v>
      </c>
      <c r="M169" s="16">
        <v>44632</v>
      </c>
      <c r="N169" s="32" t="s">
        <v>33</v>
      </c>
      <c r="O169" s="32">
        <v>44636</v>
      </c>
      <c r="P169" s="18">
        <f t="shared" si="28"/>
        <v>227500</v>
      </c>
      <c r="Q169" s="9">
        <v>0</v>
      </c>
      <c r="R169" s="29">
        <f t="shared" si="29"/>
        <v>12285000</v>
      </c>
      <c r="S169" s="29">
        <f t="shared" si="30"/>
        <v>11147500</v>
      </c>
    </row>
    <row r="170" spans="1:19">
      <c r="A170" s="10">
        <v>113</v>
      </c>
      <c r="B170" s="11" t="s">
        <v>608</v>
      </c>
      <c r="C170" s="3">
        <v>44562</v>
      </c>
      <c r="D170" s="11" t="s">
        <v>29</v>
      </c>
      <c r="E170" s="11">
        <v>4540275884</v>
      </c>
      <c r="F170" s="13" t="s">
        <v>609</v>
      </c>
      <c r="G170" s="14" t="s">
        <v>610</v>
      </c>
      <c r="H170" s="15">
        <v>8400000</v>
      </c>
      <c r="I170" s="15">
        <v>840000</v>
      </c>
      <c r="J170" s="15">
        <v>9240000</v>
      </c>
      <c r="K170" s="28">
        <v>44582</v>
      </c>
      <c r="L170" s="28">
        <v>44587</v>
      </c>
      <c r="M170" s="16">
        <v>44632</v>
      </c>
      <c r="N170" s="32" t="s">
        <v>33</v>
      </c>
      <c r="O170" s="32">
        <v>44636</v>
      </c>
      <c r="P170" s="18">
        <f t="shared" si="28"/>
        <v>168000</v>
      </c>
      <c r="Q170" s="9">
        <v>0</v>
      </c>
      <c r="R170" s="29">
        <f t="shared" si="29"/>
        <v>9072000</v>
      </c>
      <c r="S170" s="29">
        <f t="shared" si="30"/>
        <v>8232000</v>
      </c>
    </row>
    <row r="171" spans="1:19">
      <c r="A171" s="10">
        <v>114</v>
      </c>
      <c r="B171" s="11" t="s">
        <v>611</v>
      </c>
      <c r="C171" s="3">
        <v>44562</v>
      </c>
      <c r="D171" s="11" t="s">
        <v>29</v>
      </c>
      <c r="E171" s="11">
        <v>4531216211</v>
      </c>
      <c r="F171" s="13" t="s">
        <v>612</v>
      </c>
      <c r="G171" s="14" t="s">
        <v>613</v>
      </c>
      <c r="H171" s="15">
        <v>7350000</v>
      </c>
      <c r="I171" s="15">
        <v>735000</v>
      </c>
      <c r="J171" s="15">
        <v>8085000</v>
      </c>
      <c r="K171" s="28">
        <v>44582</v>
      </c>
      <c r="L171" s="28">
        <v>44587</v>
      </c>
      <c r="M171" s="16">
        <v>44632</v>
      </c>
      <c r="N171" s="32" t="s">
        <v>33</v>
      </c>
      <c r="O171" s="32">
        <v>44636</v>
      </c>
      <c r="P171" s="18">
        <f>H171*2%</f>
        <v>147000</v>
      </c>
      <c r="Q171" s="9">
        <v>0</v>
      </c>
      <c r="R171" s="29">
        <f t="shared" si="29"/>
        <v>7938000</v>
      </c>
      <c r="S171" s="29">
        <f t="shared" si="30"/>
        <v>7203000</v>
      </c>
    </row>
    <row r="172" spans="1:19">
      <c r="A172" s="10">
        <v>115</v>
      </c>
      <c r="B172" s="11" t="s">
        <v>614</v>
      </c>
      <c r="C172" s="3">
        <v>44562</v>
      </c>
      <c r="D172" s="11" t="s">
        <v>29</v>
      </c>
      <c r="E172" s="11">
        <v>4540628500</v>
      </c>
      <c r="F172" s="13" t="s">
        <v>615</v>
      </c>
      <c r="G172" s="14" t="s">
        <v>616</v>
      </c>
      <c r="H172" s="15">
        <v>14652000</v>
      </c>
      <c r="I172" s="15">
        <v>1465200</v>
      </c>
      <c r="J172" s="15">
        <v>16117200</v>
      </c>
      <c r="K172" s="28">
        <v>44582</v>
      </c>
      <c r="L172" s="28">
        <v>44587</v>
      </c>
      <c r="M172" s="16">
        <v>44632</v>
      </c>
      <c r="N172" s="32" t="s">
        <v>33</v>
      </c>
      <c r="O172" s="32">
        <v>44636</v>
      </c>
      <c r="P172" s="18">
        <f t="shared" si="28"/>
        <v>293040</v>
      </c>
      <c r="Q172" s="9">
        <v>0</v>
      </c>
      <c r="R172" s="29">
        <f t="shared" si="29"/>
        <v>15824160</v>
      </c>
      <c r="S172" s="29">
        <f t="shared" si="30"/>
        <v>14358960</v>
      </c>
    </row>
    <row r="173" spans="1:19">
      <c r="A173" s="10">
        <v>116</v>
      </c>
      <c r="B173" s="11" t="s">
        <v>617</v>
      </c>
      <c r="C173" s="3">
        <v>44562</v>
      </c>
      <c r="D173" s="11" t="s">
        <v>29</v>
      </c>
      <c r="E173" s="11">
        <v>4540228853</v>
      </c>
      <c r="F173" s="13" t="s">
        <v>618</v>
      </c>
      <c r="G173" s="14" t="s">
        <v>619</v>
      </c>
      <c r="H173" s="15">
        <v>56190000</v>
      </c>
      <c r="I173" s="15">
        <v>5619000</v>
      </c>
      <c r="J173" s="15">
        <v>61809000</v>
      </c>
      <c r="K173" s="28">
        <v>44582</v>
      </c>
      <c r="L173" s="28">
        <v>44587</v>
      </c>
      <c r="M173" s="16">
        <v>44632</v>
      </c>
      <c r="N173" s="32" t="s">
        <v>33</v>
      </c>
      <c r="O173" s="32">
        <v>44636</v>
      </c>
      <c r="P173" s="18">
        <f t="shared" si="28"/>
        <v>1123800</v>
      </c>
      <c r="Q173" s="9">
        <v>0</v>
      </c>
      <c r="R173" s="29">
        <f t="shared" si="29"/>
        <v>60685200</v>
      </c>
      <c r="S173" s="29">
        <f t="shared" si="30"/>
        <v>55066200</v>
      </c>
    </row>
    <row r="174" spans="1:19">
      <c r="A174" s="30">
        <v>117</v>
      </c>
      <c r="B174" s="11" t="s">
        <v>620</v>
      </c>
      <c r="C174" s="3">
        <v>44562</v>
      </c>
      <c r="D174" s="11" t="s">
        <v>29</v>
      </c>
      <c r="E174" s="11">
        <v>4540275885</v>
      </c>
      <c r="F174" s="13" t="s">
        <v>621</v>
      </c>
      <c r="G174" s="14" t="s">
        <v>622</v>
      </c>
      <c r="H174" s="15">
        <v>7770000</v>
      </c>
      <c r="I174" s="15">
        <v>777000</v>
      </c>
      <c r="J174" s="15">
        <v>8547000</v>
      </c>
      <c r="K174" s="28">
        <v>44582</v>
      </c>
      <c r="L174" s="28">
        <v>44587</v>
      </c>
      <c r="M174" s="16">
        <v>44632</v>
      </c>
      <c r="N174" s="32" t="s">
        <v>33</v>
      </c>
      <c r="O174" s="32">
        <v>44636</v>
      </c>
      <c r="P174" s="18">
        <f t="shared" si="28"/>
        <v>155400</v>
      </c>
      <c r="Q174" s="9">
        <v>0</v>
      </c>
      <c r="R174" s="29">
        <f t="shared" si="29"/>
        <v>8391600</v>
      </c>
      <c r="S174" s="29">
        <f t="shared" si="30"/>
        <v>7614600</v>
      </c>
    </row>
    <row r="175" spans="1:19">
      <c r="A175" s="10">
        <v>118</v>
      </c>
      <c r="B175" s="11" t="s">
        <v>623</v>
      </c>
      <c r="C175" s="3">
        <v>44562</v>
      </c>
      <c r="D175" s="11" t="s">
        <v>29</v>
      </c>
      <c r="E175" s="11">
        <v>4540714072</v>
      </c>
      <c r="F175" s="13" t="s">
        <v>624</v>
      </c>
      <c r="G175" s="14" t="s">
        <v>625</v>
      </c>
      <c r="H175" s="15">
        <v>50400000</v>
      </c>
      <c r="I175" s="15">
        <v>5040000</v>
      </c>
      <c r="J175" s="15">
        <v>55440000</v>
      </c>
      <c r="K175" s="28">
        <v>44582</v>
      </c>
      <c r="L175" s="28">
        <v>44587</v>
      </c>
      <c r="M175" s="16">
        <v>44632</v>
      </c>
      <c r="N175" s="32" t="s">
        <v>33</v>
      </c>
      <c r="O175" s="32">
        <v>44636</v>
      </c>
      <c r="P175" s="18">
        <f t="shared" si="28"/>
        <v>1008000</v>
      </c>
      <c r="Q175" s="9">
        <v>0</v>
      </c>
      <c r="R175" s="29">
        <f t="shared" si="29"/>
        <v>54432000</v>
      </c>
      <c r="S175" s="29">
        <f t="shared" si="30"/>
        <v>49392000</v>
      </c>
    </row>
    <row r="176" spans="1:19">
      <c r="A176" s="10">
        <v>119</v>
      </c>
      <c r="B176" s="11" t="s">
        <v>626</v>
      </c>
      <c r="C176" s="3">
        <v>44562</v>
      </c>
      <c r="D176" s="11" t="s">
        <v>29</v>
      </c>
      <c r="E176" s="11">
        <v>4540258891</v>
      </c>
      <c r="F176" s="13" t="s">
        <v>627</v>
      </c>
      <c r="G176" s="14" t="s">
        <v>628</v>
      </c>
      <c r="H176" s="15">
        <v>16400000</v>
      </c>
      <c r="I176" s="15">
        <v>1640000</v>
      </c>
      <c r="J176" s="15">
        <v>18040000</v>
      </c>
      <c r="K176" s="28">
        <v>44587</v>
      </c>
      <c r="L176" s="28">
        <v>44601</v>
      </c>
      <c r="M176" s="16">
        <v>44646</v>
      </c>
      <c r="N176" s="32" t="s">
        <v>33</v>
      </c>
      <c r="O176" s="32">
        <v>44636</v>
      </c>
      <c r="P176" s="18">
        <f t="shared" si="28"/>
        <v>328000</v>
      </c>
      <c r="Q176" s="9">
        <v>0</v>
      </c>
      <c r="R176" s="29">
        <f t="shared" si="29"/>
        <v>17712000</v>
      </c>
      <c r="S176" s="29">
        <f t="shared" si="30"/>
        <v>16072000</v>
      </c>
    </row>
    <row r="177" spans="1:19">
      <c r="A177" s="10">
        <v>120</v>
      </c>
      <c r="B177" s="11" t="s">
        <v>629</v>
      </c>
      <c r="C177" s="3">
        <v>44531</v>
      </c>
      <c r="D177" s="11" t="s">
        <v>193</v>
      </c>
      <c r="E177" s="11" t="s">
        <v>478</v>
      </c>
      <c r="F177" s="13" t="s">
        <v>630</v>
      </c>
      <c r="G177" s="14" t="s">
        <v>631</v>
      </c>
      <c r="H177" s="15">
        <v>16312500</v>
      </c>
      <c r="I177" s="15">
        <v>1631250</v>
      </c>
      <c r="J177" s="15">
        <v>17943750</v>
      </c>
      <c r="K177" s="28" t="s">
        <v>33</v>
      </c>
      <c r="L177" s="28">
        <v>44560</v>
      </c>
      <c r="M177" s="32" t="s">
        <v>33</v>
      </c>
      <c r="N177" s="28">
        <v>44590</v>
      </c>
      <c r="O177" s="32">
        <v>44636</v>
      </c>
      <c r="P177" s="18">
        <f>J177-17859750</f>
        <v>84000</v>
      </c>
      <c r="Q177" s="9">
        <v>0</v>
      </c>
      <c r="R177" s="29">
        <f>J177-P177</f>
        <v>17859750</v>
      </c>
      <c r="S177" s="29">
        <f>H177-P177</f>
        <v>16228500</v>
      </c>
    </row>
    <row r="178" spans="1:19">
      <c r="A178" s="10">
        <v>121</v>
      </c>
      <c r="B178" s="11" t="s">
        <v>632</v>
      </c>
      <c r="C178" s="3">
        <v>44531</v>
      </c>
      <c r="D178" s="11" t="s">
        <v>193</v>
      </c>
      <c r="E178" s="11" t="s">
        <v>478</v>
      </c>
      <c r="F178" s="13" t="s">
        <v>633</v>
      </c>
      <c r="G178" s="14" t="s">
        <v>634</v>
      </c>
      <c r="H178" s="15">
        <v>16031250</v>
      </c>
      <c r="I178" s="15">
        <v>1603125</v>
      </c>
      <c r="J178" s="15">
        <v>17634375</v>
      </c>
      <c r="K178" s="28" t="s">
        <v>33</v>
      </c>
      <c r="L178" s="28">
        <v>44560</v>
      </c>
      <c r="M178" s="32" t="s">
        <v>33</v>
      </c>
      <c r="N178" s="28">
        <v>44590</v>
      </c>
      <c r="O178" s="32">
        <v>44636</v>
      </c>
      <c r="P178" s="9">
        <f>J178-17553375</f>
        <v>81000</v>
      </c>
      <c r="Q178" s="9">
        <v>0</v>
      </c>
      <c r="R178" s="29">
        <f t="shared" ref="R178:R224" si="31">J178-P178</f>
        <v>17553375</v>
      </c>
      <c r="S178" s="29">
        <f t="shared" ref="S178:S224" si="32">H178-P178</f>
        <v>15950250</v>
      </c>
    </row>
    <row r="179" spans="1:19">
      <c r="A179" s="10">
        <v>122</v>
      </c>
      <c r="B179" s="11" t="s">
        <v>635</v>
      </c>
      <c r="C179" s="3">
        <v>44531</v>
      </c>
      <c r="D179" s="11" t="s">
        <v>193</v>
      </c>
      <c r="E179" s="11" t="s">
        <v>478</v>
      </c>
      <c r="F179" s="13" t="s">
        <v>636</v>
      </c>
      <c r="G179" s="14" t="s">
        <v>637</v>
      </c>
      <c r="H179" s="15">
        <v>13406250</v>
      </c>
      <c r="I179" s="15">
        <v>1340625</v>
      </c>
      <c r="J179" s="15">
        <v>14746875</v>
      </c>
      <c r="K179" s="28" t="s">
        <v>33</v>
      </c>
      <c r="L179" s="28">
        <v>44560</v>
      </c>
      <c r="M179" s="32" t="s">
        <v>33</v>
      </c>
      <c r="N179" s="28">
        <v>44590</v>
      </c>
      <c r="O179" s="32">
        <v>44636</v>
      </c>
      <c r="P179" s="9">
        <f>J179-14680875</f>
        <v>66000</v>
      </c>
      <c r="Q179" s="9">
        <v>0</v>
      </c>
      <c r="R179" s="29">
        <f t="shared" si="31"/>
        <v>14680875</v>
      </c>
      <c r="S179" s="29">
        <f t="shared" si="32"/>
        <v>13340250</v>
      </c>
    </row>
    <row r="180" spans="1:19">
      <c r="A180" s="10">
        <v>123</v>
      </c>
      <c r="B180" s="11" t="s">
        <v>638</v>
      </c>
      <c r="C180" s="3">
        <v>44562</v>
      </c>
      <c r="D180" s="11" t="s">
        <v>193</v>
      </c>
      <c r="E180" s="11" t="s">
        <v>478</v>
      </c>
      <c r="F180" s="13" t="s">
        <v>639</v>
      </c>
      <c r="G180" s="14" t="s">
        <v>640</v>
      </c>
      <c r="H180" s="15">
        <v>21375000</v>
      </c>
      <c r="I180" s="15">
        <f>H180*10%</f>
        <v>2137500</v>
      </c>
      <c r="J180" s="15">
        <f>H180+I180</f>
        <v>23512500</v>
      </c>
      <c r="K180" s="28" t="s">
        <v>33</v>
      </c>
      <c r="L180" s="28">
        <v>44560</v>
      </c>
      <c r="M180" s="32" t="s">
        <v>33</v>
      </c>
      <c r="N180" s="28">
        <v>44590</v>
      </c>
      <c r="O180" s="32">
        <v>44636</v>
      </c>
      <c r="P180" s="9">
        <f>J180-23404500</f>
        <v>108000</v>
      </c>
      <c r="Q180" s="9">
        <v>0</v>
      </c>
      <c r="R180" s="29">
        <f t="shared" si="31"/>
        <v>23404500</v>
      </c>
      <c r="S180" s="29">
        <f t="shared" si="32"/>
        <v>21267000</v>
      </c>
    </row>
    <row r="181" spans="1:19">
      <c r="A181" s="10">
        <v>124</v>
      </c>
      <c r="B181" s="11" t="s">
        <v>641</v>
      </c>
      <c r="C181" s="3">
        <v>44562</v>
      </c>
      <c r="D181" s="11" t="s">
        <v>29</v>
      </c>
      <c r="E181" s="11" t="s">
        <v>642</v>
      </c>
      <c r="F181" s="13" t="s">
        <v>643</v>
      </c>
      <c r="G181" s="14" t="s">
        <v>644</v>
      </c>
      <c r="H181" s="15">
        <v>3672000</v>
      </c>
      <c r="I181" s="15">
        <v>367200</v>
      </c>
      <c r="J181" s="15">
        <v>4039200</v>
      </c>
      <c r="K181" s="28">
        <v>44582</v>
      </c>
      <c r="L181" s="28">
        <v>44587</v>
      </c>
      <c r="M181" s="28">
        <v>44632</v>
      </c>
      <c r="N181" s="32" t="s">
        <v>33</v>
      </c>
      <c r="O181" s="28">
        <v>44643</v>
      </c>
      <c r="P181" s="18">
        <f t="shared" ref="P181:P224" si="33">H181*2%</f>
        <v>73440</v>
      </c>
      <c r="Q181" s="9">
        <v>0</v>
      </c>
      <c r="R181" s="29">
        <f t="shared" si="31"/>
        <v>3965760</v>
      </c>
      <c r="S181" s="29">
        <f t="shared" si="32"/>
        <v>3598560</v>
      </c>
    </row>
    <row r="182" spans="1:19">
      <c r="A182" s="10">
        <v>125</v>
      </c>
      <c r="B182" s="11" t="s">
        <v>645</v>
      </c>
      <c r="C182" s="3">
        <v>44562</v>
      </c>
      <c r="D182" s="11" t="s">
        <v>29</v>
      </c>
      <c r="E182" s="11" t="s">
        <v>646</v>
      </c>
      <c r="F182" s="13" t="s">
        <v>647</v>
      </c>
      <c r="G182" s="14" t="s">
        <v>648</v>
      </c>
      <c r="H182" s="15">
        <v>32400000</v>
      </c>
      <c r="I182" s="15">
        <v>3240000</v>
      </c>
      <c r="J182" s="15">
        <v>35640000</v>
      </c>
      <c r="K182" s="28">
        <v>44582</v>
      </c>
      <c r="L182" s="28">
        <v>44587</v>
      </c>
      <c r="M182" s="28">
        <v>44632</v>
      </c>
      <c r="N182" s="32" t="s">
        <v>33</v>
      </c>
      <c r="O182" s="28">
        <v>44643</v>
      </c>
      <c r="P182" s="18">
        <f t="shared" si="33"/>
        <v>648000</v>
      </c>
      <c r="Q182" s="9">
        <v>0</v>
      </c>
      <c r="R182" s="29">
        <f t="shared" si="31"/>
        <v>34992000</v>
      </c>
      <c r="S182" s="29">
        <f t="shared" si="32"/>
        <v>31752000</v>
      </c>
    </row>
    <row r="183" spans="1:19">
      <c r="A183" s="10">
        <v>126</v>
      </c>
      <c r="B183" s="11" t="s">
        <v>649</v>
      </c>
      <c r="C183" s="3">
        <v>44562</v>
      </c>
      <c r="D183" s="11" t="s">
        <v>29</v>
      </c>
      <c r="E183" s="11">
        <v>4540864189</v>
      </c>
      <c r="F183" s="13" t="s">
        <v>650</v>
      </c>
      <c r="G183" s="14" t="s">
        <v>651</v>
      </c>
      <c r="H183" s="15">
        <v>6608800</v>
      </c>
      <c r="I183" s="15">
        <v>660880</v>
      </c>
      <c r="J183" s="15">
        <v>7269680</v>
      </c>
      <c r="K183" s="28">
        <v>44601</v>
      </c>
      <c r="L183" s="28">
        <v>44603</v>
      </c>
      <c r="M183" s="28">
        <v>44648</v>
      </c>
      <c r="N183" s="32" t="s">
        <v>33</v>
      </c>
      <c r="O183" s="28">
        <v>44643</v>
      </c>
      <c r="P183" s="18">
        <f t="shared" si="33"/>
        <v>132176</v>
      </c>
      <c r="Q183" s="9">
        <v>0</v>
      </c>
      <c r="R183" s="29">
        <f t="shared" si="31"/>
        <v>7137504</v>
      </c>
      <c r="S183" s="29">
        <f t="shared" si="32"/>
        <v>6476624</v>
      </c>
    </row>
    <row r="184" spans="1:19">
      <c r="A184" s="10">
        <v>127</v>
      </c>
      <c r="B184" s="11" t="s">
        <v>652</v>
      </c>
      <c r="C184" s="3">
        <v>44562</v>
      </c>
      <c r="D184" s="11" t="s">
        <v>29</v>
      </c>
      <c r="E184" s="11">
        <v>4535323349</v>
      </c>
      <c r="F184" s="13" t="s">
        <v>653</v>
      </c>
      <c r="G184" s="14" t="s">
        <v>654</v>
      </c>
      <c r="H184" s="15">
        <v>6200000</v>
      </c>
      <c r="I184" s="15">
        <v>620000</v>
      </c>
      <c r="J184" s="15">
        <v>6820000</v>
      </c>
      <c r="K184" s="28">
        <v>44601</v>
      </c>
      <c r="L184" s="28">
        <v>44603</v>
      </c>
      <c r="M184" s="28">
        <v>44648</v>
      </c>
      <c r="N184" s="32" t="s">
        <v>33</v>
      </c>
      <c r="O184" s="28">
        <v>44643</v>
      </c>
      <c r="P184" s="18">
        <f t="shared" si="33"/>
        <v>124000</v>
      </c>
      <c r="Q184" s="9">
        <v>0</v>
      </c>
      <c r="R184" s="29">
        <f t="shared" si="31"/>
        <v>6696000</v>
      </c>
      <c r="S184" s="29">
        <f t="shared" si="32"/>
        <v>6076000</v>
      </c>
    </row>
    <row r="185" spans="1:19">
      <c r="A185" s="10">
        <v>128</v>
      </c>
      <c r="B185" s="11" t="s">
        <v>655</v>
      </c>
      <c r="C185" s="3">
        <v>44562</v>
      </c>
      <c r="D185" s="11" t="s">
        <v>29</v>
      </c>
      <c r="E185" s="11">
        <v>4540864231</v>
      </c>
      <c r="F185" s="13" t="s">
        <v>656</v>
      </c>
      <c r="G185" s="14" t="s">
        <v>657</v>
      </c>
      <c r="H185" s="15">
        <v>6608800</v>
      </c>
      <c r="I185" s="15">
        <v>660880</v>
      </c>
      <c r="J185" s="15">
        <v>7269680</v>
      </c>
      <c r="K185" s="28">
        <v>44601</v>
      </c>
      <c r="L185" s="28">
        <v>44603</v>
      </c>
      <c r="M185" s="28">
        <v>44648</v>
      </c>
      <c r="N185" s="32" t="s">
        <v>33</v>
      </c>
      <c r="O185" s="28">
        <v>44643</v>
      </c>
      <c r="P185" s="18">
        <f t="shared" si="33"/>
        <v>132176</v>
      </c>
      <c r="Q185" s="9">
        <v>0</v>
      </c>
      <c r="R185" s="29">
        <f t="shared" si="31"/>
        <v>7137504</v>
      </c>
      <c r="S185" s="29">
        <f t="shared" si="32"/>
        <v>6476624</v>
      </c>
    </row>
    <row r="186" spans="1:19">
      <c r="A186" s="10">
        <v>129</v>
      </c>
      <c r="B186" s="11" t="s">
        <v>658</v>
      </c>
      <c r="C186" s="3">
        <v>44562</v>
      </c>
      <c r="D186" s="11" t="s">
        <v>29</v>
      </c>
      <c r="E186" s="11">
        <v>4538422379</v>
      </c>
      <c r="F186" s="13" t="s">
        <v>659</v>
      </c>
      <c r="G186" s="14" t="s">
        <v>660</v>
      </c>
      <c r="H186" s="15">
        <v>6608800</v>
      </c>
      <c r="I186" s="15">
        <v>660880</v>
      </c>
      <c r="J186" s="15">
        <v>7269680</v>
      </c>
      <c r="K186" s="28">
        <v>44601</v>
      </c>
      <c r="L186" s="28">
        <v>44603</v>
      </c>
      <c r="M186" s="28">
        <v>44648</v>
      </c>
      <c r="N186" s="32" t="s">
        <v>33</v>
      </c>
      <c r="O186" s="28">
        <v>44643</v>
      </c>
      <c r="P186" s="18">
        <f t="shared" si="33"/>
        <v>132176</v>
      </c>
      <c r="Q186" s="9">
        <v>0</v>
      </c>
      <c r="R186" s="29">
        <f t="shared" si="31"/>
        <v>7137504</v>
      </c>
      <c r="S186" s="29">
        <f t="shared" si="32"/>
        <v>6476624</v>
      </c>
    </row>
    <row r="187" spans="1:19">
      <c r="A187" s="10">
        <v>130</v>
      </c>
      <c r="B187" s="11" t="s">
        <v>661</v>
      </c>
      <c r="C187" s="3">
        <v>44562</v>
      </c>
      <c r="D187" s="11" t="s">
        <v>29</v>
      </c>
      <c r="E187" s="11">
        <v>4540712535</v>
      </c>
      <c r="F187" s="13" t="s">
        <v>662</v>
      </c>
      <c r="G187" s="14" t="s">
        <v>663</v>
      </c>
      <c r="H187" s="15">
        <v>6608800</v>
      </c>
      <c r="I187" s="15">
        <v>660880</v>
      </c>
      <c r="J187" s="15">
        <v>7269680</v>
      </c>
      <c r="K187" s="28">
        <v>44601</v>
      </c>
      <c r="L187" s="28">
        <v>44603</v>
      </c>
      <c r="M187" s="28">
        <v>44648</v>
      </c>
      <c r="N187" s="32" t="s">
        <v>33</v>
      </c>
      <c r="O187" s="28">
        <v>44643</v>
      </c>
      <c r="P187" s="18">
        <f t="shared" si="33"/>
        <v>132176</v>
      </c>
      <c r="Q187" s="9">
        <v>0</v>
      </c>
      <c r="R187" s="29">
        <f t="shared" si="31"/>
        <v>7137504</v>
      </c>
      <c r="S187" s="29">
        <f t="shared" si="32"/>
        <v>6476624</v>
      </c>
    </row>
    <row r="188" spans="1:19">
      <c r="A188" s="10">
        <v>131</v>
      </c>
      <c r="B188" s="11" t="s">
        <v>664</v>
      </c>
      <c r="C188" s="3">
        <v>44562</v>
      </c>
      <c r="D188" s="11" t="s">
        <v>29</v>
      </c>
      <c r="E188" s="11">
        <v>4540864265</v>
      </c>
      <c r="F188" s="13" t="s">
        <v>665</v>
      </c>
      <c r="G188" s="14" t="s">
        <v>666</v>
      </c>
      <c r="H188" s="15">
        <v>6608800</v>
      </c>
      <c r="I188" s="15">
        <v>660880</v>
      </c>
      <c r="J188" s="15">
        <v>7269680</v>
      </c>
      <c r="K188" s="28">
        <v>44601</v>
      </c>
      <c r="L188" s="28">
        <v>44603</v>
      </c>
      <c r="M188" s="28">
        <v>44648</v>
      </c>
      <c r="N188" s="32" t="s">
        <v>33</v>
      </c>
      <c r="O188" s="28">
        <v>44643</v>
      </c>
      <c r="P188" s="18">
        <f t="shared" si="33"/>
        <v>132176</v>
      </c>
      <c r="Q188" s="9">
        <v>0</v>
      </c>
      <c r="R188" s="29">
        <f t="shared" si="31"/>
        <v>7137504</v>
      </c>
      <c r="S188" s="29">
        <f t="shared" si="32"/>
        <v>6476624</v>
      </c>
    </row>
    <row r="189" spans="1:19">
      <c r="A189" s="10">
        <v>132</v>
      </c>
      <c r="B189" s="11" t="s">
        <v>667</v>
      </c>
      <c r="C189" s="3">
        <v>44593</v>
      </c>
      <c r="D189" s="11" t="s">
        <v>29</v>
      </c>
      <c r="E189" s="11">
        <v>4540328058</v>
      </c>
      <c r="F189" s="13" t="s">
        <v>668</v>
      </c>
      <c r="G189" s="14" t="s">
        <v>669</v>
      </c>
      <c r="H189" s="15">
        <v>3750000</v>
      </c>
      <c r="I189" s="15">
        <v>375000</v>
      </c>
      <c r="J189" s="15">
        <v>4125000</v>
      </c>
      <c r="K189" s="28">
        <v>44601</v>
      </c>
      <c r="L189" s="28">
        <v>44603</v>
      </c>
      <c r="M189" s="28">
        <v>44648</v>
      </c>
      <c r="N189" s="32" t="s">
        <v>33</v>
      </c>
      <c r="O189" s="28">
        <v>44649</v>
      </c>
      <c r="P189" s="18">
        <f t="shared" si="33"/>
        <v>75000</v>
      </c>
      <c r="Q189" s="9">
        <v>0</v>
      </c>
      <c r="R189" s="29">
        <f t="shared" si="31"/>
        <v>4050000</v>
      </c>
      <c r="S189" s="29">
        <f t="shared" si="32"/>
        <v>3675000</v>
      </c>
    </row>
    <row r="190" spans="1:19">
      <c r="A190" s="10">
        <v>133</v>
      </c>
      <c r="B190" s="11" t="s">
        <v>670</v>
      </c>
      <c r="C190" s="3">
        <v>44593</v>
      </c>
      <c r="D190" s="11" t="s">
        <v>29</v>
      </c>
      <c r="E190" s="11">
        <v>4539531409</v>
      </c>
      <c r="F190" s="13" t="s">
        <v>671</v>
      </c>
      <c r="G190" s="14" t="s">
        <v>672</v>
      </c>
      <c r="H190" s="15">
        <v>6608800</v>
      </c>
      <c r="I190" s="15">
        <v>660880</v>
      </c>
      <c r="J190" s="15">
        <v>7269680</v>
      </c>
      <c r="K190" s="28">
        <v>44601</v>
      </c>
      <c r="L190" s="28">
        <v>44603</v>
      </c>
      <c r="M190" s="28">
        <v>44648</v>
      </c>
      <c r="N190" s="32" t="s">
        <v>33</v>
      </c>
      <c r="O190" s="28">
        <v>44649</v>
      </c>
      <c r="P190" s="18">
        <f t="shared" si="33"/>
        <v>132176</v>
      </c>
      <c r="Q190" s="9">
        <v>0</v>
      </c>
      <c r="R190" s="29">
        <f t="shared" si="31"/>
        <v>7137504</v>
      </c>
      <c r="S190" s="29">
        <f t="shared" si="32"/>
        <v>6476624</v>
      </c>
    </row>
    <row r="191" spans="1:19">
      <c r="A191" s="10">
        <v>134</v>
      </c>
      <c r="B191" s="11" t="s">
        <v>673</v>
      </c>
      <c r="C191" s="3">
        <v>44593</v>
      </c>
      <c r="D191" s="11" t="s">
        <v>29</v>
      </c>
      <c r="E191" s="11">
        <v>4538276825</v>
      </c>
      <c r="F191" s="13" t="s">
        <v>674</v>
      </c>
      <c r="G191" s="14" t="s">
        <v>675</v>
      </c>
      <c r="H191" s="15">
        <v>72696800</v>
      </c>
      <c r="I191" s="15">
        <v>7269680</v>
      </c>
      <c r="J191" s="15">
        <v>79966480</v>
      </c>
      <c r="K191" s="28">
        <v>44601</v>
      </c>
      <c r="L191" s="28">
        <v>44603</v>
      </c>
      <c r="M191" s="28">
        <v>44648</v>
      </c>
      <c r="N191" s="32" t="s">
        <v>33</v>
      </c>
      <c r="O191" s="28">
        <v>44649</v>
      </c>
      <c r="P191" s="18">
        <f t="shared" si="33"/>
        <v>1453936</v>
      </c>
      <c r="Q191" s="9">
        <v>0</v>
      </c>
      <c r="R191" s="29">
        <f t="shared" si="31"/>
        <v>78512544</v>
      </c>
      <c r="S191" s="29">
        <f t="shared" si="32"/>
        <v>71242864</v>
      </c>
    </row>
    <row r="192" spans="1:19">
      <c r="A192" s="10">
        <v>135</v>
      </c>
      <c r="B192" s="11" t="s">
        <v>676</v>
      </c>
      <c r="C192" s="3">
        <v>44593</v>
      </c>
      <c r="D192" s="11" t="s">
        <v>29</v>
      </c>
      <c r="E192" s="11">
        <v>4539521684</v>
      </c>
      <c r="F192" s="13" t="s">
        <v>677</v>
      </c>
      <c r="G192" s="14" t="s">
        <v>678</v>
      </c>
      <c r="H192" s="15">
        <v>6608800</v>
      </c>
      <c r="I192" s="15">
        <v>660880</v>
      </c>
      <c r="J192" s="15">
        <v>7269680</v>
      </c>
      <c r="K192" s="28">
        <v>44601</v>
      </c>
      <c r="L192" s="28">
        <v>44603</v>
      </c>
      <c r="M192" s="28">
        <v>44648</v>
      </c>
      <c r="N192" s="32" t="s">
        <v>33</v>
      </c>
      <c r="O192" s="28">
        <v>44649</v>
      </c>
      <c r="P192" s="18">
        <f t="shared" si="33"/>
        <v>132176</v>
      </c>
      <c r="Q192" s="9">
        <v>0</v>
      </c>
      <c r="R192" s="29">
        <f t="shared" si="31"/>
        <v>7137504</v>
      </c>
      <c r="S192" s="29">
        <f t="shared" si="32"/>
        <v>6476624</v>
      </c>
    </row>
    <row r="193" spans="1:19">
      <c r="A193" s="10">
        <v>136</v>
      </c>
      <c r="B193" s="11" t="s">
        <v>679</v>
      </c>
      <c r="C193" s="3">
        <v>44593</v>
      </c>
      <c r="D193" s="11" t="s">
        <v>29</v>
      </c>
      <c r="E193" s="11">
        <v>4535605689</v>
      </c>
      <c r="F193" s="13" t="s">
        <v>680</v>
      </c>
      <c r="G193" s="14" t="s">
        <v>681</v>
      </c>
      <c r="H193" s="15">
        <v>6200000</v>
      </c>
      <c r="I193" s="15">
        <v>620000</v>
      </c>
      <c r="J193" s="15">
        <v>6820000</v>
      </c>
      <c r="K193" s="28">
        <v>44601</v>
      </c>
      <c r="L193" s="28">
        <v>44603</v>
      </c>
      <c r="M193" s="28">
        <v>44648</v>
      </c>
      <c r="N193" s="32" t="s">
        <v>33</v>
      </c>
      <c r="O193" s="28">
        <v>44649</v>
      </c>
      <c r="P193" s="18">
        <f t="shared" si="33"/>
        <v>124000</v>
      </c>
      <c r="Q193" s="9">
        <v>0</v>
      </c>
      <c r="R193" s="29">
        <f t="shared" si="31"/>
        <v>6696000</v>
      </c>
      <c r="S193" s="29">
        <f t="shared" si="32"/>
        <v>6076000</v>
      </c>
    </row>
    <row r="194" spans="1:19">
      <c r="A194" s="10">
        <v>137</v>
      </c>
      <c r="B194" s="11" t="s">
        <v>682</v>
      </c>
      <c r="C194" s="3">
        <v>44593</v>
      </c>
      <c r="D194" s="11" t="s">
        <v>29</v>
      </c>
      <c r="E194" s="11">
        <v>4535605741</v>
      </c>
      <c r="F194" s="13" t="s">
        <v>683</v>
      </c>
      <c r="G194" s="14" t="s">
        <v>681</v>
      </c>
      <c r="H194" s="15">
        <v>6200000</v>
      </c>
      <c r="I194" s="15">
        <v>620000</v>
      </c>
      <c r="J194" s="15">
        <v>6820000</v>
      </c>
      <c r="K194" s="28">
        <v>44601</v>
      </c>
      <c r="L194" s="28">
        <v>44603</v>
      </c>
      <c r="M194" s="28">
        <v>44648</v>
      </c>
      <c r="N194" s="32" t="s">
        <v>33</v>
      </c>
      <c r="O194" s="28">
        <v>44649</v>
      </c>
      <c r="P194" s="18">
        <f t="shared" si="33"/>
        <v>124000</v>
      </c>
      <c r="Q194" s="9">
        <v>0</v>
      </c>
      <c r="R194" s="29">
        <f t="shared" si="31"/>
        <v>6696000</v>
      </c>
      <c r="S194" s="29">
        <f t="shared" si="32"/>
        <v>6076000</v>
      </c>
    </row>
    <row r="195" spans="1:19">
      <c r="A195" s="10">
        <v>138</v>
      </c>
      <c r="B195" s="11" t="s">
        <v>684</v>
      </c>
      <c r="C195" s="3">
        <v>44593</v>
      </c>
      <c r="D195" s="11" t="s">
        <v>29</v>
      </c>
      <c r="E195" s="11">
        <v>4538168531</v>
      </c>
      <c r="F195" s="13" t="s">
        <v>685</v>
      </c>
      <c r="G195" s="14" t="s">
        <v>686</v>
      </c>
      <c r="H195" s="15">
        <v>26435200</v>
      </c>
      <c r="I195" s="15">
        <v>2643520</v>
      </c>
      <c r="J195" s="15">
        <v>29078720</v>
      </c>
      <c r="K195" s="28">
        <v>44601</v>
      </c>
      <c r="L195" s="28">
        <v>44603</v>
      </c>
      <c r="M195" s="28">
        <v>44648</v>
      </c>
      <c r="N195" s="32" t="s">
        <v>33</v>
      </c>
      <c r="O195" s="28">
        <v>44649</v>
      </c>
      <c r="P195" s="18">
        <f t="shared" si="33"/>
        <v>528704</v>
      </c>
      <c r="Q195" s="9">
        <v>0</v>
      </c>
      <c r="R195" s="29">
        <f t="shared" si="31"/>
        <v>28550016</v>
      </c>
      <c r="S195" s="29">
        <f t="shared" si="32"/>
        <v>25906496</v>
      </c>
    </row>
    <row r="196" spans="1:19">
      <c r="A196" s="10">
        <v>139</v>
      </c>
      <c r="B196" s="11" t="s">
        <v>687</v>
      </c>
      <c r="C196" s="3">
        <v>44593</v>
      </c>
      <c r="D196" s="11" t="s">
        <v>29</v>
      </c>
      <c r="E196" s="11">
        <v>4535742582</v>
      </c>
      <c r="F196" s="13" t="s">
        <v>688</v>
      </c>
      <c r="G196" s="14" t="s">
        <v>689</v>
      </c>
      <c r="H196" s="15">
        <v>6200000</v>
      </c>
      <c r="I196" s="15">
        <v>620000</v>
      </c>
      <c r="J196" s="15">
        <v>6820000</v>
      </c>
      <c r="K196" s="28">
        <v>44601</v>
      </c>
      <c r="L196" s="28">
        <v>44603</v>
      </c>
      <c r="M196" s="28">
        <v>44648</v>
      </c>
      <c r="N196" s="32" t="s">
        <v>33</v>
      </c>
      <c r="O196" s="28">
        <v>44649</v>
      </c>
      <c r="P196" s="18">
        <f t="shared" si="33"/>
        <v>124000</v>
      </c>
      <c r="Q196" s="9">
        <v>0</v>
      </c>
      <c r="R196" s="29">
        <f t="shared" si="31"/>
        <v>6696000</v>
      </c>
      <c r="S196" s="29">
        <f t="shared" si="32"/>
        <v>6076000</v>
      </c>
    </row>
    <row r="197" spans="1:19">
      <c r="A197" s="10">
        <v>140</v>
      </c>
      <c r="B197" s="11" t="s">
        <v>690</v>
      </c>
      <c r="C197" s="3">
        <v>44593</v>
      </c>
      <c r="D197" s="11" t="s">
        <v>29</v>
      </c>
      <c r="E197" s="11">
        <v>4539518966</v>
      </c>
      <c r="F197" s="13" t="s">
        <v>691</v>
      </c>
      <c r="G197" s="14" t="s">
        <v>692</v>
      </c>
      <c r="H197" s="15">
        <v>6608800</v>
      </c>
      <c r="I197" s="15">
        <v>660880</v>
      </c>
      <c r="J197" s="15">
        <v>7269680</v>
      </c>
      <c r="K197" s="28">
        <v>44601</v>
      </c>
      <c r="L197" s="28">
        <v>44603</v>
      </c>
      <c r="M197" s="28">
        <v>44648</v>
      </c>
      <c r="N197" s="32" t="s">
        <v>33</v>
      </c>
      <c r="O197" s="28">
        <v>44649</v>
      </c>
      <c r="P197" s="18">
        <f t="shared" si="33"/>
        <v>132176</v>
      </c>
      <c r="Q197" s="9">
        <v>0</v>
      </c>
      <c r="R197" s="29">
        <f t="shared" si="31"/>
        <v>7137504</v>
      </c>
      <c r="S197" s="29">
        <f t="shared" si="32"/>
        <v>6476624</v>
      </c>
    </row>
    <row r="198" spans="1:19">
      <c r="A198" s="10">
        <v>141</v>
      </c>
      <c r="B198" s="11" t="s">
        <v>693</v>
      </c>
      <c r="C198" s="3">
        <v>44593</v>
      </c>
      <c r="D198" s="11" t="s">
        <v>29</v>
      </c>
      <c r="E198" s="11">
        <v>4540522454</v>
      </c>
      <c r="F198" s="13" t="s">
        <v>694</v>
      </c>
      <c r="G198" s="14" t="s">
        <v>695</v>
      </c>
      <c r="H198" s="15">
        <v>13217600</v>
      </c>
      <c r="I198" s="15">
        <v>1321760</v>
      </c>
      <c r="J198" s="15">
        <v>14539360</v>
      </c>
      <c r="K198" s="28">
        <v>44601</v>
      </c>
      <c r="L198" s="28">
        <v>44603</v>
      </c>
      <c r="M198" s="28">
        <v>44648</v>
      </c>
      <c r="N198" s="32" t="s">
        <v>33</v>
      </c>
      <c r="O198" s="28">
        <v>44649</v>
      </c>
      <c r="P198" s="18">
        <f t="shared" si="33"/>
        <v>264352</v>
      </c>
      <c r="Q198" s="9">
        <v>0</v>
      </c>
      <c r="R198" s="29">
        <f t="shared" si="31"/>
        <v>14275008</v>
      </c>
      <c r="S198" s="29">
        <f t="shared" si="32"/>
        <v>12953248</v>
      </c>
    </row>
    <row r="199" spans="1:19">
      <c r="A199" s="10">
        <v>142</v>
      </c>
      <c r="B199" s="11" t="s">
        <v>696</v>
      </c>
      <c r="C199" s="3">
        <v>44593</v>
      </c>
      <c r="D199" s="11" t="s">
        <v>29</v>
      </c>
      <c r="E199" s="11">
        <v>4540522567</v>
      </c>
      <c r="F199" s="13" t="s">
        <v>697</v>
      </c>
      <c r="G199" s="14" t="s">
        <v>698</v>
      </c>
      <c r="H199" s="15">
        <v>26435200</v>
      </c>
      <c r="I199" s="15">
        <v>2643520</v>
      </c>
      <c r="J199" s="15">
        <v>29078720</v>
      </c>
      <c r="K199" s="28">
        <v>44601</v>
      </c>
      <c r="L199" s="28">
        <v>44603</v>
      </c>
      <c r="M199" s="28">
        <v>44648</v>
      </c>
      <c r="N199" s="32" t="s">
        <v>33</v>
      </c>
      <c r="O199" s="28">
        <v>44649</v>
      </c>
      <c r="P199" s="18">
        <f t="shared" si="33"/>
        <v>528704</v>
      </c>
      <c r="Q199" s="9">
        <v>0</v>
      </c>
      <c r="R199" s="29">
        <f t="shared" si="31"/>
        <v>28550016</v>
      </c>
      <c r="S199" s="29">
        <f t="shared" si="32"/>
        <v>25906496</v>
      </c>
    </row>
    <row r="200" spans="1:19">
      <c r="A200" s="10">
        <v>143</v>
      </c>
      <c r="B200" s="11" t="s">
        <v>699</v>
      </c>
      <c r="C200" s="3">
        <v>44593</v>
      </c>
      <c r="D200" s="11" t="s">
        <v>29</v>
      </c>
      <c r="E200" s="11">
        <v>4539523491</v>
      </c>
      <c r="F200" s="13" t="s">
        <v>700</v>
      </c>
      <c r="G200" s="14" t="s">
        <v>469</v>
      </c>
      <c r="H200" s="15">
        <v>6608800</v>
      </c>
      <c r="I200" s="15">
        <v>660880</v>
      </c>
      <c r="J200" s="15">
        <v>7269680</v>
      </c>
      <c r="K200" s="28">
        <v>44601</v>
      </c>
      <c r="L200" s="28">
        <v>44603</v>
      </c>
      <c r="M200" s="28">
        <v>44648</v>
      </c>
      <c r="N200" s="32" t="s">
        <v>33</v>
      </c>
      <c r="O200" s="28">
        <v>44649</v>
      </c>
      <c r="P200" s="18">
        <f t="shared" si="33"/>
        <v>132176</v>
      </c>
      <c r="Q200" s="9">
        <v>0</v>
      </c>
      <c r="R200" s="29">
        <f t="shared" si="31"/>
        <v>7137504</v>
      </c>
      <c r="S200" s="29">
        <f t="shared" si="32"/>
        <v>6476624</v>
      </c>
    </row>
    <row r="201" spans="1:19">
      <c r="A201" s="10">
        <v>144</v>
      </c>
      <c r="B201" s="11" t="s">
        <v>701</v>
      </c>
      <c r="C201" s="3">
        <v>44593</v>
      </c>
      <c r="D201" s="11" t="s">
        <v>29</v>
      </c>
      <c r="E201" s="11">
        <v>4540864362</v>
      </c>
      <c r="F201" s="13" t="s">
        <v>702</v>
      </c>
      <c r="G201" s="14" t="s">
        <v>703</v>
      </c>
      <c r="H201" s="15">
        <v>19826400</v>
      </c>
      <c r="I201" s="15">
        <v>1982640</v>
      </c>
      <c r="J201" s="15">
        <v>21809040</v>
      </c>
      <c r="K201" s="28">
        <v>44601</v>
      </c>
      <c r="L201" s="28">
        <v>44603</v>
      </c>
      <c r="M201" s="28">
        <v>44648</v>
      </c>
      <c r="N201" s="32" t="s">
        <v>33</v>
      </c>
      <c r="O201" s="28">
        <v>44649</v>
      </c>
      <c r="P201" s="18">
        <f t="shared" si="33"/>
        <v>396528</v>
      </c>
      <c r="Q201" s="9">
        <v>0</v>
      </c>
      <c r="R201" s="29">
        <f t="shared" si="31"/>
        <v>21412512</v>
      </c>
      <c r="S201" s="29">
        <f t="shared" si="32"/>
        <v>19429872</v>
      </c>
    </row>
    <row r="202" spans="1:19">
      <c r="A202" s="10">
        <v>145</v>
      </c>
      <c r="B202" s="11" t="s">
        <v>704</v>
      </c>
      <c r="C202" s="3">
        <v>44593</v>
      </c>
      <c r="D202" s="11" t="s">
        <v>29</v>
      </c>
      <c r="E202" s="11">
        <v>4540384267</v>
      </c>
      <c r="F202" s="13" t="s">
        <v>705</v>
      </c>
      <c r="G202" s="14" t="s">
        <v>706</v>
      </c>
      <c r="H202" s="15">
        <v>6608800</v>
      </c>
      <c r="I202" s="15">
        <v>660880</v>
      </c>
      <c r="J202" s="15">
        <v>7269680</v>
      </c>
      <c r="K202" s="28">
        <v>44601</v>
      </c>
      <c r="L202" s="28">
        <v>44603</v>
      </c>
      <c r="M202" s="28">
        <v>44648</v>
      </c>
      <c r="N202" s="32" t="s">
        <v>33</v>
      </c>
      <c r="O202" s="28">
        <v>44649</v>
      </c>
      <c r="P202" s="18">
        <f t="shared" si="33"/>
        <v>132176</v>
      </c>
      <c r="Q202" s="9">
        <v>0</v>
      </c>
      <c r="R202" s="29">
        <f t="shared" si="31"/>
        <v>7137504</v>
      </c>
      <c r="S202" s="29">
        <f t="shared" si="32"/>
        <v>6476624</v>
      </c>
    </row>
    <row r="203" spans="1:19">
      <c r="A203" s="10">
        <v>146</v>
      </c>
      <c r="B203" s="11" t="s">
        <v>707</v>
      </c>
      <c r="C203" s="3">
        <v>44593</v>
      </c>
      <c r="D203" s="11" t="s">
        <v>29</v>
      </c>
      <c r="E203" s="11">
        <v>4540820338</v>
      </c>
      <c r="F203" s="13" t="s">
        <v>708</v>
      </c>
      <c r="G203" s="14" t="s">
        <v>709</v>
      </c>
      <c r="H203" s="15">
        <v>6608800</v>
      </c>
      <c r="I203" s="15">
        <v>660880</v>
      </c>
      <c r="J203" s="15">
        <v>7269680</v>
      </c>
      <c r="K203" s="28">
        <v>44601</v>
      </c>
      <c r="L203" s="28">
        <v>44603</v>
      </c>
      <c r="M203" s="28">
        <v>44648</v>
      </c>
      <c r="N203" s="32" t="s">
        <v>33</v>
      </c>
      <c r="O203" s="28">
        <v>44649</v>
      </c>
      <c r="P203" s="18">
        <f t="shared" si="33"/>
        <v>132176</v>
      </c>
      <c r="Q203" s="9">
        <v>0</v>
      </c>
      <c r="R203" s="29">
        <f t="shared" si="31"/>
        <v>7137504</v>
      </c>
      <c r="S203" s="29">
        <f t="shared" si="32"/>
        <v>6476624</v>
      </c>
    </row>
    <row r="204" spans="1:19">
      <c r="A204" s="10">
        <v>147</v>
      </c>
      <c r="B204" s="11" t="s">
        <v>710</v>
      </c>
      <c r="C204" s="3">
        <v>44593</v>
      </c>
      <c r="D204" s="11" t="s">
        <v>29</v>
      </c>
      <c r="E204" s="11">
        <v>4540359789</v>
      </c>
      <c r="F204" s="13" t="s">
        <v>711</v>
      </c>
      <c r="G204" s="14" t="s">
        <v>712</v>
      </c>
      <c r="H204" s="15">
        <v>3750000</v>
      </c>
      <c r="I204" s="15">
        <v>375000</v>
      </c>
      <c r="J204" s="15">
        <v>4125000</v>
      </c>
      <c r="K204" s="28">
        <v>44601</v>
      </c>
      <c r="L204" s="28">
        <v>44603</v>
      </c>
      <c r="M204" s="28">
        <v>44648</v>
      </c>
      <c r="N204" s="32" t="s">
        <v>33</v>
      </c>
      <c r="O204" s="28">
        <v>44649</v>
      </c>
      <c r="P204" s="18">
        <f t="shared" si="33"/>
        <v>75000</v>
      </c>
      <c r="Q204" s="9">
        <v>0</v>
      </c>
      <c r="R204" s="29">
        <f t="shared" si="31"/>
        <v>4050000</v>
      </c>
      <c r="S204" s="29">
        <f t="shared" si="32"/>
        <v>3675000</v>
      </c>
    </row>
    <row r="205" spans="1:19">
      <c r="A205" s="10">
        <v>148</v>
      </c>
      <c r="B205" s="11" t="s">
        <v>713</v>
      </c>
      <c r="C205" s="3">
        <v>44593</v>
      </c>
      <c r="D205" s="11" t="s">
        <v>29</v>
      </c>
      <c r="E205" s="11">
        <v>4540107790</v>
      </c>
      <c r="F205" s="13" t="s">
        <v>714</v>
      </c>
      <c r="G205" s="14" t="s">
        <v>715</v>
      </c>
      <c r="H205" s="15">
        <v>6608800</v>
      </c>
      <c r="I205" s="15">
        <v>660880</v>
      </c>
      <c r="J205" s="15">
        <v>7269680</v>
      </c>
      <c r="K205" s="28">
        <v>44601</v>
      </c>
      <c r="L205" s="28">
        <v>44603</v>
      </c>
      <c r="M205" s="28">
        <v>44648</v>
      </c>
      <c r="N205" s="32" t="s">
        <v>33</v>
      </c>
      <c r="O205" s="28">
        <v>44649</v>
      </c>
      <c r="P205" s="18">
        <f t="shared" si="33"/>
        <v>132176</v>
      </c>
      <c r="Q205" s="9">
        <v>0</v>
      </c>
      <c r="R205" s="29">
        <f t="shared" si="31"/>
        <v>7137504</v>
      </c>
      <c r="S205" s="29">
        <f t="shared" si="32"/>
        <v>6476624</v>
      </c>
    </row>
    <row r="206" spans="1:19">
      <c r="A206" s="10">
        <v>149</v>
      </c>
      <c r="B206" s="11" t="s">
        <v>716</v>
      </c>
      <c r="C206" s="3">
        <v>44593</v>
      </c>
      <c r="D206" s="11" t="s">
        <v>29</v>
      </c>
      <c r="E206" s="11">
        <v>4540550166</v>
      </c>
      <c r="F206" s="13" t="s">
        <v>717</v>
      </c>
      <c r="G206" s="14" t="s">
        <v>718</v>
      </c>
      <c r="H206" s="15">
        <v>19826400</v>
      </c>
      <c r="I206" s="15">
        <v>1982640</v>
      </c>
      <c r="J206" s="15">
        <v>21809040</v>
      </c>
      <c r="K206" s="28">
        <v>44601</v>
      </c>
      <c r="L206" s="28">
        <v>44603</v>
      </c>
      <c r="M206" s="28">
        <v>44648</v>
      </c>
      <c r="N206" s="32" t="s">
        <v>33</v>
      </c>
      <c r="O206" s="28">
        <v>44649</v>
      </c>
      <c r="P206" s="18">
        <f t="shared" si="33"/>
        <v>396528</v>
      </c>
      <c r="Q206" s="9">
        <v>0</v>
      </c>
      <c r="R206" s="29">
        <f t="shared" si="31"/>
        <v>21412512</v>
      </c>
      <c r="S206" s="29">
        <f t="shared" si="32"/>
        <v>19429872</v>
      </c>
    </row>
    <row r="207" spans="1:19">
      <c r="A207" s="10">
        <v>150</v>
      </c>
      <c r="B207" s="11" t="s">
        <v>719</v>
      </c>
      <c r="C207" s="3">
        <v>44593</v>
      </c>
      <c r="D207" s="11" t="s">
        <v>29</v>
      </c>
      <c r="E207" s="11">
        <v>4540328008</v>
      </c>
      <c r="F207" s="13" t="s">
        <v>720</v>
      </c>
      <c r="G207" s="14" t="s">
        <v>721</v>
      </c>
      <c r="H207" s="15">
        <v>15000000</v>
      </c>
      <c r="I207" s="15">
        <v>1500000</v>
      </c>
      <c r="J207" s="15">
        <v>16500000</v>
      </c>
      <c r="K207" s="28">
        <v>44601</v>
      </c>
      <c r="L207" s="28">
        <v>44603</v>
      </c>
      <c r="M207" s="28">
        <v>44648</v>
      </c>
      <c r="N207" s="32" t="s">
        <v>33</v>
      </c>
      <c r="O207" s="28">
        <v>44649</v>
      </c>
      <c r="P207" s="18">
        <f t="shared" si="33"/>
        <v>300000</v>
      </c>
      <c r="Q207" s="9">
        <v>0</v>
      </c>
      <c r="R207" s="29">
        <f t="shared" si="31"/>
        <v>16200000</v>
      </c>
      <c r="S207" s="29">
        <f t="shared" si="32"/>
        <v>14700000</v>
      </c>
    </row>
    <row r="208" spans="1:19">
      <c r="A208" s="10">
        <v>151</v>
      </c>
      <c r="B208" s="11" t="s">
        <v>722</v>
      </c>
      <c r="C208" s="3">
        <v>44593</v>
      </c>
      <c r="D208" s="11" t="s">
        <v>29</v>
      </c>
      <c r="E208" s="11">
        <v>4540695661</v>
      </c>
      <c r="F208" s="13" t="s">
        <v>723</v>
      </c>
      <c r="G208" s="14" t="s">
        <v>724</v>
      </c>
      <c r="H208" s="15">
        <v>19826400</v>
      </c>
      <c r="I208" s="15">
        <v>1982640</v>
      </c>
      <c r="J208" s="15">
        <v>21809040</v>
      </c>
      <c r="K208" s="28">
        <v>44601</v>
      </c>
      <c r="L208" s="28">
        <v>44603</v>
      </c>
      <c r="M208" s="28">
        <v>44648</v>
      </c>
      <c r="N208" s="32" t="s">
        <v>33</v>
      </c>
      <c r="O208" s="28">
        <v>44649</v>
      </c>
      <c r="P208" s="18">
        <f t="shared" si="33"/>
        <v>396528</v>
      </c>
      <c r="Q208" s="9">
        <v>0</v>
      </c>
      <c r="R208" s="29">
        <f t="shared" si="31"/>
        <v>21412512</v>
      </c>
      <c r="S208" s="29">
        <f t="shared" si="32"/>
        <v>19429872</v>
      </c>
    </row>
    <row r="209" spans="1:19">
      <c r="A209" s="10">
        <v>152</v>
      </c>
      <c r="B209" s="11" t="s">
        <v>725</v>
      </c>
      <c r="C209" s="3">
        <v>44593</v>
      </c>
      <c r="D209" s="11" t="s">
        <v>29</v>
      </c>
      <c r="E209" s="11">
        <v>4540864287</v>
      </c>
      <c r="F209" s="13" t="s">
        <v>726</v>
      </c>
      <c r="G209" s="14" t="s">
        <v>727</v>
      </c>
      <c r="H209" s="15">
        <v>6608800</v>
      </c>
      <c r="I209" s="15">
        <v>660880</v>
      </c>
      <c r="J209" s="15">
        <v>7269680</v>
      </c>
      <c r="K209" s="28">
        <v>44601</v>
      </c>
      <c r="L209" s="28">
        <v>44603</v>
      </c>
      <c r="M209" s="28">
        <v>44648</v>
      </c>
      <c r="N209" s="32" t="s">
        <v>33</v>
      </c>
      <c r="O209" s="28">
        <v>44649</v>
      </c>
      <c r="P209" s="18">
        <f t="shared" si="33"/>
        <v>132176</v>
      </c>
      <c r="Q209" s="9">
        <v>0</v>
      </c>
      <c r="R209" s="29">
        <f t="shared" si="31"/>
        <v>7137504</v>
      </c>
      <c r="S209" s="29">
        <f t="shared" si="32"/>
        <v>6476624</v>
      </c>
    </row>
    <row r="210" spans="1:19">
      <c r="A210" s="10">
        <v>153</v>
      </c>
      <c r="B210" s="11" t="s">
        <v>728</v>
      </c>
      <c r="C210" s="3">
        <v>44593</v>
      </c>
      <c r="D210" s="11" t="s">
        <v>29</v>
      </c>
      <c r="E210" s="11">
        <v>4537635803</v>
      </c>
      <c r="F210" s="13" t="s">
        <v>729</v>
      </c>
      <c r="G210" s="14" t="s">
        <v>730</v>
      </c>
      <c r="H210" s="15">
        <v>45000000</v>
      </c>
      <c r="I210" s="15">
        <v>4500000</v>
      </c>
      <c r="J210" s="15">
        <v>49500000</v>
      </c>
      <c r="K210" s="28">
        <v>44603</v>
      </c>
      <c r="L210" s="28">
        <v>44607</v>
      </c>
      <c r="M210" s="28">
        <v>44652</v>
      </c>
      <c r="N210" s="32" t="s">
        <v>33</v>
      </c>
      <c r="O210" s="28">
        <v>44649</v>
      </c>
      <c r="P210" s="18">
        <f t="shared" si="33"/>
        <v>900000</v>
      </c>
      <c r="Q210" s="9">
        <v>0</v>
      </c>
      <c r="R210" s="29">
        <f t="shared" si="31"/>
        <v>48600000</v>
      </c>
      <c r="S210" s="29">
        <f t="shared" si="32"/>
        <v>44100000</v>
      </c>
    </row>
    <row r="211" spans="1:19">
      <c r="A211" s="10">
        <v>154</v>
      </c>
      <c r="B211" s="11" t="s">
        <v>731</v>
      </c>
      <c r="C211" s="3">
        <v>44593</v>
      </c>
      <c r="D211" s="11" t="s">
        <v>29</v>
      </c>
      <c r="E211" s="11">
        <v>4540733925</v>
      </c>
      <c r="F211" s="13" t="s">
        <v>732</v>
      </c>
      <c r="G211" s="14" t="s">
        <v>733</v>
      </c>
      <c r="H211" s="15">
        <v>15540000</v>
      </c>
      <c r="I211" s="15">
        <v>1554000</v>
      </c>
      <c r="J211" s="15">
        <v>17094000</v>
      </c>
      <c r="K211" s="28">
        <v>44603</v>
      </c>
      <c r="L211" s="28">
        <v>44607</v>
      </c>
      <c r="M211" s="28">
        <v>44652</v>
      </c>
      <c r="N211" s="32" t="s">
        <v>33</v>
      </c>
      <c r="O211" s="28">
        <v>44649</v>
      </c>
      <c r="P211" s="18">
        <f t="shared" si="33"/>
        <v>310800</v>
      </c>
      <c r="Q211" s="9">
        <v>0</v>
      </c>
      <c r="R211" s="29">
        <f t="shared" si="31"/>
        <v>16783200</v>
      </c>
      <c r="S211" s="29">
        <f t="shared" si="32"/>
        <v>15229200</v>
      </c>
    </row>
    <row r="212" spans="1:19">
      <c r="A212" s="10">
        <v>155</v>
      </c>
      <c r="B212" s="11" t="s">
        <v>734</v>
      </c>
      <c r="C212" s="3">
        <v>44593</v>
      </c>
      <c r="D212" s="11" t="s">
        <v>29</v>
      </c>
      <c r="E212" s="11">
        <v>4540733956</v>
      </c>
      <c r="F212" s="13" t="s">
        <v>735</v>
      </c>
      <c r="G212" s="14" t="s">
        <v>736</v>
      </c>
      <c r="H212" s="15">
        <v>15540000</v>
      </c>
      <c r="I212" s="15">
        <v>1554000</v>
      </c>
      <c r="J212" s="15">
        <v>17094000</v>
      </c>
      <c r="K212" s="28">
        <v>44603</v>
      </c>
      <c r="L212" s="28">
        <v>44607</v>
      </c>
      <c r="M212" s="28">
        <v>44652</v>
      </c>
      <c r="N212" s="32" t="s">
        <v>33</v>
      </c>
      <c r="O212" s="28">
        <v>44649</v>
      </c>
      <c r="P212" s="18">
        <f t="shared" si="33"/>
        <v>310800</v>
      </c>
      <c r="Q212" s="9">
        <v>0</v>
      </c>
      <c r="R212" s="29">
        <f t="shared" si="31"/>
        <v>16783200</v>
      </c>
      <c r="S212" s="29">
        <f t="shared" si="32"/>
        <v>15229200</v>
      </c>
    </row>
    <row r="213" spans="1:19">
      <c r="A213" s="10">
        <v>156</v>
      </c>
      <c r="B213" s="11" t="s">
        <v>737</v>
      </c>
      <c r="C213" s="3">
        <v>44593</v>
      </c>
      <c r="D213" s="11" t="s">
        <v>29</v>
      </c>
      <c r="E213" s="11">
        <v>4540825367</v>
      </c>
      <c r="F213" s="13" t="s">
        <v>738</v>
      </c>
      <c r="G213" s="14" t="s">
        <v>739</v>
      </c>
      <c r="H213" s="15">
        <v>7800000</v>
      </c>
      <c r="I213" s="15">
        <v>780000</v>
      </c>
      <c r="J213" s="15">
        <v>8580000</v>
      </c>
      <c r="K213" s="28">
        <v>44603</v>
      </c>
      <c r="L213" s="28">
        <v>44607</v>
      </c>
      <c r="M213" s="28">
        <v>44652</v>
      </c>
      <c r="N213" s="32" t="s">
        <v>33</v>
      </c>
      <c r="O213" s="28">
        <v>44649</v>
      </c>
      <c r="P213" s="18">
        <f t="shared" si="33"/>
        <v>156000</v>
      </c>
      <c r="Q213" s="9">
        <v>0</v>
      </c>
      <c r="R213" s="29">
        <f t="shared" si="31"/>
        <v>8424000</v>
      </c>
      <c r="S213" s="29">
        <f t="shared" si="32"/>
        <v>7644000</v>
      </c>
    </row>
    <row r="214" spans="1:19">
      <c r="A214" s="10">
        <v>157</v>
      </c>
      <c r="B214" s="11" t="s">
        <v>740</v>
      </c>
      <c r="C214" s="3">
        <v>44593</v>
      </c>
      <c r="D214" s="11" t="s">
        <v>29</v>
      </c>
      <c r="E214" s="11">
        <v>4540825406</v>
      </c>
      <c r="F214" s="13" t="s">
        <v>741</v>
      </c>
      <c r="G214" s="14" t="s">
        <v>742</v>
      </c>
      <c r="H214" s="15">
        <v>6600000</v>
      </c>
      <c r="I214" s="15">
        <v>660000</v>
      </c>
      <c r="J214" s="15">
        <v>7260000</v>
      </c>
      <c r="K214" s="28">
        <v>44603</v>
      </c>
      <c r="L214" s="28">
        <v>44607</v>
      </c>
      <c r="M214" s="28">
        <v>44652</v>
      </c>
      <c r="N214" s="32" t="s">
        <v>33</v>
      </c>
      <c r="O214" s="28">
        <v>44649</v>
      </c>
      <c r="P214" s="18">
        <f t="shared" si="33"/>
        <v>132000</v>
      </c>
      <c r="Q214" s="9">
        <v>0</v>
      </c>
      <c r="R214" s="29">
        <f t="shared" si="31"/>
        <v>7128000</v>
      </c>
      <c r="S214" s="29">
        <f t="shared" si="32"/>
        <v>6468000</v>
      </c>
    </row>
    <row r="215" spans="1:19">
      <c r="A215" s="10">
        <v>158</v>
      </c>
      <c r="B215" s="11" t="s">
        <v>743</v>
      </c>
      <c r="C215" s="3">
        <v>44593</v>
      </c>
      <c r="D215" s="11" t="s">
        <v>29</v>
      </c>
      <c r="E215" s="11">
        <v>4540275879</v>
      </c>
      <c r="F215" s="13" t="s">
        <v>744</v>
      </c>
      <c r="G215" s="14" t="s">
        <v>745</v>
      </c>
      <c r="H215" s="15">
        <v>10500000</v>
      </c>
      <c r="I215" s="15">
        <v>1050000</v>
      </c>
      <c r="J215" s="15">
        <v>11550000</v>
      </c>
      <c r="K215" s="28">
        <v>44603</v>
      </c>
      <c r="L215" s="28">
        <v>44607</v>
      </c>
      <c r="M215" s="28">
        <v>44652</v>
      </c>
      <c r="N215" s="32" t="s">
        <v>33</v>
      </c>
      <c r="O215" s="28">
        <v>44649</v>
      </c>
      <c r="P215" s="18">
        <f t="shared" si="33"/>
        <v>210000</v>
      </c>
      <c r="Q215" s="9">
        <v>0</v>
      </c>
      <c r="R215" s="29">
        <f t="shared" si="31"/>
        <v>11340000</v>
      </c>
      <c r="S215" s="29">
        <f t="shared" si="32"/>
        <v>10290000</v>
      </c>
    </row>
    <row r="216" spans="1:19">
      <c r="A216" s="10">
        <v>159</v>
      </c>
      <c r="B216" s="11" t="s">
        <v>746</v>
      </c>
      <c r="C216" s="3">
        <v>44593</v>
      </c>
      <c r="D216" s="11" t="s">
        <v>29</v>
      </c>
      <c r="E216" s="11">
        <v>4540992832</v>
      </c>
      <c r="F216" s="13" t="s">
        <v>747</v>
      </c>
      <c r="G216" s="14" t="s">
        <v>748</v>
      </c>
      <c r="H216" s="15">
        <v>16800000</v>
      </c>
      <c r="I216" s="15">
        <v>1680000</v>
      </c>
      <c r="J216" s="15">
        <v>18480000</v>
      </c>
      <c r="K216" s="28">
        <v>44603</v>
      </c>
      <c r="L216" s="28">
        <v>44607</v>
      </c>
      <c r="M216" s="28">
        <v>44652</v>
      </c>
      <c r="N216" s="32" t="s">
        <v>33</v>
      </c>
      <c r="O216" s="28">
        <v>44649</v>
      </c>
      <c r="P216" s="18">
        <f t="shared" si="33"/>
        <v>336000</v>
      </c>
      <c r="Q216" s="9">
        <v>0</v>
      </c>
      <c r="R216" s="29">
        <f t="shared" si="31"/>
        <v>18144000</v>
      </c>
      <c r="S216" s="29">
        <f t="shared" si="32"/>
        <v>16464000</v>
      </c>
    </row>
    <row r="217" spans="1:19">
      <c r="A217" s="10">
        <v>160</v>
      </c>
      <c r="B217" s="11" t="s">
        <v>749</v>
      </c>
      <c r="C217" s="3">
        <v>44593</v>
      </c>
      <c r="D217" s="11" t="s">
        <v>29</v>
      </c>
      <c r="E217" s="11">
        <v>4541002955</v>
      </c>
      <c r="F217" s="13" t="s">
        <v>750</v>
      </c>
      <c r="G217" s="14" t="s">
        <v>751</v>
      </c>
      <c r="H217" s="15">
        <v>50000000</v>
      </c>
      <c r="I217" s="15">
        <v>5000000</v>
      </c>
      <c r="J217" s="15">
        <v>55000000</v>
      </c>
      <c r="K217" s="28">
        <v>44603</v>
      </c>
      <c r="L217" s="28">
        <v>44607</v>
      </c>
      <c r="M217" s="28">
        <v>44652</v>
      </c>
      <c r="N217" s="32" t="s">
        <v>33</v>
      </c>
      <c r="O217" s="28">
        <v>44649</v>
      </c>
      <c r="P217" s="18">
        <f t="shared" si="33"/>
        <v>1000000</v>
      </c>
      <c r="Q217" s="9">
        <v>0</v>
      </c>
      <c r="R217" s="29">
        <f t="shared" si="31"/>
        <v>54000000</v>
      </c>
      <c r="S217" s="29">
        <f t="shared" si="32"/>
        <v>49000000</v>
      </c>
    </row>
    <row r="218" spans="1:19">
      <c r="A218" s="10">
        <v>161</v>
      </c>
      <c r="B218" s="11" t="s">
        <v>752</v>
      </c>
      <c r="C218" s="3">
        <v>44593</v>
      </c>
      <c r="D218" s="11" t="s">
        <v>29</v>
      </c>
      <c r="E218" s="11">
        <v>4541003252</v>
      </c>
      <c r="F218" s="13" t="s">
        <v>753</v>
      </c>
      <c r="G218" s="14" t="s">
        <v>754</v>
      </c>
      <c r="H218" s="15">
        <v>8000000</v>
      </c>
      <c r="I218" s="15">
        <v>800000</v>
      </c>
      <c r="J218" s="15">
        <v>8800000</v>
      </c>
      <c r="K218" s="28">
        <v>44603</v>
      </c>
      <c r="L218" s="28">
        <v>44607</v>
      </c>
      <c r="M218" s="28">
        <v>44652</v>
      </c>
      <c r="N218" s="32" t="s">
        <v>33</v>
      </c>
      <c r="O218" s="28">
        <v>44649</v>
      </c>
      <c r="P218" s="18">
        <f t="shared" si="33"/>
        <v>160000</v>
      </c>
      <c r="Q218" s="9">
        <v>0</v>
      </c>
      <c r="R218" s="29">
        <f t="shared" si="31"/>
        <v>8640000</v>
      </c>
      <c r="S218" s="29">
        <f t="shared" si="32"/>
        <v>7840000</v>
      </c>
    </row>
    <row r="219" spans="1:19">
      <c r="A219" s="10">
        <v>162</v>
      </c>
      <c r="B219" s="11" t="s">
        <v>755</v>
      </c>
      <c r="C219" s="3">
        <v>44593</v>
      </c>
      <c r="D219" s="11" t="s">
        <v>29</v>
      </c>
      <c r="E219" s="11">
        <v>4540950863</v>
      </c>
      <c r="F219" s="13" t="s">
        <v>756</v>
      </c>
      <c r="G219" s="14" t="s">
        <v>757</v>
      </c>
      <c r="H219" s="15">
        <v>58100000</v>
      </c>
      <c r="I219" s="15">
        <v>5810000</v>
      </c>
      <c r="J219" s="15">
        <v>63910000</v>
      </c>
      <c r="K219" s="28">
        <v>44603</v>
      </c>
      <c r="L219" s="28">
        <v>44607</v>
      </c>
      <c r="M219" s="28">
        <v>44652</v>
      </c>
      <c r="N219" s="32" t="s">
        <v>33</v>
      </c>
      <c r="O219" s="28">
        <v>44649</v>
      </c>
      <c r="P219" s="18">
        <f t="shared" si="33"/>
        <v>1162000</v>
      </c>
      <c r="Q219" s="9">
        <v>0</v>
      </c>
      <c r="R219" s="29">
        <f t="shared" si="31"/>
        <v>62748000</v>
      </c>
      <c r="S219" s="29">
        <f t="shared" si="32"/>
        <v>56938000</v>
      </c>
    </row>
    <row r="220" spans="1:19">
      <c r="A220" s="10">
        <v>163</v>
      </c>
      <c r="B220" s="11" t="s">
        <v>758</v>
      </c>
      <c r="C220" s="3">
        <v>44593</v>
      </c>
      <c r="D220" s="11" t="s">
        <v>29</v>
      </c>
      <c r="E220" s="11">
        <v>4540619525</v>
      </c>
      <c r="F220" s="13" t="s">
        <v>759</v>
      </c>
      <c r="G220" s="14" t="s">
        <v>760</v>
      </c>
      <c r="H220" s="15">
        <v>49800000</v>
      </c>
      <c r="I220" s="15">
        <v>4980000</v>
      </c>
      <c r="J220" s="15">
        <v>54780000</v>
      </c>
      <c r="K220" s="28">
        <v>44603</v>
      </c>
      <c r="L220" s="28">
        <v>44607</v>
      </c>
      <c r="M220" s="28">
        <v>44652</v>
      </c>
      <c r="N220" s="32" t="s">
        <v>33</v>
      </c>
      <c r="O220" s="28">
        <v>44649</v>
      </c>
      <c r="P220" s="18">
        <f t="shared" si="33"/>
        <v>996000</v>
      </c>
      <c r="Q220" s="9">
        <v>0</v>
      </c>
      <c r="R220" s="29">
        <f t="shared" si="31"/>
        <v>53784000</v>
      </c>
      <c r="S220" s="29">
        <f t="shared" si="32"/>
        <v>48804000</v>
      </c>
    </row>
    <row r="221" spans="1:19">
      <c r="A221" s="10">
        <v>164</v>
      </c>
      <c r="B221" s="11" t="s">
        <v>761</v>
      </c>
      <c r="C221" s="3">
        <v>44593</v>
      </c>
      <c r="D221" s="11" t="s">
        <v>29</v>
      </c>
      <c r="E221" s="11">
        <v>4534776963</v>
      </c>
      <c r="F221" s="13" t="s">
        <v>762</v>
      </c>
      <c r="G221" s="14" t="s">
        <v>763</v>
      </c>
      <c r="H221" s="15">
        <v>41250000</v>
      </c>
      <c r="I221" s="15">
        <v>4125000</v>
      </c>
      <c r="J221" s="15">
        <v>45375000</v>
      </c>
      <c r="K221" s="28">
        <v>44603</v>
      </c>
      <c r="L221" s="28">
        <v>44607</v>
      </c>
      <c r="M221" s="28">
        <v>44652</v>
      </c>
      <c r="N221" s="32" t="s">
        <v>33</v>
      </c>
      <c r="O221" s="28">
        <v>44649</v>
      </c>
      <c r="P221" s="18">
        <f t="shared" si="33"/>
        <v>825000</v>
      </c>
      <c r="Q221" s="9">
        <v>0</v>
      </c>
      <c r="R221" s="29">
        <f t="shared" si="31"/>
        <v>44550000</v>
      </c>
      <c r="S221" s="29">
        <f t="shared" si="32"/>
        <v>40425000</v>
      </c>
    </row>
    <row r="222" spans="1:19">
      <c r="A222" s="10">
        <v>165</v>
      </c>
      <c r="B222" s="11" t="s">
        <v>764</v>
      </c>
      <c r="C222" s="3">
        <v>44593</v>
      </c>
      <c r="D222" s="11" t="s">
        <v>29</v>
      </c>
      <c r="E222" s="11">
        <v>4541003032</v>
      </c>
      <c r="F222" s="13" t="s">
        <v>765</v>
      </c>
      <c r="G222" s="14" t="s">
        <v>766</v>
      </c>
      <c r="H222" s="15">
        <v>50000000</v>
      </c>
      <c r="I222" s="15">
        <v>5000000</v>
      </c>
      <c r="J222" s="15">
        <v>55000000</v>
      </c>
      <c r="K222" s="28">
        <v>44603</v>
      </c>
      <c r="L222" s="28">
        <v>44607</v>
      </c>
      <c r="M222" s="28">
        <v>44652</v>
      </c>
      <c r="N222" s="32" t="s">
        <v>33</v>
      </c>
      <c r="O222" s="28">
        <v>44649</v>
      </c>
      <c r="P222" s="18">
        <f t="shared" si="33"/>
        <v>1000000</v>
      </c>
      <c r="Q222" s="9">
        <v>0</v>
      </c>
      <c r="R222" s="29">
        <f t="shared" si="31"/>
        <v>54000000</v>
      </c>
      <c r="S222" s="29">
        <f t="shared" si="32"/>
        <v>49000000</v>
      </c>
    </row>
    <row r="223" spans="1:19">
      <c r="A223" s="10">
        <v>166</v>
      </c>
      <c r="B223" s="11" t="s">
        <v>767</v>
      </c>
      <c r="C223" s="3">
        <v>44593</v>
      </c>
      <c r="D223" s="11" t="s">
        <v>29</v>
      </c>
      <c r="E223" s="11">
        <v>4541003068</v>
      </c>
      <c r="F223" s="13" t="s">
        <v>768</v>
      </c>
      <c r="G223" s="14" t="s">
        <v>769</v>
      </c>
      <c r="H223" s="15">
        <v>50000000</v>
      </c>
      <c r="I223" s="15">
        <v>5000000</v>
      </c>
      <c r="J223" s="15">
        <v>55000000</v>
      </c>
      <c r="K223" s="28">
        <v>44603</v>
      </c>
      <c r="L223" s="28">
        <v>44607</v>
      </c>
      <c r="M223" s="28">
        <v>44652</v>
      </c>
      <c r="N223" s="32" t="s">
        <v>33</v>
      </c>
      <c r="O223" s="28">
        <v>44649</v>
      </c>
      <c r="P223" s="18">
        <f t="shared" si="33"/>
        <v>1000000</v>
      </c>
      <c r="Q223" s="9">
        <v>0</v>
      </c>
      <c r="R223" s="29">
        <f t="shared" si="31"/>
        <v>54000000</v>
      </c>
      <c r="S223" s="29">
        <f t="shared" si="32"/>
        <v>49000000</v>
      </c>
    </row>
    <row r="224" spans="1:19">
      <c r="A224" s="10">
        <v>167</v>
      </c>
      <c r="B224" s="11" t="s">
        <v>770</v>
      </c>
      <c r="C224" s="3">
        <v>44593</v>
      </c>
      <c r="D224" s="11" t="s">
        <v>29</v>
      </c>
      <c r="E224" s="11">
        <v>4541002917</v>
      </c>
      <c r="F224" s="13" t="s">
        <v>771</v>
      </c>
      <c r="G224" s="14" t="s">
        <v>772</v>
      </c>
      <c r="H224" s="15">
        <v>50000000</v>
      </c>
      <c r="I224" s="15">
        <v>5000000</v>
      </c>
      <c r="J224" s="15">
        <v>55000000</v>
      </c>
      <c r="K224" s="28">
        <v>44603</v>
      </c>
      <c r="L224" s="28">
        <v>44607</v>
      </c>
      <c r="M224" s="28">
        <v>44652</v>
      </c>
      <c r="N224" s="32" t="s">
        <v>33</v>
      </c>
      <c r="O224" s="28">
        <v>44649</v>
      </c>
      <c r="P224" s="18">
        <f t="shared" si="33"/>
        <v>1000000</v>
      </c>
      <c r="Q224" s="9">
        <v>0</v>
      </c>
      <c r="R224" s="29">
        <f t="shared" si="31"/>
        <v>54000000</v>
      </c>
      <c r="S224" s="29">
        <f t="shared" si="32"/>
        <v>49000000</v>
      </c>
    </row>
    <row r="225" spans="1:19">
      <c r="A225" s="10">
        <v>204</v>
      </c>
      <c r="B225" s="11" t="s">
        <v>773</v>
      </c>
      <c r="C225" s="3">
        <v>44621</v>
      </c>
      <c r="D225" s="11" t="s">
        <v>57</v>
      </c>
      <c r="E225" s="11" t="s">
        <v>58</v>
      </c>
      <c r="F225" s="13" t="s">
        <v>774</v>
      </c>
      <c r="G225" s="14" t="s">
        <v>775</v>
      </c>
      <c r="H225" s="15">
        <v>100193749</v>
      </c>
      <c r="I225" s="15">
        <f t="shared" ref="I225" si="34">H225*10%</f>
        <v>10019374.9</v>
      </c>
      <c r="J225" s="15">
        <f t="shared" ref="J225" si="35">H225+I225</f>
        <v>110213123.90000001</v>
      </c>
      <c r="K225" s="28" t="s">
        <v>33</v>
      </c>
      <c r="L225" s="28">
        <v>44631</v>
      </c>
      <c r="M225" s="32" t="s">
        <v>33</v>
      </c>
      <c r="N225" s="32">
        <f>L225+30</f>
        <v>44661</v>
      </c>
      <c r="O225" s="28">
        <v>44657</v>
      </c>
      <c r="P225" s="18">
        <v>0</v>
      </c>
      <c r="Q225" s="9">
        <f>H225*4%</f>
        <v>4007749.96</v>
      </c>
      <c r="R225" s="29">
        <f>J225-Q225</f>
        <v>106205373.94000001</v>
      </c>
      <c r="S225" s="29">
        <f>H225-Q225</f>
        <v>96185999.040000007</v>
      </c>
    </row>
    <row r="226" spans="1:19">
      <c r="A226" s="10">
        <v>206</v>
      </c>
      <c r="B226" s="11" t="s">
        <v>776</v>
      </c>
      <c r="C226" s="3">
        <v>44593</v>
      </c>
      <c r="D226" s="11" t="s">
        <v>29</v>
      </c>
      <c r="E226" s="11">
        <v>4540619728</v>
      </c>
      <c r="F226" s="13" t="s">
        <v>777</v>
      </c>
      <c r="G226" s="14" t="s">
        <v>778</v>
      </c>
      <c r="H226" s="15">
        <v>16400000</v>
      </c>
      <c r="I226" s="15">
        <v>1640000</v>
      </c>
      <c r="J226" s="15">
        <v>18040000</v>
      </c>
      <c r="K226" s="28">
        <v>44603</v>
      </c>
      <c r="L226" s="28">
        <v>44607</v>
      </c>
      <c r="M226" s="28">
        <v>44652</v>
      </c>
      <c r="N226" s="32" t="s">
        <v>33</v>
      </c>
      <c r="O226" s="28">
        <v>44664</v>
      </c>
      <c r="P226" s="18">
        <f t="shared" ref="P226:P239" si="36">H226*2%</f>
        <v>328000</v>
      </c>
      <c r="Q226" s="18">
        <v>0</v>
      </c>
      <c r="R226" s="29">
        <f t="shared" ref="R226:R239" si="37">J226-P226</f>
        <v>17712000</v>
      </c>
      <c r="S226" s="29">
        <f t="shared" ref="S226:S239" si="38">H226-P226</f>
        <v>16072000</v>
      </c>
    </row>
    <row r="227" spans="1:19">
      <c r="A227" s="10">
        <v>207</v>
      </c>
      <c r="B227" s="11" t="s">
        <v>779</v>
      </c>
      <c r="C227" s="3">
        <v>44593</v>
      </c>
      <c r="D227" s="11" t="s">
        <v>29</v>
      </c>
      <c r="E227" s="11">
        <v>4540825390</v>
      </c>
      <c r="F227" s="13" t="s">
        <v>780</v>
      </c>
      <c r="G227" s="14" t="s">
        <v>781</v>
      </c>
      <c r="H227" s="15">
        <v>13200000</v>
      </c>
      <c r="I227" s="15">
        <v>1320000</v>
      </c>
      <c r="J227" s="15">
        <v>14520000</v>
      </c>
      <c r="K227" s="28">
        <v>44603</v>
      </c>
      <c r="L227" s="28">
        <v>44607</v>
      </c>
      <c r="M227" s="28">
        <v>44652</v>
      </c>
      <c r="N227" s="32" t="s">
        <v>33</v>
      </c>
      <c r="O227" s="28">
        <v>44664</v>
      </c>
      <c r="P227" s="18">
        <f t="shared" si="36"/>
        <v>264000</v>
      </c>
      <c r="Q227" s="18">
        <v>0</v>
      </c>
      <c r="R227" s="29">
        <f t="shared" si="37"/>
        <v>14256000</v>
      </c>
      <c r="S227" s="29">
        <f t="shared" si="38"/>
        <v>12936000</v>
      </c>
    </row>
    <row r="228" spans="1:19">
      <c r="A228" s="10">
        <v>208</v>
      </c>
      <c r="B228" s="11" t="s">
        <v>782</v>
      </c>
      <c r="C228" s="3">
        <v>44593</v>
      </c>
      <c r="D228" s="11" t="s">
        <v>29</v>
      </c>
      <c r="E228" s="11">
        <v>4540275884</v>
      </c>
      <c r="F228" s="13" t="s">
        <v>783</v>
      </c>
      <c r="G228" s="14" t="s">
        <v>784</v>
      </c>
      <c r="H228" s="15">
        <v>3150000</v>
      </c>
      <c r="I228" s="15">
        <v>315000</v>
      </c>
      <c r="J228" s="15">
        <v>3465000</v>
      </c>
      <c r="K228" s="28">
        <v>44603</v>
      </c>
      <c r="L228" s="28">
        <v>44607</v>
      </c>
      <c r="M228" s="28">
        <v>44652</v>
      </c>
      <c r="N228" s="32" t="s">
        <v>33</v>
      </c>
      <c r="O228" s="28">
        <v>44664</v>
      </c>
      <c r="P228" s="18">
        <f t="shared" si="36"/>
        <v>63000</v>
      </c>
      <c r="Q228" s="18">
        <v>0</v>
      </c>
      <c r="R228" s="29">
        <f t="shared" si="37"/>
        <v>3402000</v>
      </c>
      <c r="S228" s="29">
        <f t="shared" si="38"/>
        <v>3087000</v>
      </c>
    </row>
    <row r="229" spans="1:19">
      <c r="A229" s="10">
        <v>209</v>
      </c>
      <c r="B229" s="11" t="s">
        <v>785</v>
      </c>
      <c r="C229" s="3">
        <v>44593</v>
      </c>
      <c r="D229" s="11" t="s">
        <v>29</v>
      </c>
      <c r="E229" s="11">
        <v>4540968610</v>
      </c>
      <c r="F229" s="13" t="s">
        <v>786</v>
      </c>
      <c r="G229" s="14" t="s">
        <v>787</v>
      </c>
      <c r="H229" s="15">
        <v>25530000</v>
      </c>
      <c r="I229" s="15">
        <v>2553000</v>
      </c>
      <c r="J229" s="15">
        <v>28083000</v>
      </c>
      <c r="K229" s="28">
        <v>44614</v>
      </c>
      <c r="L229" s="28">
        <v>44616</v>
      </c>
      <c r="M229" s="28">
        <v>44661</v>
      </c>
      <c r="N229" s="32" t="s">
        <v>33</v>
      </c>
      <c r="O229" s="28">
        <v>44664</v>
      </c>
      <c r="P229" s="18">
        <f t="shared" si="36"/>
        <v>510600</v>
      </c>
      <c r="Q229" s="18">
        <v>0</v>
      </c>
      <c r="R229" s="29">
        <f t="shared" si="37"/>
        <v>27572400</v>
      </c>
      <c r="S229" s="29">
        <f t="shared" si="38"/>
        <v>25019400</v>
      </c>
    </row>
    <row r="230" spans="1:19">
      <c r="A230" s="10">
        <v>210</v>
      </c>
      <c r="B230" s="11" t="s">
        <v>788</v>
      </c>
      <c r="C230" s="3">
        <v>44593</v>
      </c>
      <c r="D230" s="11" t="s">
        <v>29</v>
      </c>
      <c r="E230" s="11">
        <v>4535829871</v>
      </c>
      <c r="F230" s="13" t="s">
        <v>789</v>
      </c>
      <c r="G230" s="14" t="s">
        <v>790</v>
      </c>
      <c r="H230" s="15">
        <v>175000000</v>
      </c>
      <c r="I230" s="15">
        <v>17500000</v>
      </c>
      <c r="J230" s="15">
        <v>192500000</v>
      </c>
      <c r="K230" s="28">
        <v>44614</v>
      </c>
      <c r="L230" s="28">
        <v>44616</v>
      </c>
      <c r="M230" s="28">
        <v>44661</v>
      </c>
      <c r="N230" s="32" t="s">
        <v>33</v>
      </c>
      <c r="O230" s="28">
        <v>44664</v>
      </c>
      <c r="P230" s="18">
        <f t="shared" si="36"/>
        <v>3500000</v>
      </c>
      <c r="Q230" s="18">
        <v>0</v>
      </c>
      <c r="R230" s="29">
        <f t="shared" si="37"/>
        <v>189000000</v>
      </c>
      <c r="S230" s="29">
        <f t="shared" si="38"/>
        <v>171500000</v>
      </c>
    </row>
    <row r="231" spans="1:19">
      <c r="A231" s="10">
        <v>211</v>
      </c>
      <c r="B231" s="11" t="s">
        <v>791</v>
      </c>
      <c r="C231" s="3">
        <v>44593</v>
      </c>
      <c r="D231" s="11" t="s">
        <v>29</v>
      </c>
      <c r="E231" s="11">
        <v>4538517722</v>
      </c>
      <c r="F231" s="13" t="s">
        <v>792</v>
      </c>
      <c r="G231" s="14" t="s">
        <v>793</v>
      </c>
      <c r="H231" s="15">
        <v>89010000</v>
      </c>
      <c r="I231" s="15">
        <v>8901000</v>
      </c>
      <c r="J231" s="15">
        <v>97911000</v>
      </c>
      <c r="K231" s="28">
        <v>44614</v>
      </c>
      <c r="L231" s="28">
        <v>44616</v>
      </c>
      <c r="M231" s="28">
        <v>44661</v>
      </c>
      <c r="N231" s="32" t="s">
        <v>33</v>
      </c>
      <c r="O231" s="28">
        <v>44664</v>
      </c>
      <c r="P231" s="18">
        <f t="shared" si="36"/>
        <v>1780200</v>
      </c>
      <c r="Q231" s="18">
        <v>0</v>
      </c>
      <c r="R231" s="29">
        <f t="shared" si="37"/>
        <v>96130800</v>
      </c>
      <c r="S231" s="29">
        <f t="shared" si="38"/>
        <v>87229800</v>
      </c>
    </row>
    <row r="232" spans="1:19">
      <c r="A232" s="10">
        <v>212</v>
      </c>
      <c r="B232" s="11" t="s">
        <v>794</v>
      </c>
      <c r="C232" s="3">
        <v>44593</v>
      </c>
      <c r="D232" s="11" t="s">
        <v>29</v>
      </c>
      <c r="E232" s="11">
        <v>4540980184</v>
      </c>
      <c r="F232" s="13" t="s">
        <v>795</v>
      </c>
      <c r="G232" s="14" t="s">
        <v>796</v>
      </c>
      <c r="H232" s="15">
        <v>16800000</v>
      </c>
      <c r="I232" s="15">
        <v>1680000</v>
      </c>
      <c r="J232" s="15">
        <v>18480000</v>
      </c>
      <c r="K232" s="28">
        <v>44614</v>
      </c>
      <c r="L232" s="28">
        <v>44616</v>
      </c>
      <c r="M232" s="28">
        <v>44661</v>
      </c>
      <c r="N232" s="32" t="s">
        <v>33</v>
      </c>
      <c r="O232" s="28">
        <v>44664</v>
      </c>
      <c r="P232" s="18">
        <f t="shared" si="36"/>
        <v>336000</v>
      </c>
      <c r="Q232" s="18">
        <v>0</v>
      </c>
      <c r="R232" s="29">
        <f t="shared" si="37"/>
        <v>18144000</v>
      </c>
      <c r="S232" s="29">
        <f t="shared" si="38"/>
        <v>16464000</v>
      </c>
    </row>
    <row r="233" spans="1:19">
      <c r="A233" s="10">
        <v>213</v>
      </c>
      <c r="B233" s="11" t="s">
        <v>797</v>
      </c>
      <c r="C233" s="3">
        <v>44593</v>
      </c>
      <c r="D233" s="11" t="s">
        <v>29</v>
      </c>
      <c r="E233" s="11">
        <v>4540848683</v>
      </c>
      <c r="F233" s="13" t="s">
        <v>798</v>
      </c>
      <c r="G233" s="14" t="s">
        <v>799</v>
      </c>
      <c r="H233" s="15">
        <v>12066000</v>
      </c>
      <c r="I233" s="15">
        <v>1206600</v>
      </c>
      <c r="J233" s="15">
        <v>13272600</v>
      </c>
      <c r="K233" s="28">
        <v>44614</v>
      </c>
      <c r="L233" s="28">
        <v>44616</v>
      </c>
      <c r="M233" s="28">
        <v>44661</v>
      </c>
      <c r="N233" s="32" t="s">
        <v>33</v>
      </c>
      <c r="O233" s="28">
        <v>44664</v>
      </c>
      <c r="P233" s="18">
        <f t="shared" si="36"/>
        <v>241320</v>
      </c>
      <c r="Q233" s="18">
        <v>0</v>
      </c>
      <c r="R233" s="29">
        <f t="shared" si="37"/>
        <v>13031280</v>
      </c>
      <c r="S233" s="29">
        <f t="shared" si="38"/>
        <v>11824680</v>
      </c>
    </row>
    <row r="234" spans="1:19">
      <c r="A234" s="10">
        <v>214</v>
      </c>
      <c r="B234" s="11" t="s">
        <v>800</v>
      </c>
      <c r="C234" s="3">
        <v>44593</v>
      </c>
      <c r="D234" s="11" t="s">
        <v>29</v>
      </c>
      <c r="E234" s="11">
        <v>4540848687</v>
      </c>
      <c r="F234" s="13" t="s">
        <v>801</v>
      </c>
      <c r="G234" s="14" t="s">
        <v>802</v>
      </c>
      <c r="H234" s="15">
        <v>6300000</v>
      </c>
      <c r="I234" s="15">
        <v>630000</v>
      </c>
      <c r="J234" s="15">
        <v>6930000</v>
      </c>
      <c r="K234" s="28">
        <v>44614</v>
      </c>
      <c r="L234" s="28">
        <v>44616</v>
      </c>
      <c r="M234" s="28">
        <v>44661</v>
      </c>
      <c r="N234" s="32" t="s">
        <v>33</v>
      </c>
      <c r="O234" s="28">
        <v>44664</v>
      </c>
      <c r="P234" s="18">
        <f t="shared" si="36"/>
        <v>126000</v>
      </c>
      <c r="Q234" s="18">
        <v>0</v>
      </c>
      <c r="R234" s="29">
        <f t="shared" si="37"/>
        <v>6804000</v>
      </c>
      <c r="S234" s="29">
        <f t="shared" si="38"/>
        <v>6174000</v>
      </c>
    </row>
    <row r="235" spans="1:19">
      <c r="A235" s="10">
        <v>215</v>
      </c>
      <c r="B235" s="11" t="s">
        <v>803</v>
      </c>
      <c r="C235" s="3">
        <v>44593</v>
      </c>
      <c r="D235" s="11" t="s">
        <v>29</v>
      </c>
      <c r="E235" s="11">
        <v>4540263285</v>
      </c>
      <c r="F235" s="13" t="s">
        <v>804</v>
      </c>
      <c r="G235" s="14" t="s">
        <v>805</v>
      </c>
      <c r="H235" s="15">
        <v>9000000</v>
      </c>
      <c r="I235" s="15">
        <v>900000</v>
      </c>
      <c r="J235" s="15">
        <v>9900000</v>
      </c>
      <c r="K235" s="28">
        <v>44614</v>
      </c>
      <c r="L235" s="28">
        <v>44616</v>
      </c>
      <c r="M235" s="28">
        <v>44661</v>
      </c>
      <c r="N235" s="32" t="s">
        <v>33</v>
      </c>
      <c r="O235" s="28">
        <v>44664</v>
      </c>
      <c r="P235" s="18">
        <f t="shared" si="36"/>
        <v>180000</v>
      </c>
      <c r="Q235" s="18">
        <v>0</v>
      </c>
      <c r="R235" s="29">
        <f t="shared" si="37"/>
        <v>9720000</v>
      </c>
      <c r="S235" s="29">
        <f t="shared" si="38"/>
        <v>8820000</v>
      </c>
    </row>
    <row r="236" spans="1:19">
      <c r="A236" s="10">
        <v>216</v>
      </c>
      <c r="B236" s="11" t="s">
        <v>806</v>
      </c>
      <c r="C236" s="3">
        <v>44593</v>
      </c>
      <c r="D236" s="11" t="s">
        <v>29</v>
      </c>
      <c r="E236" s="11">
        <v>4540979611</v>
      </c>
      <c r="F236" s="13" t="s">
        <v>807</v>
      </c>
      <c r="G236" s="14" t="s">
        <v>808</v>
      </c>
      <c r="H236" s="15">
        <v>4500000</v>
      </c>
      <c r="I236" s="15">
        <v>450000</v>
      </c>
      <c r="J236" s="15">
        <v>4950000</v>
      </c>
      <c r="K236" s="28">
        <v>44615</v>
      </c>
      <c r="L236" s="28">
        <v>44616</v>
      </c>
      <c r="M236" s="28">
        <v>44661</v>
      </c>
      <c r="N236" s="32" t="s">
        <v>33</v>
      </c>
      <c r="O236" s="28">
        <v>44664</v>
      </c>
      <c r="P236" s="18">
        <f t="shared" si="36"/>
        <v>90000</v>
      </c>
      <c r="Q236" s="18">
        <v>0</v>
      </c>
      <c r="R236" s="29">
        <f t="shared" si="37"/>
        <v>4860000</v>
      </c>
      <c r="S236" s="29">
        <f t="shared" si="38"/>
        <v>4410000</v>
      </c>
    </row>
    <row r="237" spans="1:19">
      <c r="A237" s="10">
        <v>217</v>
      </c>
      <c r="B237" s="11" t="s">
        <v>809</v>
      </c>
      <c r="C237" s="3">
        <v>44593</v>
      </c>
      <c r="D237" s="11" t="s">
        <v>29</v>
      </c>
      <c r="E237" s="11">
        <v>4540950753</v>
      </c>
      <c r="F237" s="13" t="s">
        <v>810</v>
      </c>
      <c r="G237" s="14" t="s">
        <v>811</v>
      </c>
      <c r="H237" s="15">
        <v>4800000</v>
      </c>
      <c r="I237" s="15">
        <v>480000</v>
      </c>
      <c r="J237" s="15">
        <v>5280000</v>
      </c>
      <c r="K237" s="28">
        <v>44616</v>
      </c>
      <c r="L237" s="28">
        <v>44616</v>
      </c>
      <c r="M237" s="28">
        <v>44661</v>
      </c>
      <c r="N237" s="32" t="s">
        <v>33</v>
      </c>
      <c r="O237" s="28">
        <v>44664</v>
      </c>
      <c r="P237" s="18">
        <f t="shared" si="36"/>
        <v>96000</v>
      </c>
      <c r="Q237" s="18">
        <v>0</v>
      </c>
      <c r="R237" s="29">
        <f t="shared" si="37"/>
        <v>5184000</v>
      </c>
      <c r="S237" s="29">
        <f t="shared" si="38"/>
        <v>4704000</v>
      </c>
    </row>
    <row r="238" spans="1:19">
      <c r="A238" s="10">
        <v>218</v>
      </c>
      <c r="B238" s="11" t="s">
        <v>812</v>
      </c>
      <c r="C238" s="3">
        <v>44593</v>
      </c>
      <c r="D238" s="11" t="s">
        <v>29</v>
      </c>
      <c r="E238" s="11">
        <v>4539304033</v>
      </c>
      <c r="F238" s="13" t="s">
        <v>813</v>
      </c>
      <c r="G238" s="14" t="s">
        <v>814</v>
      </c>
      <c r="H238" s="15">
        <v>30941500</v>
      </c>
      <c r="I238" s="15">
        <v>3094150</v>
      </c>
      <c r="J238" s="15">
        <v>34035650</v>
      </c>
      <c r="K238" s="28">
        <v>44620</v>
      </c>
      <c r="L238" s="28">
        <v>44627</v>
      </c>
      <c r="M238" s="28">
        <v>44672</v>
      </c>
      <c r="N238" s="32" t="s">
        <v>33</v>
      </c>
      <c r="O238" s="28">
        <v>44664</v>
      </c>
      <c r="P238" s="18">
        <f t="shared" si="36"/>
        <v>618830</v>
      </c>
      <c r="Q238" s="18">
        <v>0</v>
      </c>
      <c r="R238" s="29">
        <f t="shared" si="37"/>
        <v>33416820</v>
      </c>
      <c r="S238" s="29">
        <f t="shared" si="38"/>
        <v>30322670</v>
      </c>
    </row>
    <row r="239" spans="1:19">
      <c r="A239" s="10">
        <v>219</v>
      </c>
      <c r="B239" s="11" t="s">
        <v>815</v>
      </c>
      <c r="C239" s="3">
        <v>44593</v>
      </c>
      <c r="D239" s="11" t="s">
        <v>29</v>
      </c>
      <c r="E239" s="11">
        <v>4540980182</v>
      </c>
      <c r="F239" s="13" t="s">
        <v>816</v>
      </c>
      <c r="G239" s="14" t="s">
        <v>817</v>
      </c>
      <c r="H239" s="15">
        <v>75600000</v>
      </c>
      <c r="I239" s="15">
        <f t="shared" ref="I239:I241" si="39">H239*10%</f>
        <v>7560000</v>
      </c>
      <c r="J239" s="15">
        <f t="shared" ref="J239:J241" si="40">H239+I239</f>
        <v>83160000</v>
      </c>
      <c r="K239" s="28">
        <v>44620</v>
      </c>
      <c r="L239" s="28">
        <v>44627</v>
      </c>
      <c r="M239" s="28">
        <f t="shared" ref="M239" si="41">L239+45</f>
        <v>44672</v>
      </c>
      <c r="N239" s="32" t="s">
        <v>33</v>
      </c>
      <c r="O239" s="28">
        <v>44664</v>
      </c>
      <c r="P239" s="18">
        <f t="shared" si="36"/>
        <v>1512000</v>
      </c>
      <c r="Q239" s="18">
        <v>0</v>
      </c>
      <c r="R239" s="29">
        <f t="shared" si="37"/>
        <v>81648000</v>
      </c>
      <c r="S239" s="29">
        <f t="shared" si="38"/>
        <v>74088000</v>
      </c>
    </row>
    <row r="240" spans="1:19">
      <c r="A240" s="10">
        <v>220</v>
      </c>
      <c r="B240" s="11" t="s">
        <v>818</v>
      </c>
      <c r="C240" s="3">
        <v>44593</v>
      </c>
      <c r="D240" s="11" t="s">
        <v>193</v>
      </c>
      <c r="E240" s="11" t="s">
        <v>194</v>
      </c>
      <c r="F240" s="13" t="s">
        <v>819</v>
      </c>
      <c r="G240" s="14" t="s">
        <v>820</v>
      </c>
      <c r="H240" s="15">
        <v>48375000</v>
      </c>
      <c r="I240" s="15">
        <f t="shared" si="39"/>
        <v>4837500</v>
      </c>
      <c r="J240" s="15">
        <f t="shared" si="40"/>
        <v>53212500</v>
      </c>
      <c r="K240" s="32" t="s">
        <v>33</v>
      </c>
      <c r="L240" s="32" t="s">
        <v>33</v>
      </c>
      <c r="M240" s="32" t="s">
        <v>33</v>
      </c>
      <c r="N240" s="32" t="s">
        <v>33</v>
      </c>
      <c r="O240" s="28">
        <v>44665</v>
      </c>
      <c r="P240" s="18">
        <v>0</v>
      </c>
      <c r="Q240" s="18">
        <f>H240*4%</f>
        <v>1935000</v>
      </c>
      <c r="R240" s="29">
        <f>J240-Q240</f>
        <v>51277500</v>
      </c>
      <c r="S240" s="29">
        <f>H240-Q240</f>
        <v>46440000</v>
      </c>
    </row>
    <row r="241" spans="1:19">
      <c r="A241" s="10">
        <v>221</v>
      </c>
      <c r="B241" s="11" t="s">
        <v>821</v>
      </c>
      <c r="C241" s="3">
        <v>44593</v>
      </c>
      <c r="D241" s="11" t="s">
        <v>193</v>
      </c>
      <c r="E241" s="11" t="s">
        <v>194</v>
      </c>
      <c r="F241" s="13" t="s">
        <v>822</v>
      </c>
      <c r="G241" s="14" t="s">
        <v>823</v>
      </c>
      <c r="H241" s="15">
        <v>48375000</v>
      </c>
      <c r="I241" s="15">
        <f t="shared" si="39"/>
        <v>4837500</v>
      </c>
      <c r="J241" s="15">
        <f t="shared" si="40"/>
        <v>53212500</v>
      </c>
      <c r="K241" s="32" t="s">
        <v>33</v>
      </c>
      <c r="L241" s="32" t="s">
        <v>33</v>
      </c>
      <c r="M241" s="32" t="s">
        <v>33</v>
      </c>
      <c r="N241" s="32" t="s">
        <v>33</v>
      </c>
      <c r="O241" s="28">
        <v>44665</v>
      </c>
      <c r="P241" s="18">
        <v>0</v>
      </c>
      <c r="Q241" s="18">
        <f>H241*4%</f>
        <v>1935000</v>
      </c>
      <c r="R241" s="29">
        <f>J241-Q241</f>
        <v>51277500</v>
      </c>
      <c r="S241" s="29">
        <f>H241-Q241</f>
        <v>46440000</v>
      </c>
    </row>
    <row r="242" spans="1:19">
      <c r="A242" s="10">
        <v>222</v>
      </c>
      <c r="B242" s="11" t="s">
        <v>824</v>
      </c>
      <c r="C242" s="3">
        <v>44562</v>
      </c>
      <c r="D242" s="11" t="s">
        <v>193</v>
      </c>
      <c r="E242" s="11" t="s">
        <v>474</v>
      </c>
      <c r="F242" s="13" t="s">
        <v>825</v>
      </c>
      <c r="G242" s="14" t="s">
        <v>826</v>
      </c>
      <c r="H242" s="15">
        <v>24375000</v>
      </c>
      <c r="I242" s="15">
        <v>2437500</v>
      </c>
      <c r="J242" s="15">
        <v>26812500</v>
      </c>
      <c r="K242" s="32" t="s">
        <v>33</v>
      </c>
      <c r="L242" s="28">
        <v>44582</v>
      </c>
      <c r="M242" s="32" t="s">
        <v>33</v>
      </c>
      <c r="N242" s="28">
        <f>L242+30</f>
        <v>44612</v>
      </c>
      <c r="O242" s="28">
        <v>44670</v>
      </c>
      <c r="P242" s="18">
        <v>0</v>
      </c>
      <c r="Q242" s="18">
        <f>H242*4%</f>
        <v>975000</v>
      </c>
      <c r="R242" s="29">
        <f>J242-Q242</f>
        <v>25837500</v>
      </c>
      <c r="S242" s="29">
        <f>H242-Q242</f>
        <v>23400000</v>
      </c>
    </row>
    <row r="243" spans="1:19">
      <c r="A243" s="10">
        <v>223</v>
      </c>
      <c r="B243" s="11" t="s">
        <v>827</v>
      </c>
      <c r="C243" s="3">
        <v>44562</v>
      </c>
      <c r="D243" s="11" t="s">
        <v>193</v>
      </c>
      <c r="E243" s="11" t="s">
        <v>474</v>
      </c>
      <c r="F243" s="13" t="s">
        <v>828</v>
      </c>
      <c r="G243" s="14" t="s">
        <v>829</v>
      </c>
      <c r="H243" s="15">
        <v>24375000</v>
      </c>
      <c r="I243" s="15">
        <v>2437500</v>
      </c>
      <c r="J243" s="15">
        <v>26812500</v>
      </c>
      <c r="K243" s="32" t="s">
        <v>33</v>
      </c>
      <c r="L243" s="28">
        <v>44582</v>
      </c>
      <c r="M243" s="32" t="s">
        <v>33</v>
      </c>
      <c r="N243" s="28">
        <f>L243+30</f>
        <v>44612</v>
      </c>
      <c r="O243" s="28">
        <v>44670</v>
      </c>
      <c r="P243" s="18">
        <v>0</v>
      </c>
      <c r="Q243" s="18">
        <f t="shared" ref="Q243:Q250" si="42">H243*4%</f>
        <v>975000</v>
      </c>
      <c r="R243" s="29">
        <f t="shared" ref="R243:R250" si="43">J243-Q243</f>
        <v>25837500</v>
      </c>
      <c r="S243" s="29">
        <f t="shared" ref="S243:S250" si="44">H243-Q243</f>
        <v>23400000</v>
      </c>
    </row>
    <row r="244" spans="1:19">
      <c r="A244" s="10">
        <v>224</v>
      </c>
      <c r="B244" s="11" t="s">
        <v>830</v>
      </c>
      <c r="C244" s="3">
        <v>44562</v>
      </c>
      <c r="D244" s="11" t="s">
        <v>193</v>
      </c>
      <c r="E244" s="11" t="s">
        <v>474</v>
      </c>
      <c r="F244" s="13" t="s">
        <v>831</v>
      </c>
      <c r="G244" s="14" t="s">
        <v>832</v>
      </c>
      <c r="H244" s="15">
        <v>36375000</v>
      </c>
      <c r="I244" s="15">
        <v>3637500</v>
      </c>
      <c r="J244" s="15">
        <v>40012500</v>
      </c>
      <c r="K244" s="32" t="s">
        <v>33</v>
      </c>
      <c r="L244" s="28">
        <v>44582</v>
      </c>
      <c r="M244" s="32" t="s">
        <v>33</v>
      </c>
      <c r="N244" s="28">
        <f t="shared" ref="N244:N250" si="45">L244+30</f>
        <v>44612</v>
      </c>
      <c r="O244" s="28">
        <v>44670</v>
      </c>
      <c r="P244" s="18">
        <v>0</v>
      </c>
      <c r="Q244" s="18">
        <f t="shared" si="42"/>
        <v>1455000</v>
      </c>
      <c r="R244" s="29">
        <f t="shared" si="43"/>
        <v>38557500</v>
      </c>
      <c r="S244" s="29">
        <f t="shared" si="44"/>
        <v>34920000</v>
      </c>
    </row>
    <row r="245" spans="1:19">
      <c r="A245" s="10">
        <v>225</v>
      </c>
      <c r="B245" s="11" t="s">
        <v>833</v>
      </c>
      <c r="C245" s="3">
        <v>44593</v>
      </c>
      <c r="D245" s="11" t="s">
        <v>193</v>
      </c>
      <c r="E245" s="11" t="s">
        <v>474</v>
      </c>
      <c r="F245" s="13" t="s">
        <v>834</v>
      </c>
      <c r="G245" s="14" t="s">
        <v>835</v>
      </c>
      <c r="H245" s="15">
        <v>36375000</v>
      </c>
      <c r="I245" s="15">
        <v>3637500</v>
      </c>
      <c r="J245" s="15">
        <v>40012500</v>
      </c>
      <c r="K245" s="32" t="s">
        <v>33</v>
      </c>
      <c r="L245" s="28">
        <v>44615</v>
      </c>
      <c r="M245" s="32" t="s">
        <v>33</v>
      </c>
      <c r="N245" s="28">
        <f t="shared" si="45"/>
        <v>44645</v>
      </c>
      <c r="O245" s="28">
        <v>44670</v>
      </c>
      <c r="P245" s="18">
        <v>0</v>
      </c>
      <c r="Q245" s="18">
        <f t="shared" si="42"/>
        <v>1455000</v>
      </c>
      <c r="R245" s="29">
        <f t="shared" si="43"/>
        <v>38557500</v>
      </c>
      <c r="S245" s="29">
        <f t="shared" si="44"/>
        <v>34920000</v>
      </c>
    </row>
    <row r="246" spans="1:19">
      <c r="A246" s="10">
        <v>226</v>
      </c>
      <c r="B246" s="11" t="s">
        <v>836</v>
      </c>
      <c r="C246" s="3">
        <v>44593</v>
      </c>
      <c r="D246" s="11" t="s">
        <v>193</v>
      </c>
      <c r="E246" s="11" t="s">
        <v>474</v>
      </c>
      <c r="F246" s="13" t="s">
        <v>837</v>
      </c>
      <c r="G246" s="14" t="s">
        <v>838</v>
      </c>
      <c r="H246" s="15">
        <v>24375000</v>
      </c>
      <c r="I246" s="15">
        <v>2437500</v>
      </c>
      <c r="J246" s="15">
        <v>26812500</v>
      </c>
      <c r="K246" s="32" t="s">
        <v>33</v>
      </c>
      <c r="L246" s="28">
        <v>44638</v>
      </c>
      <c r="M246" s="32" t="s">
        <v>33</v>
      </c>
      <c r="N246" s="28">
        <f t="shared" si="45"/>
        <v>44668</v>
      </c>
      <c r="O246" s="28">
        <v>44670</v>
      </c>
      <c r="P246" s="18">
        <v>0</v>
      </c>
      <c r="Q246" s="18">
        <f t="shared" si="42"/>
        <v>975000</v>
      </c>
      <c r="R246" s="29">
        <f t="shared" si="43"/>
        <v>25837500</v>
      </c>
      <c r="S246" s="29">
        <f t="shared" si="44"/>
        <v>23400000</v>
      </c>
    </row>
    <row r="247" spans="1:19">
      <c r="A247" s="10">
        <v>227</v>
      </c>
      <c r="B247" s="11" t="s">
        <v>839</v>
      </c>
      <c r="C247" s="3">
        <v>44593</v>
      </c>
      <c r="D247" s="11" t="s">
        <v>193</v>
      </c>
      <c r="E247" s="11" t="s">
        <v>474</v>
      </c>
      <c r="F247" s="13" t="s">
        <v>840</v>
      </c>
      <c r="G247" s="14" t="s">
        <v>841</v>
      </c>
      <c r="H247" s="15">
        <v>24375000</v>
      </c>
      <c r="I247" s="15">
        <v>2437500</v>
      </c>
      <c r="J247" s="15">
        <v>26812500</v>
      </c>
      <c r="K247" s="32" t="s">
        <v>33</v>
      </c>
      <c r="L247" s="28">
        <v>44638</v>
      </c>
      <c r="M247" s="32" t="s">
        <v>33</v>
      </c>
      <c r="N247" s="28">
        <f t="shared" si="45"/>
        <v>44668</v>
      </c>
      <c r="O247" s="28">
        <v>44670</v>
      </c>
      <c r="P247" s="18">
        <v>0</v>
      </c>
      <c r="Q247" s="18">
        <f t="shared" si="42"/>
        <v>975000</v>
      </c>
      <c r="R247" s="29">
        <f t="shared" si="43"/>
        <v>25837500</v>
      </c>
      <c r="S247" s="29">
        <f t="shared" si="44"/>
        <v>23400000</v>
      </c>
    </row>
    <row r="248" spans="1:19">
      <c r="A248" s="10">
        <v>228</v>
      </c>
      <c r="B248" s="11" t="s">
        <v>842</v>
      </c>
      <c r="C248" s="3">
        <v>44593</v>
      </c>
      <c r="D248" s="11" t="s">
        <v>193</v>
      </c>
      <c r="E248" s="11" t="s">
        <v>474</v>
      </c>
      <c r="F248" s="13" t="s">
        <v>843</v>
      </c>
      <c r="G248" s="14" t="s">
        <v>844</v>
      </c>
      <c r="H248" s="15">
        <v>24375000</v>
      </c>
      <c r="I248" s="15">
        <v>2437500</v>
      </c>
      <c r="J248" s="15">
        <v>26812500</v>
      </c>
      <c r="K248" s="32" t="s">
        <v>33</v>
      </c>
      <c r="L248" s="28">
        <v>44638</v>
      </c>
      <c r="M248" s="32" t="s">
        <v>33</v>
      </c>
      <c r="N248" s="28">
        <f t="shared" si="45"/>
        <v>44668</v>
      </c>
      <c r="O248" s="28">
        <v>44670</v>
      </c>
      <c r="P248" s="18">
        <v>0</v>
      </c>
      <c r="Q248" s="18">
        <f t="shared" si="42"/>
        <v>975000</v>
      </c>
      <c r="R248" s="29">
        <f t="shared" si="43"/>
        <v>25837500</v>
      </c>
      <c r="S248" s="29">
        <f t="shared" si="44"/>
        <v>23400000</v>
      </c>
    </row>
    <row r="249" spans="1:19">
      <c r="A249" s="10">
        <v>229</v>
      </c>
      <c r="B249" s="11" t="s">
        <v>845</v>
      </c>
      <c r="C249" s="3">
        <v>44593</v>
      </c>
      <c r="D249" s="11" t="s">
        <v>193</v>
      </c>
      <c r="E249" s="11" t="s">
        <v>474</v>
      </c>
      <c r="F249" s="13" t="s">
        <v>846</v>
      </c>
      <c r="G249" s="14" t="s">
        <v>847</v>
      </c>
      <c r="H249" s="15">
        <v>24375000</v>
      </c>
      <c r="I249" s="15">
        <v>2437500</v>
      </c>
      <c r="J249" s="15">
        <v>26812500</v>
      </c>
      <c r="K249" s="32" t="s">
        <v>33</v>
      </c>
      <c r="L249" s="28">
        <v>44638</v>
      </c>
      <c r="M249" s="32" t="s">
        <v>33</v>
      </c>
      <c r="N249" s="28">
        <f t="shared" si="45"/>
        <v>44668</v>
      </c>
      <c r="O249" s="28">
        <v>44670</v>
      </c>
      <c r="P249" s="18">
        <v>0</v>
      </c>
      <c r="Q249" s="18">
        <f t="shared" si="42"/>
        <v>975000</v>
      </c>
      <c r="R249" s="29">
        <f t="shared" si="43"/>
        <v>25837500</v>
      </c>
      <c r="S249" s="29">
        <f t="shared" si="44"/>
        <v>23400000</v>
      </c>
    </row>
    <row r="250" spans="1:19">
      <c r="A250" s="10">
        <v>230</v>
      </c>
      <c r="B250" s="11" t="s">
        <v>848</v>
      </c>
      <c r="C250" s="3">
        <v>44593</v>
      </c>
      <c r="D250" s="11" t="s">
        <v>193</v>
      </c>
      <c r="E250" s="11" t="s">
        <v>474</v>
      </c>
      <c r="F250" s="13" t="s">
        <v>849</v>
      </c>
      <c r="G250" s="14" t="s">
        <v>850</v>
      </c>
      <c r="H250" s="15">
        <v>24375000</v>
      </c>
      <c r="I250" s="15">
        <v>2437500</v>
      </c>
      <c r="J250" s="15">
        <v>26812500</v>
      </c>
      <c r="K250" s="32" t="s">
        <v>33</v>
      </c>
      <c r="L250" s="28">
        <v>44638</v>
      </c>
      <c r="M250" s="32" t="s">
        <v>33</v>
      </c>
      <c r="N250" s="28">
        <f t="shared" si="45"/>
        <v>44668</v>
      </c>
      <c r="O250" s="28">
        <v>44670</v>
      </c>
      <c r="P250" s="18">
        <v>0</v>
      </c>
      <c r="Q250" s="18">
        <f t="shared" si="42"/>
        <v>975000</v>
      </c>
      <c r="R250" s="29">
        <f t="shared" si="43"/>
        <v>25837500</v>
      </c>
      <c r="S250" s="29">
        <f t="shared" si="44"/>
        <v>23400000</v>
      </c>
    </row>
    <row r="251" spans="1:19">
      <c r="A251" s="10">
        <v>231</v>
      </c>
      <c r="B251" s="11" t="s">
        <v>851</v>
      </c>
      <c r="C251" s="3">
        <v>44562</v>
      </c>
      <c r="D251" s="11" t="s">
        <v>29</v>
      </c>
      <c r="E251" s="11">
        <v>4529445465</v>
      </c>
      <c r="F251" s="13" t="s">
        <v>852</v>
      </c>
      <c r="G251" s="14" t="s">
        <v>853</v>
      </c>
      <c r="H251" s="15">
        <v>241289677</v>
      </c>
      <c r="I251" s="15">
        <v>24128967.700000003</v>
      </c>
      <c r="J251" s="15">
        <v>265418644.69999999</v>
      </c>
      <c r="K251" s="32">
        <v>44582</v>
      </c>
      <c r="L251" s="28">
        <v>44587</v>
      </c>
      <c r="M251" s="32">
        <v>44632</v>
      </c>
      <c r="N251" s="32" t="s">
        <v>33</v>
      </c>
      <c r="O251" s="28">
        <v>44672</v>
      </c>
      <c r="P251" s="18">
        <f t="shared" ref="P251:P314" si="46">H251*2%</f>
        <v>4825793.54</v>
      </c>
      <c r="Q251" s="18">
        <v>0</v>
      </c>
      <c r="R251" s="29">
        <f t="shared" ref="R251:R314" si="47">J251-P251</f>
        <v>260592851.16</v>
      </c>
      <c r="S251" s="29">
        <f t="shared" ref="S251:S314" si="48">H251-P251</f>
        <v>236463883.46000001</v>
      </c>
    </row>
    <row r="252" spans="1:19">
      <c r="A252" s="10">
        <v>232</v>
      </c>
      <c r="B252" s="11" t="s">
        <v>854</v>
      </c>
      <c r="C252" s="3">
        <v>44593</v>
      </c>
      <c r="D252" s="11" t="s">
        <v>29</v>
      </c>
      <c r="E252" s="11">
        <v>4540821961</v>
      </c>
      <c r="F252" s="13" t="s">
        <v>855</v>
      </c>
      <c r="G252" s="14" t="s">
        <v>856</v>
      </c>
      <c r="H252" s="15">
        <v>126150000</v>
      </c>
      <c r="I252" s="15">
        <v>12615000</v>
      </c>
      <c r="J252" s="15">
        <v>138765000</v>
      </c>
      <c r="K252" s="32">
        <v>44614</v>
      </c>
      <c r="L252" s="28">
        <v>44616</v>
      </c>
      <c r="M252" s="32">
        <v>44661</v>
      </c>
      <c r="N252" s="32" t="s">
        <v>33</v>
      </c>
      <c r="O252" s="28">
        <v>44672</v>
      </c>
      <c r="P252" s="18">
        <f t="shared" si="46"/>
        <v>2523000</v>
      </c>
      <c r="Q252" s="18">
        <v>0</v>
      </c>
      <c r="R252" s="29">
        <f t="shared" si="47"/>
        <v>136242000</v>
      </c>
      <c r="S252" s="29">
        <f t="shared" si="48"/>
        <v>123627000</v>
      </c>
    </row>
    <row r="253" spans="1:19">
      <c r="A253" s="10">
        <v>233</v>
      </c>
      <c r="B253" s="11" t="s">
        <v>857</v>
      </c>
      <c r="C253" s="3">
        <v>44593</v>
      </c>
      <c r="D253" s="11" t="s">
        <v>29</v>
      </c>
      <c r="E253" s="11">
        <v>4533611837</v>
      </c>
      <c r="F253" s="13" t="s">
        <v>858</v>
      </c>
      <c r="G253" s="14" t="s">
        <v>859</v>
      </c>
      <c r="H253" s="15">
        <v>35543040</v>
      </c>
      <c r="I253" s="15">
        <v>3554304</v>
      </c>
      <c r="J253" s="15">
        <v>39097344</v>
      </c>
      <c r="K253" s="32">
        <v>44620</v>
      </c>
      <c r="L253" s="28">
        <v>44627</v>
      </c>
      <c r="M253" s="32">
        <v>44672</v>
      </c>
      <c r="N253" s="32" t="s">
        <v>33</v>
      </c>
      <c r="O253" s="28">
        <v>44672</v>
      </c>
      <c r="P253" s="18">
        <f t="shared" si="46"/>
        <v>710860.80000000005</v>
      </c>
      <c r="Q253" s="18">
        <v>0</v>
      </c>
      <c r="R253" s="29">
        <f t="shared" si="47"/>
        <v>38386483.200000003</v>
      </c>
      <c r="S253" s="29">
        <f t="shared" si="48"/>
        <v>34832179.200000003</v>
      </c>
    </row>
    <row r="254" spans="1:19">
      <c r="A254" s="10">
        <v>234</v>
      </c>
      <c r="B254" s="11" t="s">
        <v>860</v>
      </c>
      <c r="C254" s="3">
        <v>44593</v>
      </c>
      <c r="D254" s="11" t="s">
        <v>29</v>
      </c>
      <c r="E254" s="11">
        <v>4540627855</v>
      </c>
      <c r="F254" s="13" t="s">
        <v>861</v>
      </c>
      <c r="G254" s="14" t="s">
        <v>862</v>
      </c>
      <c r="H254" s="15">
        <v>41600000</v>
      </c>
      <c r="I254" s="15">
        <v>4160000</v>
      </c>
      <c r="J254" s="15">
        <v>45760000</v>
      </c>
      <c r="K254" s="32">
        <v>44620</v>
      </c>
      <c r="L254" s="28">
        <v>44627</v>
      </c>
      <c r="M254" s="32">
        <v>44672</v>
      </c>
      <c r="N254" s="32" t="s">
        <v>33</v>
      </c>
      <c r="O254" s="28">
        <v>44672</v>
      </c>
      <c r="P254" s="18">
        <f t="shared" si="46"/>
        <v>832000</v>
      </c>
      <c r="Q254" s="18">
        <v>0</v>
      </c>
      <c r="R254" s="29">
        <f t="shared" si="47"/>
        <v>44928000</v>
      </c>
      <c r="S254" s="29">
        <f t="shared" si="48"/>
        <v>40768000</v>
      </c>
    </row>
    <row r="255" spans="1:19">
      <c r="A255" s="10">
        <v>235</v>
      </c>
      <c r="B255" s="11" t="s">
        <v>863</v>
      </c>
      <c r="C255" s="3">
        <v>44593</v>
      </c>
      <c r="D255" s="11" t="s">
        <v>29</v>
      </c>
      <c r="E255" s="11">
        <v>4540627862</v>
      </c>
      <c r="F255" s="13" t="s">
        <v>864</v>
      </c>
      <c r="G255" s="14" t="s">
        <v>865</v>
      </c>
      <c r="H255" s="15">
        <v>41600000</v>
      </c>
      <c r="I255" s="15">
        <v>4160000</v>
      </c>
      <c r="J255" s="15">
        <v>45760000</v>
      </c>
      <c r="K255" s="32">
        <v>44620</v>
      </c>
      <c r="L255" s="28">
        <v>44627</v>
      </c>
      <c r="M255" s="32">
        <v>44672</v>
      </c>
      <c r="N255" s="32" t="s">
        <v>33</v>
      </c>
      <c r="O255" s="28">
        <v>44672</v>
      </c>
      <c r="P255" s="18">
        <f t="shared" si="46"/>
        <v>832000</v>
      </c>
      <c r="Q255" s="18">
        <v>0</v>
      </c>
      <c r="R255" s="29">
        <f t="shared" si="47"/>
        <v>44928000</v>
      </c>
      <c r="S255" s="29">
        <f t="shared" si="48"/>
        <v>40768000</v>
      </c>
    </row>
    <row r="256" spans="1:19">
      <c r="A256" s="10">
        <v>236</v>
      </c>
      <c r="B256" s="11" t="s">
        <v>866</v>
      </c>
      <c r="C256" s="3">
        <v>44593</v>
      </c>
      <c r="D256" s="11" t="s">
        <v>29</v>
      </c>
      <c r="E256" s="11">
        <v>4540627868</v>
      </c>
      <c r="F256" s="13" t="s">
        <v>867</v>
      </c>
      <c r="G256" s="14" t="s">
        <v>868</v>
      </c>
      <c r="H256" s="15">
        <v>41600000</v>
      </c>
      <c r="I256" s="15">
        <v>4160000</v>
      </c>
      <c r="J256" s="15">
        <v>45760000</v>
      </c>
      <c r="K256" s="32">
        <v>44620</v>
      </c>
      <c r="L256" s="28">
        <v>44627</v>
      </c>
      <c r="M256" s="32">
        <v>44672</v>
      </c>
      <c r="N256" s="32" t="s">
        <v>33</v>
      </c>
      <c r="O256" s="28">
        <v>44672</v>
      </c>
      <c r="P256" s="18">
        <f t="shared" si="46"/>
        <v>832000</v>
      </c>
      <c r="Q256" s="18">
        <v>0</v>
      </c>
      <c r="R256" s="29">
        <f t="shared" si="47"/>
        <v>44928000</v>
      </c>
      <c r="S256" s="29">
        <f t="shared" si="48"/>
        <v>40768000</v>
      </c>
    </row>
    <row r="257" spans="1:19">
      <c r="A257" s="10">
        <v>237</v>
      </c>
      <c r="B257" s="11" t="s">
        <v>869</v>
      </c>
      <c r="C257" s="3">
        <v>44593</v>
      </c>
      <c r="D257" s="11" t="s">
        <v>29</v>
      </c>
      <c r="E257" s="11">
        <v>4541148874</v>
      </c>
      <c r="F257" s="13" t="s">
        <v>870</v>
      </c>
      <c r="G257" s="14" t="s">
        <v>871</v>
      </c>
      <c r="H257" s="15">
        <v>54000000</v>
      </c>
      <c r="I257" s="15">
        <v>5400000</v>
      </c>
      <c r="J257" s="15">
        <v>59400000</v>
      </c>
      <c r="K257" s="32">
        <v>44620</v>
      </c>
      <c r="L257" s="28">
        <v>44627</v>
      </c>
      <c r="M257" s="32">
        <v>44672</v>
      </c>
      <c r="N257" s="32" t="s">
        <v>33</v>
      </c>
      <c r="O257" s="28">
        <v>44672</v>
      </c>
      <c r="P257" s="18">
        <f t="shared" si="46"/>
        <v>1080000</v>
      </c>
      <c r="Q257" s="18">
        <v>0</v>
      </c>
      <c r="R257" s="29">
        <f t="shared" si="47"/>
        <v>58320000</v>
      </c>
      <c r="S257" s="29">
        <f t="shared" si="48"/>
        <v>52920000</v>
      </c>
    </row>
    <row r="258" spans="1:19">
      <c r="A258" s="10">
        <v>238</v>
      </c>
      <c r="B258" s="11" t="s">
        <v>872</v>
      </c>
      <c r="C258" s="3">
        <v>44593</v>
      </c>
      <c r="D258" s="11" t="s">
        <v>29</v>
      </c>
      <c r="E258" s="11">
        <v>4540821942</v>
      </c>
      <c r="F258" s="13" t="s">
        <v>873</v>
      </c>
      <c r="G258" s="14" t="s">
        <v>874</v>
      </c>
      <c r="H258" s="15">
        <v>77000000</v>
      </c>
      <c r="I258" s="15">
        <v>7700000</v>
      </c>
      <c r="J258" s="15">
        <v>84700000</v>
      </c>
      <c r="K258" s="32">
        <v>44620</v>
      </c>
      <c r="L258" s="28">
        <v>44627</v>
      </c>
      <c r="M258" s="32">
        <v>44672</v>
      </c>
      <c r="N258" s="32" t="s">
        <v>33</v>
      </c>
      <c r="O258" s="28">
        <v>44672</v>
      </c>
      <c r="P258" s="18">
        <f t="shared" si="46"/>
        <v>1540000</v>
      </c>
      <c r="Q258" s="18">
        <v>0</v>
      </c>
      <c r="R258" s="29">
        <f t="shared" si="47"/>
        <v>83160000</v>
      </c>
      <c r="S258" s="29">
        <f t="shared" si="48"/>
        <v>75460000</v>
      </c>
    </row>
    <row r="259" spans="1:19">
      <c r="A259" s="10">
        <v>239</v>
      </c>
      <c r="B259" s="11" t="s">
        <v>875</v>
      </c>
      <c r="C259" s="3">
        <v>44593</v>
      </c>
      <c r="D259" s="11" t="s">
        <v>29</v>
      </c>
      <c r="E259" s="11">
        <v>4541172044</v>
      </c>
      <c r="F259" s="13" t="s">
        <v>876</v>
      </c>
      <c r="G259" s="14" t="s">
        <v>877</v>
      </c>
      <c r="H259" s="15">
        <v>46800000</v>
      </c>
      <c r="I259" s="15">
        <v>4680000</v>
      </c>
      <c r="J259" s="15">
        <v>51480000</v>
      </c>
      <c r="K259" s="32">
        <v>44620</v>
      </c>
      <c r="L259" s="28">
        <v>44627</v>
      </c>
      <c r="M259" s="32">
        <v>44672</v>
      </c>
      <c r="N259" s="32" t="s">
        <v>33</v>
      </c>
      <c r="O259" s="28">
        <v>44672</v>
      </c>
      <c r="P259" s="18">
        <f t="shared" si="46"/>
        <v>936000</v>
      </c>
      <c r="Q259" s="18">
        <v>0</v>
      </c>
      <c r="R259" s="29">
        <f t="shared" si="47"/>
        <v>50544000</v>
      </c>
      <c r="S259" s="29">
        <f t="shared" si="48"/>
        <v>45864000</v>
      </c>
    </row>
    <row r="260" spans="1:19">
      <c r="A260" s="10">
        <v>240</v>
      </c>
      <c r="B260" s="11" t="s">
        <v>878</v>
      </c>
      <c r="C260" s="3">
        <v>44593</v>
      </c>
      <c r="D260" s="11" t="s">
        <v>29</v>
      </c>
      <c r="E260" s="11">
        <v>4541004480</v>
      </c>
      <c r="F260" s="13" t="s">
        <v>879</v>
      </c>
      <c r="G260" s="14" t="s">
        <v>880</v>
      </c>
      <c r="H260" s="15">
        <v>33880000</v>
      </c>
      <c r="I260" s="15">
        <v>3388000</v>
      </c>
      <c r="J260" s="15">
        <v>37268000</v>
      </c>
      <c r="K260" s="32">
        <v>44620</v>
      </c>
      <c r="L260" s="28">
        <v>44627</v>
      </c>
      <c r="M260" s="32">
        <v>44672</v>
      </c>
      <c r="N260" s="32" t="s">
        <v>33</v>
      </c>
      <c r="O260" s="28">
        <v>44672</v>
      </c>
      <c r="P260" s="18">
        <f t="shared" si="46"/>
        <v>677600</v>
      </c>
      <c r="Q260" s="18">
        <v>0</v>
      </c>
      <c r="R260" s="29">
        <f t="shared" si="47"/>
        <v>36590400</v>
      </c>
      <c r="S260" s="29">
        <f t="shared" si="48"/>
        <v>33202400</v>
      </c>
    </row>
    <row r="261" spans="1:19">
      <c r="A261" s="10">
        <v>241</v>
      </c>
      <c r="B261" s="11" t="s">
        <v>881</v>
      </c>
      <c r="C261" s="3">
        <v>44593</v>
      </c>
      <c r="D261" s="11" t="s">
        <v>29</v>
      </c>
      <c r="E261" s="11">
        <v>4540714728</v>
      </c>
      <c r="F261" s="13" t="s">
        <v>882</v>
      </c>
      <c r="G261" s="14" t="s">
        <v>883</v>
      </c>
      <c r="H261" s="15">
        <v>56980000</v>
      </c>
      <c r="I261" s="15">
        <v>5698000</v>
      </c>
      <c r="J261" s="15">
        <v>62678000</v>
      </c>
      <c r="K261" s="32">
        <v>44620</v>
      </c>
      <c r="L261" s="28">
        <v>44627</v>
      </c>
      <c r="M261" s="32">
        <v>44672</v>
      </c>
      <c r="N261" s="32" t="s">
        <v>33</v>
      </c>
      <c r="O261" s="28">
        <v>44672</v>
      </c>
      <c r="P261" s="18">
        <f t="shared" si="46"/>
        <v>1139600</v>
      </c>
      <c r="Q261" s="18">
        <v>0</v>
      </c>
      <c r="R261" s="29">
        <f t="shared" si="47"/>
        <v>61538400</v>
      </c>
      <c r="S261" s="29">
        <f t="shared" si="48"/>
        <v>55840400</v>
      </c>
    </row>
    <row r="262" spans="1:19">
      <c r="A262" s="10">
        <v>242</v>
      </c>
      <c r="B262" s="11" t="s">
        <v>884</v>
      </c>
      <c r="C262" s="3">
        <v>44593</v>
      </c>
      <c r="D262" s="11" t="s">
        <v>29</v>
      </c>
      <c r="E262" s="11">
        <v>4533611837</v>
      </c>
      <c r="F262" s="13" t="s">
        <v>885</v>
      </c>
      <c r="G262" s="14" t="s">
        <v>886</v>
      </c>
      <c r="H262" s="15">
        <v>103980480</v>
      </c>
      <c r="I262" s="15">
        <v>10398048</v>
      </c>
      <c r="J262" s="15">
        <v>114378528</v>
      </c>
      <c r="K262" s="32">
        <v>44620</v>
      </c>
      <c r="L262" s="28">
        <v>44627</v>
      </c>
      <c r="M262" s="32">
        <v>44672</v>
      </c>
      <c r="N262" s="32" t="s">
        <v>33</v>
      </c>
      <c r="O262" s="28">
        <v>44672</v>
      </c>
      <c r="P262" s="18">
        <f t="shared" si="46"/>
        <v>2079609.6</v>
      </c>
      <c r="Q262" s="18">
        <v>0</v>
      </c>
      <c r="R262" s="29">
        <f t="shared" si="47"/>
        <v>112298918.40000001</v>
      </c>
      <c r="S262" s="29">
        <f t="shared" si="48"/>
        <v>101900870.40000001</v>
      </c>
    </row>
    <row r="263" spans="1:19">
      <c r="A263" s="10">
        <v>243</v>
      </c>
      <c r="B263" s="11" t="s">
        <v>887</v>
      </c>
      <c r="C263" s="3">
        <v>44621</v>
      </c>
      <c r="D263" s="11" t="s">
        <v>29</v>
      </c>
      <c r="E263" s="11">
        <v>4540733998</v>
      </c>
      <c r="F263" s="13" t="s">
        <v>888</v>
      </c>
      <c r="G263" s="14" t="s">
        <v>889</v>
      </c>
      <c r="H263" s="15">
        <v>20670000</v>
      </c>
      <c r="I263" s="15">
        <v>2067000</v>
      </c>
      <c r="J263" s="15">
        <v>22737000</v>
      </c>
      <c r="K263" s="32">
        <v>44632</v>
      </c>
      <c r="L263" s="28">
        <v>44634</v>
      </c>
      <c r="M263" s="32">
        <v>44679</v>
      </c>
      <c r="N263" s="32" t="s">
        <v>33</v>
      </c>
      <c r="O263" s="28">
        <v>44672</v>
      </c>
      <c r="P263" s="18">
        <f t="shared" si="46"/>
        <v>413400</v>
      </c>
      <c r="Q263" s="18">
        <v>0</v>
      </c>
      <c r="R263" s="29">
        <f t="shared" si="47"/>
        <v>22323600</v>
      </c>
      <c r="S263" s="29">
        <f t="shared" si="48"/>
        <v>20256600</v>
      </c>
    </row>
    <row r="264" spans="1:19">
      <c r="A264" s="10">
        <v>244</v>
      </c>
      <c r="B264" s="11" t="s">
        <v>890</v>
      </c>
      <c r="C264" s="3">
        <v>44621</v>
      </c>
      <c r="D264" s="11" t="s">
        <v>29</v>
      </c>
      <c r="E264" s="11">
        <v>4529445465</v>
      </c>
      <c r="F264" s="13" t="s">
        <v>891</v>
      </c>
      <c r="G264" s="14" t="s">
        <v>892</v>
      </c>
      <c r="H264" s="15">
        <v>280448321</v>
      </c>
      <c r="I264" s="15">
        <v>28044832.100000001</v>
      </c>
      <c r="J264" s="15">
        <v>308493153.10000002</v>
      </c>
      <c r="K264" s="32">
        <v>44632</v>
      </c>
      <c r="L264" s="28">
        <v>44634</v>
      </c>
      <c r="M264" s="32">
        <v>44679</v>
      </c>
      <c r="N264" s="32" t="s">
        <v>33</v>
      </c>
      <c r="O264" s="28">
        <v>44672</v>
      </c>
      <c r="P264" s="18">
        <f t="shared" si="46"/>
        <v>5608966.4199999999</v>
      </c>
      <c r="Q264" s="18">
        <v>0</v>
      </c>
      <c r="R264" s="29">
        <f t="shared" si="47"/>
        <v>302884186.68000001</v>
      </c>
      <c r="S264" s="29">
        <f t="shared" si="48"/>
        <v>274839354.57999998</v>
      </c>
    </row>
    <row r="265" spans="1:19">
      <c r="A265" s="10">
        <v>245</v>
      </c>
      <c r="B265" s="11" t="s">
        <v>893</v>
      </c>
      <c r="C265" s="3">
        <v>44621</v>
      </c>
      <c r="D265" s="11" t="s">
        <v>29</v>
      </c>
      <c r="E265" s="11">
        <v>4541002885</v>
      </c>
      <c r="F265" s="13" t="s">
        <v>894</v>
      </c>
      <c r="G265" s="14" t="s">
        <v>895</v>
      </c>
      <c r="H265" s="15">
        <v>3700000</v>
      </c>
      <c r="I265" s="15">
        <v>370000</v>
      </c>
      <c r="J265" s="15">
        <v>4070000</v>
      </c>
      <c r="K265" s="32">
        <v>44632</v>
      </c>
      <c r="L265" s="28">
        <v>44634</v>
      </c>
      <c r="M265" s="32">
        <v>44679</v>
      </c>
      <c r="N265" s="32" t="s">
        <v>33</v>
      </c>
      <c r="O265" s="28">
        <v>44672</v>
      </c>
      <c r="P265" s="18">
        <f t="shared" si="46"/>
        <v>74000</v>
      </c>
      <c r="Q265" s="18">
        <v>0</v>
      </c>
      <c r="R265" s="29">
        <f t="shared" si="47"/>
        <v>3996000</v>
      </c>
      <c r="S265" s="29">
        <f t="shared" si="48"/>
        <v>3626000</v>
      </c>
    </row>
    <row r="266" spans="1:19">
      <c r="A266" s="10">
        <v>246</v>
      </c>
      <c r="B266" s="11" t="s">
        <v>896</v>
      </c>
      <c r="C266" s="3">
        <v>44621</v>
      </c>
      <c r="D266" s="11" t="s">
        <v>29</v>
      </c>
      <c r="E266" s="11">
        <v>4541066147</v>
      </c>
      <c r="F266" s="13" t="s">
        <v>897</v>
      </c>
      <c r="G266" s="14" t="s">
        <v>898</v>
      </c>
      <c r="H266" s="15">
        <v>108000000</v>
      </c>
      <c r="I266" s="15">
        <v>10800000</v>
      </c>
      <c r="J266" s="15">
        <v>118800000</v>
      </c>
      <c r="K266" s="32">
        <v>44632</v>
      </c>
      <c r="L266" s="28">
        <v>44634</v>
      </c>
      <c r="M266" s="32">
        <v>44679</v>
      </c>
      <c r="N266" s="32" t="s">
        <v>33</v>
      </c>
      <c r="O266" s="28">
        <v>44672</v>
      </c>
      <c r="P266" s="18">
        <f t="shared" si="46"/>
        <v>2160000</v>
      </c>
      <c r="Q266" s="18">
        <v>0</v>
      </c>
      <c r="R266" s="29">
        <f t="shared" si="47"/>
        <v>116640000</v>
      </c>
      <c r="S266" s="29">
        <f t="shared" si="48"/>
        <v>105840000</v>
      </c>
    </row>
    <row r="267" spans="1:19">
      <c r="A267" s="10">
        <v>247</v>
      </c>
      <c r="B267" s="11" t="s">
        <v>899</v>
      </c>
      <c r="C267" s="3">
        <v>44621</v>
      </c>
      <c r="D267" s="11" t="s">
        <v>29</v>
      </c>
      <c r="E267" s="11">
        <v>4541066254</v>
      </c>
      <c r="F267" s="13" t="s">
        <v>900</v>
      </c>
      <c r="G267" s="14" t="s">
        <v>901</v>
      </c>
      <c r="H267" s="15">
        <v>80000000</v>
      </c>
      <c r="I267" s="15">
        <v>8000000</v>
      </c>
      <c r="J267" s="15">
        <v>88000000</v>
      </c>
      <c r="K267" s="32">
        <v>44632</v>
      </c>
      <c r="L267" s="28">
        <v>44634</v>
      </c>
      <c r="M267" s="32">
        <v>44679</v>
      </c>
      <c r="N267" s="32" t="s">
        <v>33</v>
      </c>
      <c r="O267" s="28">
        <v>44672</v>
      </c>
      <c r="P267" s="18">
        <f t="shared" si="46"/>
        <v>1600000</v>
      </c>
      <c r="Q267" s="18">
        <v>0</v>
      </c>
      <c r="R267" s="29">
        <f t="shared" si="47"/>
        <v>86400000</v>
      </c>
      <c r="S267" s="29">
        <f t="shared" si="48"/>
        <v>78400000</v>
      </c>
    </row>
    <row r="268" spans="1:19">
      <c r="A268" s="10">
        <v>248</v>
      </c>
      <c r="B268" s="11" t="s">
        <v>902</v>
      </c>
      <c r="C268" s="3">
        <v>44621</v>
      </c>
      <c r="D268" s="11" t="s">
        <v>29</v>
      </c>
      <c r="E268" s="11">
        <v>4540848470</v>
      </c>
      <c r="F268" s="13" t="s">
        <v>903</v>
      </c>
      <c r="G268" s="14" t="s">
        <v>904</v>
      </c>
      <c r="H268" s="15">
        <v>10200000</v>
      </c>
      <c r="I268" s="15">
        <v>1020000</v>
      </c>
      <c r="J268" s="15">
        <v>11220000</v>
      </c>
      <c r="K268" s="32">
        <v>44632</v>
      </c>
      <c r="L268" s="28">
        <v>44634</v>
      </c>
      <c r="M268" s="32">
        <v>44679</v>
      </c>
      <c r="N268" s="32" t="s">
        <v>33</v>
      </c>
      <c r="O268" s="28">
        <v>44672</v>
      </c>
      <c r="P268" s="18">
        <f t="shared" si="46"/>
        <v>204000</v>
      </c>
      <c r="Q268" s="18">
        <v>0</v>
      </c>
      <c r="R268" s="29">
        <f t="shared" si="47"/>
        <v>11016000</v>
      </c>
      <c r="S268" s="29">
        <f t="shared" si="48"/>
        <v>9996000</v>
      </c>
    </row>
    <row r="269" spans="1:19">
      <c r="A269" s="10">
        <v>249</v>
      </c>
      <c r="B269" s="11" t="s">
        <v>905</v>
      </c>
      <c r="C269" s="3">
        <v>44621</v>
      </c>
      <c r="D269" s="11" t="s">
        <v>29</v>
      </c>
      <c r="E269" s="11">
        <v>4541217248</v>
      </c>
      <c r="F269" s="13" t="s">
        <v>906</v>
      </c>
      <c r="G269" s="14" t="s">
        <v>907</v>
      </c>
      <c r="H269" s="15">
        <v>65600000</v>
      </c>
      <c r="I269" s="15">
        <v>6560000</v>
      </c>
      <c r="J269" s="15">
        <v>72160000</v>
      </c>
      <c r="K269" s="32">
        <v>44632</v>
      </c>
      <c r="L269" s="28">
        <v>44634</v>
      </c>
      <c r="M269" s="32">
        <v>44679</v>
      </c>
      <c r="N269" s="32" t="s">
        <v>33</v>
      </c>
      <c r="O269" s="28">
        <v>44672</v>
      </c>
      <c r="P269" s="18">
        <f t="shared" si="46"/>
        <v>1312000</v>
      </c>
      <c r="Q269" s="18">
        <v>0</v>
      </c>
      <c r="R269" s="29">
        <f t="shared" si="47"/>
        <v>70848000</v>
      </c>
      <c r="S269" s="29">
        <f t="shared" si="48"/>
        <v>64288000</v>
      </c>
    </row>
    <row r="270" spans="1:19">
      <c r="A270" s="10">
        <v>250</v>
      </c>
      <c r="B270" s="11" t="s">
        <v>908</v>
      </c>
      <c r="C270" s="3">
        <v>44621</v>
      </c>
      <c r="D270" s="11" t="s">
        <v>29</v>
      </c>
      <c r="E270" s="11">
        <v>4541217248</v>
      </c>
      <c r="F270" s="13" t="s">
        <v>909</v>
      </c>
      <c r="G270" s="14" t="s">
        <v>910</v>
      </c>
      <c r="H270" s="15">
        <v>8200000</v>
      </c>
      <c r="I270" s="15">
        <v>820000</v>
      </c>
      <c r="J270" s="15">
        <v>9020000</v>
      </c>
      <c r="K270" s="32">
        <v>44632</v>
      </c>
      <c r="L270" s="28">
        <v>44634</v>
      </c>
      <c r="M270" s="32">
        <v>44679</v>
      </c>
      <c r="N270" s="32" t="s">
        <v>33</v>
      </c>
      <c r="O270" s="28">
        <v>44672</v>
      </c>
      <c r="P270" s="18">
        <f t="shared" si="46"/>
        <v>164000</v>
      </c>
      <c r="Q270" s="18">
        <v>0</v>
      </c>
      <c r="R270" s="29">
        <f t="shared" si="47"/>
        <v>8856000</v>
      </c>
      <c r="S270" s="29">
        <f t="shared" si="48"/>
        <v>8036000</v>
      </c>
    </row>
    <row r="271" spans="1:19">
      <c r="A271" s="10">
        <v>251</v>
      </c>
      <c r="B271" s="11" t="s">
        <v>911</v>
      </c>
      <c r="C271" s="3">
        <v>44621</v>
      </c>
      <c r="D271" s="11" t="s">
        <v>29</v>
      </c>
      <c r="E271" s="11">
        <v>4537452486</v>
      </c>
      <c r="F271" s="13" t="s">
        <v>912</v>
      </c>
      <c r="G271" s="14" t="s">
        <v>913</v>
      </c>
      <c r="H271" s="15">
        <v>67126500</v>
      </c>
      <c r="I271" s="15">
        <v>6712650</v>
      </c>
      <c r="J271" s="15">
        <v>73839150</v>
      </c>
      <c r="K271" s="32">
        <v>44632</v>
      </c>
      <c r="L271" s="28">
        <v>44634</v>
      </c>
      <c r="M271" s="32">
        <v>44679</v>
      </c>
      <c r="N271" s="32" t="s">
        <v>33</v>
      </c>
      <c r="O271" s="28">
        <v>44672</v>
      </c>
      <c r="P271" s="18">
        <f t="shared" si="46"/>
        <v>1342530</v>
      </c>
      <c r="Q271" s="18">
        <v>0</v>
      </c>
      <c r="R271" s="29">
        <f t="shared" si="47"/>
        <v>72496620</v>
      </c>
      <c r="S271" s="29">
        <f t="shared" si="48"/>
        <v>65783970</v>
      </c>
    </row>
    <row r="272" spans="1:19">
      <c r="A272" s="10">
        <v>252</v>
      </c>
      <c r="B272" s="11" t="s">
        <v>914</v>
      </c>
      <c r="C272" s="3">
        <v>44621</v>
      </c>
      <c r="D272" s="11" t="s">
        <v>29</v>
      </c>
      <c r="E272" s="11">
        <v>4540863900</v>
      </c>
      <c r="F272" s="13" t="s">
        <v>915</v>
      </c>
      <c r="G272" s="14" t="s">
        <v>916</v>
      </c>
      <c r="H272" s="15">
        <v>23290000</v>
      </c>
      <c r="I272" s="15">
        <v>2329000</v>
      </c>
      <c r="J272" s="15">
        <v>25619000</v>
      </c>
      <c r="K272" s="32">
        <v>44632</v>
      </c>
      <c r="L272" s="28">
        <v>44634</v>
      </c>
      <c r="M272" s="32">
        <v>44679</v>
      </c>
      <c r="N272" s="32" t="s">
        <v>33</v>
      </c>
      <c r="O272" s="28">
        <v>44672</v>
      </c>
      <c r="P272" s="18">
        <f t="shared" si="46"/>
        <v>465800</v>
      </c>
      <c r="Q272" s="18">
        <v>0</v>
      </c>
      <c r="R272" s="29">
        <f t="shared" si="47"/>
        <v>25153200</v>
      </c>
      <c r="S272" s="29">
        <f t="shared" si="48"/>
        <v>22824200</v>
      </c>
    </row>
    <row r="273" spans="1:19">
      <c r="A273" s="10">
        <v>253</v>
      </c>
      <c r="B273" s="11" t="s">
        <v>917</v>
      </c>
      <c r="C273" s="3">
        <v>44621</v>
      </c>
      <c r="D273" s="11" t="s">
        <v>29</v>
      </c>
      <c r="E273" s="11">
        <v>4540657676</v>
      </c>
      <c r="F273" s="13" t="s">
        <v>918</v>
      </c>
      <c r="G273" s="14" t="s">
        <v>919</v>
      </c>
      <c r="H273" s="15">
        <v>30000000</v>
      </c>
      <c r="I273" s="15">
        <v>3000000</v>
      </c>
      <c r="J273" s="15">
        <v>33000000</v>
      </c>
      <c r="K273" s="32">
        <v>44632</v>
      </c>
      <c r="L273" s="28">
        <v>44634</v>
      </c>
      <c r="M273" s="32">
        <v>44679</v>
      </c>
      <c r="N273" s="32" t="s">
        <v>33</v>
      </c>
      <c r="O273" s="28">
        <v>44672</v>
      </c>
      <c r="P273" s="18">
        <f t="shared" si="46"/>
        <v>600000</v>
      </c>
      <c r="Q273" s="18">
        <v>0</v>
      </c>
      <c r="R273" s="29">
        <f t="shared" si="47"/>
        <v>32400000</v>
      </c>
      <c r="S273" s="29">
        <f t="shared" si="48"/>
        <v>29400000</v>
      </c>
    </row>
    <row r="274" spans="1:19">
      <c r="A274" s="10">
        <v>254</v>
      </c>
      <c r="B274" s="11" t="s">
        <v>920</v>
      </c>
      <c r="C274" s="3">
        <v>44621</v>
      </c>
      <c r="D274" s="11" t="s">
        <v>29</v>
      </c>
      <c r="E274" s="11">
        <v>4540657590</v>
      </c>
      <c r="F274" s="13" t="s">
        <v>921</v>
      </c>
      <c r="G274" s="14" t="s">
        <v>922</v>
      </c>
      <c r="H274" s="15">
        <v>15000000</v>
      </c>
      <c r="I274" s="15">
        <v>1500000</v>
      </c>
      <c r="J274" s="15">
        <v>16500000</v>
      </c>
      <c r="K274" s="32">
        <v>44632</v>
      </c>
      <c r="L274" s="28">
        <v>44634</v>
      </c>
      <c r="M274" s="32">
        <v>44679</v>
      </c>
      <c r="N274" s="32" t="s">
        <v>33</v>
      </c>
      <c r="O274" s="28">
        <v>44672</v>
      </c>
      <c r="P274" s="18">
        <f t="shared" si="46"/>
        <v>300000</v>
      </c>
      <c r="Q274" s="18">
        <v>0</v>
      </c>
      <c r="R274" s="29">
        <f t="shared" si="47"/>
        <v>16200000</v>
      </c>
      <c r="S274" s="29">
        <f t="shared" si="48"/>
        <v>14700000</v>
      </c>
    </row>
    <row r="275" spans="1:19">
      <c r="A275" s="10">
        <v>255</v>
      </c>
      <c r="B275" s="11" t="s">
        <v>923</v>
      </c>
      <c r="C275" s="3">
        <v>44621</v>
      </c>
      <c r="D275" s="11" t="s">
        <v>29</v>
      </c>
      <c r="E275" s="11">
        <v>4540657523</v>
      </c>
      <c r="F275" s="13" t="s">
        <v>924</v>
      </c>
      <c r="G275" s="14" t="s">
        <v>925</v>
      </c>
      <c r="H275" s="15">
        <v>15000000</v>
      </c>
      <c r="I275" s="15">
        <v>1500000</v>
      </c>
      <c r="J275" s="15">
        <v>16500000</v>
      </c>
      <c r="K275" s="32">
        <v>44632</v>
      </c>
      <c r="L275" s="28">
        <v>44634</v>
      </c>
      <c r="M275" s="32">
        <v>44679</v>
      </c>
      <c r="N275" s="32" t="s">
        <v>33</v>
      </c>
      <c r="O275" s="28">
        <v>44672</v>
      </c>
      <c r="P275" s="18">
        <f t="shared" si="46"/>
        <v>300000</v>
      </c>
      <c r="Q275" s="18">
        <v>0</v>
      </c>
      <c r="R275" s="29">
        <f t="shared" si="47"/>
        <v>16200000</v>
      </c>
      <c r="S275" s="29">
        <f t="shared" si="48"/>
        <v>14700000</v>
      </c>
    </row>
    <row r="276" spans="1:19">
      <c r="A276" s="10">
        <v>256</v>
      </c>
      <c r="B276" s="11" t="s">
        <v>926</v>
      </c>
      <c r="C276" s="3">
        <v>44621</v>
      </c>
      <c r="D276" s="11" t="s">
        <v>29</v>
      </c>
      <c r="E276" s="33">
        <v>4540542236</v>
      </c>
      <c r="F276" s="13" t="s">
        <v>927</v>
      </c>
      <c r="G276" s="14" t="s">
        <v>928</v>
      </c>
      <c r="H276" s="15">
        <v>13217600</v>
      </c>
      <c r="I276" s="15">
        <f t="shared" ref="I276" si="49">H276*10%</f>
        <v>1321760</v>
      </c>
      <c r="J276" s="15">
        <f t="shared" ref="J276" si="50">H276+I276</f>
        <v>14539360</v>
      </c>
      <c r="K276" s="32">
        <v>44636</v>
      </c>
      <c r="L276" s="28">
        <v>44637</v>
      </c>
      <c r="M276" s="32">
        <f t="shared" ref="M276" si="51">L276+45</f>
        <v>44682</v>
      </c>
      <c r="N276" s="32" t="s">
        <v>33</v>
      </c>
      <c r="O276" s="28">
        <v>44673</v>
      </c>
      <c r="P276" s="18">
        <f t="shared" si="46"/>
        <v>264352</v>
      </c>
      <c r="Q276" s="18">
        <v>0</v>
      </c>
      <c r="R276" s="29">
        <f t="shared" si="47"/>
        <v>14275008</v>
      </c>
      <c r="S276" s="29">
        <f t="shared" si="48"/>
        <v>12953248</v>
      </c>
    </row>
    <row r="277" spans="1:19">
      <c r="A277" s="10">
        <v>257</v>
      </c>
      <c r="B277" s="11" t="s">
        <v>929</v>
      </c>
      <c r="C277" s="3">
        <v>44593</v>
      </c>
      <c r="D277" s="11" t="s">
        <v>29</v>
      </c>
      <c r="E277" s="11">
        <v>4540275875</v>
      </c>
      <c r="F277" s="13" t="s">
        <v>930</v>
      </c>
      <c r="G277" s="14" t="s">
        <v>931</v>
      </c>
      <c r="H277" s="15">
        <v>10500000</v>
      </c>
      <c r="I277" s="15">
        <v>1050000</v>
      </c>
      <c r="J277" s="15">
        <v>11550000</v>
      </c>
      <c r="K277" s="32">
        <v>44603</v>
      </c>
      <c r="L277" s="28">
        <v>44607</v>
      </c>
      <c r="M277" s="32">
        <v>44652</v>
      </c>
      <c r="N277" s="32" t="s">
        <v>33</v>
      </c>
      <c r="O277" s="28">
        <v>44679</v>
      </c>
      <c r="P277" s="18">
        <f t="shared" si="46"/>
        <v>210000</v>
      </c>
      <c r="Q277" s="18">
        <v>0</v>
      </c>
      <c r="R277" s="29">
        <f t="shared" si="47"/>
        <v>11340000</v>
      </c>
      <c r="S277" s="29">
        <f t="shared" si="48"/>
        <v>10290000</v>
      </c>
    </row>
    <row r="278" spans="1:19">
      <c r="A278" s="10">
        <v>258</v>
      </c>
      <c r="B278" s="11" t="s">
        <v>932</v>
      </c>
      <c r="C278" s="3">
        <v>44593</v>
      </c>
      <c r="D278" s="11" t="s">
        <v>29</v>
      </c>
      <c r="E278" s="11">
        <v>4539289903</v>
      </c>
      <c r="F278" s="13" t="s">
        <v>933</v>
      </c>
      <c r="G278" s="14" t="s">
        <v>934</v>
      </c>
      <c r="H278" s="15">
        <v>56628000</v>
      </c>
      <c r="I278" s="15">
        <v>5662800</v>
      </c>
      <c r="J278" s="15">
        <v>62290800</v>
      </c>
      <c r="K278" s="32">
        <v>44620</v>
      </c>
      <c r="L278" s="28">
        <v>44627</v>
      </c>
      <c r="M278" s="32">
        <v>44672</v>
      </c>
      <c r="N278" s="32" t="s">
        <v>33</v>
      </c>
      <c r="O278" s="28">
        <v>44679</v>
      </c>
      <c r="P278" s="18">
        <f t="shared" si="46"/>
        <v>1132560</v>
      </c>
      <c r="Q278" s="18">
        <v>0</v>
      </c>
      <c r="R278" s="29">
        <f t="shared" si="47"/>
        <v>61158240</v>
      </c>
      <c r="S278" s="29">
        <f t="shared" si="48"/>
        <v>55495440</v>
      </c>
    </row>
    <row r="279" spans="1:19">
      <c r="A279" s="10">
        <v>259</v>
      </c>
      <c r="B279" s="11" t="s">
        <v>935</v>
      </c>
      <c r="C279" s="3">
        <v>44621</v>
      </c>
      <c r="D279" s="11" t="s">
        <v>29</v>
      </c>
      <c r="E279" s="11">
        <v>4533594729</v>
      </c>
      <c r="F279" s="13" t="s">
        <v>936</v>
      </c>
      <c r="G279" s="14" t="s">
        <v>937</v>
      </c>
      <c r="H279" s="15">
        <v>13200000</v>
      </c>
      <c r="I279" s="15">
        <v>1320000</v>
      </c>
      <c r="J279" s="15">
        <v>14520000</v>
      </c>
      <c r="K279" s="32">
        <v>44632</v>
      </c>
      <c r="L279" s="28">
        <v>44634</v>
      </c>
      <c r="M279" s="32">
        <v>44679</v>
      </c>
      <c r="N279" s="32" t="s">
        <v>33</v>
      </c>
      <c r="O279" s="28">
        <v>44679</v>
      </c>
      <c r="P279" s="18">
        <f t="shared" si="46"/>
        <v>264000</v>
      </c>
      <c r="Q279" s="18">
        <v>0</v>
      </c>
      <c r="R279" s="29">
        <f t="shared" si="47"/>
        <v>14256000</v>
      </c>
      <c r="S279" s="29">
        <f t="shared" si="48"/>
        <v>12936000</v>
      </c>
    </row>
    <row r="280" spans="1:19">
      <c r="A280" s="10">
        <v>260</v>
      </c>
      <c r="B280" s="11" t="s">
        <v>938</v>
      </c>
      <c r="C280" s="3">
        <v>44621</v>
      </c>
      <c r="D280" s="11" t="s">
        <v>29</v>
      </c>
      <c r="E280" s="11">
        <v>4540848683</v>
      </c>
      <c r="F280" s="13" t="s">
        <v>939</v>
      </c>
      <c r="G280" s="14" t="s">
        <v>940</v>
      </c>
      <c r="H280" s="15">
        <v>6033000</v>
      </c>
      <c r="I280" s="15">
        <v>603300</v>
      </c>
      <c r="J280" s="15">
        <v>6636300</v>
      </c>
      <c r="K280" s="32">
        <v>44632</v>
      </c>
      <c r="L280" s="28">
        <v>44634</v>
      </c>
      <c r="M280" s="32">
        <v>44679</v>
      </c>
      <c r="N280" s="32" t="s">
        <v>33</v>
      </c>
      <c r="O280" s="28">
        <v>44679</v>
      </c>
      <c r="P280" s="18">
        <f t="shared" si="46"/>
        <v>120660</v>
      </c>
      <c r="Q280" s="18">
        <v>0</v>
      </c>
      <c r="R280" s="29">
        <f t="shared" si="47"/>
        <v>6515640</v>
      </c>
      <c r="S280" s="29">
        <f t="shared" si="48"/>
        <v>5912340</v>
      </c>
    </row>
    <row r="281" spans="1:19">
      <c r="A281" s="10">
        <v>261</v>
      </c>
      <c r="B281" s="11" t="s">
        <v>941</v>
      </c>
      <c r="C281" s="3">
        <v>44621</v>
      </c>
      <c r="D281" s="11" t="s">
        <v>29</v>
      </c>
      <c r="E281" s="11">
        <v>4540825367</v>
      </c>
      <c r="F281" s="13" t="s">
        <v>942</v>
      </c>
      <c r="G281" s="14" t="s">
        <v>943</v>
      </c>
      <c r="H281" s="15">
        <v>10400000</v>
      </c>
      <c r="I281" s="15">
        <v>1040000</v>
      </c>
      <c r="J281" s="15">
        <v>11440000</v>
      </c>
      <c r="K281" s="32">
        <v>44632</v>
      </c>
      <c r="L281" s="28">
        <v>44634</v>
      </c>
      <c r="M281" s="32">
        <v>44679</v>
      </c>
      <c r="N281" s="32" t="s">
        <v>33</v>
      </c>
      <c r="O281" s="28">
        <v>44679</v>
      </c>
      <c r="P281" s="18">
        <f t="shared" si="46"/>
        <v>208000</v>
      </c>
      <c r="Q281" s="18">
        <v>0</v>
      </c>
      <c r="R281" s="29">
        <f t="shared" si="47"/>
        <v>11232000</v>
      </c>
      <c r="S281" s="29">
        <f t="shared" si="48"/>
        <v>10192000</v>
      </c>
    </row>
    <row r="282" spans="1:19">
      <c r="A282" s="10">
        <v>262</v>
      </c>
      <c r="B282" s="11" t="s">
        <v>944</v>
      </c>
      <c r="C282" s="3">
        <v>44621</v>
      </c>
      <c r="D282" s="11" t="s">
        <v>29</v>
      </c>
      <c r="E282" s="11">
        <v>4540657417</v>
      </c>
      <c r="F282" s="13" t="s">
        <v>945</v>
      </c>
      <c r="G282" s="14" t="s">
        <v>946</v>
      </c>
      <c r="H282" s="15">
        <v>15000000</v>
      </c>
      <c r="I282" s="15">
        <v>1500000</v>
      </c>
      <c r="J282" s="15">
        <v>16500000</v>
      </c>
      <c r="K282" s="32">
        <v>44632</v>
      </c>
      <c r="L282" s="28">
        <v>44634</v>
      </c>
      <c r="M282" s="32">
        <v>44679</v>
      </c>
      <c r="N282" s="32" t="s">
        <v>33</v>
      </c>
      <c r="O282" s="28">
        <v>44679</v>
      </c>
      <c r="P282" s="18">
        <f t="shared" si="46"/>
        <v>300000</v>
      </c>
      <c r="Q282" s="18">
        <v>0</v>
      </c>
      <c r="R282" s="29">
        <f t="shared" si="47"/>
        <v>16200000</v>
      </c>
      <c r="S282" s="29">
        <f t="shared" si="48"/>
        <v>14700000</v>
      </c>
    </row>
    <row r="283" spans="1:19">
      <c r="A283" s="10">
        <v>263</v>
      </c>
      <c r="B283" s="11" t="s">
        <v>947</v>
      </c>
      <c r="C283" s="3">
        <v>44621</v>
      </c>
      <c r="D283" s="11" t="s">
        <v>29</v>
      </c>
      <c r="E283" s="11">
        <v>4540651271</v>
      </c>
      <c r="F283" s="13" t="s">
        <v>948</v>
      </c>
      <c r="G283" s="14" t="s">
        <v>949</v>
      </c>
      <c r="H283" s="15">
        <v>15000000</v>
      </c>
      <c r="I283" s="15">
        <v>1500000</v>
      </c>
      <c r="J283" s="15">
        <v>16500000</v>
      </c>
      <c r="K283" s="32">
        <v>44632</v>
      </c>
      <c r="L283" s="28">
        <v>44634</v>
      </c>
      <c r="M283" s="32">
        <v>44679</v>
      </c>
      <c r="N283" s="32" t="s">
        <v>33</v>
      </c>
      <c r="O283" s="28">
        <v>44679</v>
      </c>
      <c r="P283" s="18">
        <f t="shared" si="46"/>
        <v>300000</v>
      </c>
      <c r="Q283" s="18">
        <v>0</v>
      </c>
      <c r="R283" s="29">
        <f t="shared" si="47"/>
        <v>16200000</v>
      </c>
      <c r="S283" s="29">
        <f t="shared" si="48"/>
        <v>14700000</v>
      </c>
    </row>
    <row r="284" spans="1:19">
      <c r="A284" s="10">
        <v>264</v>
      </c>
      <c r="B284" s="11" t="s">
        <v>950</v>
      </c>
      <c r="C284" s="3">
        <v>44621</v>
      </c>
      <c r="D284" s="11" t="s">
        <v>29</v>
      </c>
      <c r="E284" s="11">
        <v>4540825446</v>
      </c>
      <c r="F284" s="13" t="s">
        <v>951</v>
      </c>
      <c r="G284" s="14" t="s">
        <v>952</v>
      </c>
      <c r="H284" s="15">
        <v>18513000</v>
      </c>
      <c r="I284" s="15">
        <v>1851300</v>
      </c>
      <c r="J284" s="15">
        <v>20364300</v>
      </c>
      <c r="K284" s="32">
        <v>44632</v>
      </c>
      <c r="L284" s="28">
        <v>44634</v>
      </c>
      <c r="M284" s="32">
        <v>44679</v>
      </c>
      <c r="N284" s="32" t="s">
        <v>33</v>
      </c>
      <c r="O284" s="28">
        <v>44679</v>
      </c>
      <c r="P284" s="18">
        <f t="shared" si="46"/>
        <v>370260</v>
      </c>
      <c r="Q284" s="18">
        <v>0</v>
      </c>
      <c r="R284" s="29">
        <f t="shared" si="47"/>
        <v>19994040</v>
      </c>
      <c r="S284" s="29">
        <f t="shared" si="48"/>
        <v>18142740</v>
      </c>
    </row>
    <row r="285" spans="1:19">
      <c r="A285" s="10">
        <v>265</v>
      </c>
      <c r="B285" s="11" t="s">
        <v>953</v>
      </c>
      <c r="C285" s="3">
        <v>44621</v>
      </c>
      <c r="D285" s="11" t="s">
        <v>29</v>
      </c>
      <c r="E285" s="11">
        <v>4540825460</v>
      </c>
      <c r="F285" s="13" t="s">
        <v>954</v>
      </c>
      <c r="G285" s="14" t="s">
        <v>955</v>
      </c>
      <c r="H285" s="15">
        <v>12555000</v>
      </c>
      <c r="I285" s="15">
        <v>1255500</v>
      </c>
      <c r="J285" s="15">
        <v>13810500</v>
      </c>
      <c r="K285" s="32">
        <v>44632</v>
      </c>
      <c r="L285" s="28">
        <v>44634</v>
      </c>
      <c r="M285" s="32">
        <v>44679</v>
      </c>
      <c r="N285" s="32" t="s">
        <v>33</v>
      </c>
      <c r="O285" s="28">
        <v>44679</v>
      </c>
      <c r="P285" s="18">
        <f t="shared" si="46"/>
        <v>251100</v>
      </c>
      <c r="Q285" s="18">
        <v>0</v>
      </c>
      <c r="R285" s="29">
        <f t="shared" si="47"/>
        <v>13559400</v>
      </c>
      <c r="S285" s="29">
        <f t="shared" si="48"/>
        <v>12303900</v>
      </c>
    </row>
    <row r="286" spans="1:19">
      <c r="A286" s="10">
        <v>266</v>
      </c>
      <c r="B286" s="11" t="s">
        <v>956</v>
      </c>
      <c r="C286" s="3">
        <v>44621</v>
      </c>
      <c r="D286" s="11" t="s">
        <v>29</v>
      </c>
      <c r="E286" s="11">
        <v>4540714072</v>
      </c>
      <c r="F286" s="13" t="s">
        <v>957</v>
      </c>
      <c r="G286" s="14" t="s">
        <v>958</v>
      </c>
      <c r="H286" s="15">
        <v>67200000</v>
      </c>
      <c r="I286" s="15">
        <v>6720000</v>
      </c>
      <c r="J286" s="15">
        <v>73920000</v>
      </c>
      <c r="K286" s="32">
        <v>44632</v>
      </c>
      <c r="L286" s="28">
        <v>44634</v>
      </c>
      <c r="M286" s="32">
        <v>44679</v>
      </c>
      <c r="N286" s="32" t="s">
        <v>33</v>
      </c>
      <c r="O286" s="28">
        <v>44679</v>
      </c>
      <c r="P286" s="18">
        <f t="shared" si="46"/>
        <v>1344000</v>
      </c>
      <c r="Q286" s="18">
        <v>0</v>
      </c>
      <c r="R286" s="29">
        <f t="shared" si="47"/>
        <v>72576000</v>
      </c>
      <c r="S286" s="29">
        <f t="shared" si="48"/>
        <v>65856000</v>
      </c>
    </row>
    <row r="287" spans="1:19">
      <c r="A287" s="10">
        <v>267</v>
      </c>
      <c r="B287" s="11" t="s">
        <v>959</v>
      </c>
      <c r="C287" s="3">
        <v>44621</v>
      </c>
      <c r="D287" s="11" t="s">
        <v>29</v>
      </c>
      <c r="E287" s="11">
        <v>4540864189</v>
      </c>
      <c r="F287" s="13" t="s">
        <v>960</v>
      </c>
      <c r="G287" s="14" t="s">
        <v>961</v>
      </c>
      <c r="H287" s="15">
        <v>6608800</v>
      </c>
      <c r="I287" s="15">
        <v>660880</v>
      </c>
      <c r="J287" s="15">
        <v>7269680</v>
      </c>
      <c r="K287" s="32">
        <v>44632</v>
      </c>
      <c r="L287" s="28">
        <v>44634</v>
      </c>
      <c r="M287" s="32">
        <v>44679</v>
      </c>
      <c r="N287" s="32" t="s">
        <v>33</v>
      </c>
      <c r="O287" s="28">
        <v>44679</v>
      </c>
      <c r="P287" s="18">
        <f t="shared" si="46"/>
        <v>132176</v>
      </c>
      <c r="Q287" s="18">
        <v>0</v>
      </c>
      <c r="R287" s="29">
        <f t="shared" si="47"/>
        <v>7137504</v>
      </c>
      <c r="S287" s="29">
        <f t="shared" si="48"/>
        <v>6476624</v>
      </c>
    </row>
    <row r="288" spans="1:19">
      <c r="A288" s="10">
        <v>268</v>
      </c>
      <c r="B288" s="11" t="s">
        <v>962</v>
      </c>
      <c r="C288" s="3">
        <v>44621</v>
      </c>
      <c r="D288" s="11" t="s">
        <v>29</v>
      </c>
      <c r="E288" s="11">
        <v>4540864231</v>
      </c>
      <c r="F288" s="13" t="s">
        <v>963</v>
      </c>
      <c r="G288" s="14" t="s">
        <v>964</v>
      </c>
      <c r="H288" s="15">
        <v>6608800</v>
      </c>
      <c r="I288" s="15">
        <v>660880</v>
      </c>
      <c r="J288" s="15">
        <v>7269680</v>
      </c>
      <c r="K288" s="32">
        <v>44632</v>
      </c>
      <c r="L288" s="28">
        <v>44634</v>
      </c>
      <c r="M288" s="32">
        <v>44679</v>
      </c>
      <c r="N288" s="32" t="s">
        <v>33</v>
      </c>
      <c r="O288" s="28">
        <v>44679</v>
      </c>
      <c r="P288" s="18">
        <f t="shared" si="46"/>
        <v>132176</v>
      </c>
      <c r="Q288" s="18">
        <v>0</v>
      </c>
      <c r="R288" s="29">
        <f t="shared" si="47"/>
        <v>7137504</v>
      </c>
      <c r="S288" s="29">
        <f t="shared" si="48"/>
        <v>6476624</v>
      </c>
    </row>
    <row r="289" spans="1:19">
      <c r="A289" s="10">
        <v>269</v>
      </c>
      <c r="B289" s="11" t="s">
        <v>965</v>
      </c>
      <c r="C289" s="3">
        <v>44621</v>
      </c>
      <c r="D289" s="11" t="s">
        <v>29</v>
      </c>
      <c r="E289" s="11">
        <v>4540712535</v>
      </c>
      <c r="F289" s="13" t="s">
        <v>966</v>
      </c>
      <c r="G289" s="14" t="s">
        <v>967</v>
      </c>
      <c r="H289" s="15">
        <v>6608800</v>
      </c>
      <c r="I289" s="15">
        <v>660880</v>
      </c>
      <c r="J289" s="15">
        <v>7269680</v>
      </c>
      <c r="K289" s="32">
        <v>44632</v>
      </c>
      <c r="L289" s="28">
        <v>44634</v>
      </c>
      <c r="M289" s="32">
        <v>44679</v>
      </c>
      <c r="N289" s="32" t="s">
        <v>33</v>
      </c>
      <c r="O289" s="28">
        <v>44679</v>
      </c>
      <c r="P289" s="18">
        <f t="shared" si="46"/>
        <v>132176</v>
      </c>
      <c r="Q289" s="18">
        <v>0</v>
      </c>
      <c r="R289" s="29">
        <f t="shared" si="47"/>
        <v>7137504</v>
      </c>
      <c r="S289" s="29">
        <f t="shared" si="48"/>
        <v>6476624</v>
      </c>
    </row>
    <row r="290" spans="1:19">
      <c r="A290" s="10">
        <v>270</v>
      </c>
      <c r="B290" s="11" t="s">
        <v>968</v>
      </c>
      <c r="C290" s="3">
        <v>44621</v>
      </c>
      <c r="D290" s="11" t="s">
        <v>29</v>
      </c>
      <c r="E290" s="11">
        <v>4540864265</v>
      </c>
      <c r="F290" s="13" t="s">
        <v>969</v>
      </c>
      <c r="G290" s="14" t="s">
        <v>970</v>
      </c>
      <c r="H290" s="15">
        <v>6608800</v>
      </c>
      <c r="I290" s="15">
        <v>660880</v>
      </c>
      <c r="J290" s="15">
        <v>7269680</v>
      </c>
      <c r="K290" s="32">
        <v>44632</v>
      </c>
      <c r="L290" s="28">
        <v>44634</v>
      </c>
      <c r="M290" s="32">
        <v>44679</v>
      </c>
      <c r="N290" s="32" t="s">
        <v>33</v>
      </c>
      <c r="O290" s="28">
        <v>44679</v>
      </c>
      <c r="P290" s="18">
        <f t="shared" si="46"/>
        <v>132176</v>
      </c>
      <c r="Q290" s="18">
        <v>0</v>
      </c>
      <c r="R290" s="29">
        <f t="shared" si="47"/>
        <v>7137504</v>
      </c>
      <c r="S290" s="29">
        <f t="shared" si="48"/>
        <v>6476624</v>
      </c>
    </row>
    <row r="291" spans="1:19">
      <c r="A291" s="10">
        <v>271</v>
      </c>
      <c r="B291" s="11" t="s">
        <v>971</v>
      </c>
      <c r="C291" s="3">
        <v>44621</v>
      </c>
      <c r="D291" s="11" t="s">
        <v>29</v>
      </c>
      <c r="E291" s="11">
        <v>4539531409</v>
      </c>
      <c r="F291" s="13" t="s">
        <v>972</v>
      </c>
      <c r="G291" s="14" t="s">
        <v>973</v>
      </c>
      <c r="H291" s="15">
        <v>6608800</v>
      </c>
      <c r="I291" s="15">
        <v>660880</v>
      </c>
      <c r="J291" s="15">
        <v>7269680</v>
      </c>
      <c r="K291" s="32">
        <v>44632</v>
      </c>
      <c r="L291" s="28">
        <v>44634</v>
      </c>
      <c r="M291" s="32">
        <v>44679</v>
      </c>
      <c r="N291" s="32" t="s">
        <v>33</v>
      </c>
      <c r="O291" s="28">
        <v>44679</v>
      </c>
      <c r="P291" s="18">
        <f t="shared" si="46"/>
        <v>132176</v>
      </c>
      <c r="Q291" s="18">
        <v>0</v>
      </c>
      <c r="R291" s="29">
        <f t="shared" si="47"/>
        <v>7137504</v>
      </c>
      <c r="S291" s="29">
        <f t="shared" si="48"/>
        <v>6476624</v>
      </c>
    </row>
    <row r="292" spans="1:19">
      <c r="A292" s="10">
        <v>272</v>
      </c>
      <c r="B292" s="11" t="s">
        <v>974</v>
      </c>
      <c r="C292" s="3">
        <v>44621</v>
      </c>
      <c r="D292" s="11" t="s">
        <v>29</v>
      </c>
      <c r="E292" s="11">
        <v>4539521684</v>
      </c>
      <c r="F292" s="13" t="s">
        <v>975</v>
      </c>
      <c r="G292" s="14" t="s">
        <v>976</v>
      </c>
      <c r="H292" s="15">
        <v>6608800</v>
      </c>
      <c r="I292" s="15">
        <v>660880</v>
      </c>
      <c r="J292" s="15">
        <v>7269680</v>
      </c>
      <c r="K292" s="32">
        <v>44632</v>
      </c>
      <c r="L292" s="28">
        <v>44634</v>
      </c>
      <c r="M292" s="32">
        <v>44679</v>
      </c>
      <c r="N292" s="32" t="s">
        <v>33</v>
      </c>
      <c r="O292" s="28">
        <v>44679</v>
      </c>
      <c r="P292" s="18">
        <f t="shared" si="46"/>
        <v>132176</v>
      </c>
      <c r="Q292" s="18">
        <v>0</v>
      </c>
      <c r="R292" s="29">
        <f t="shared" si="47"/>
        <v>7137504</v>
      </c>
      <c r="S292" s="29">
        <f t="shared" si="48"/>
        <v>6476624</v>
      </c>
    </row>
    <row r="293" spans="1:19">
      <c r="A293" s="10">
        <v>273</v>
      </c>
      <c r="B293" s="11" t="s">
        <v>977</v>
      </c>
      <c r="C293" s="3">
        <v>44621</v>
      </c>
      <c r="D293" s="11" t="s">
        <v>29</v>
      </c>
      <c r="E293" s="11">
        <v>4538168531</v>
      </c>
      <c r="F293" s="13" t="s">
        <v>978</v>
      </c>
      <c r="G293" s="14" t="s">
        <v>979</v>
      </c>
      <c r="H293" s="15">
        <v>26435200</v>
      </c>
      <c r="I293" s="15">
        <v>2643520</v>
      </c>
      <c r="J293" s="15">
        <v>29078720</v>
      </c>
      <c r="K293" s="32">
        <v>44632</v>
      </c>
      <c r="L293" s="28">
        <v>44634</v>
      </c>
      <c r="M293" s="32">
        <v>44679</v>
      </c>
      <c r="N293" s="32" t="s">
        <v>33</v>
      </c>
      <c r="O293" s="28">
        <v>44679</v>
      </c>
      <c r="P293" s="18">
        <f t="shared" si="46"/>
        <v>528704</v>
      </c>
      <c r="Q293" s="18">
        <v>0</v>
      </c>
      <c r="R293" s="29">
        <f t="shared" si="47"/>
        <v>28550016</v>
      </c>
      <c r="S293" s="29">
        <f t="shared" si="48"/>
        <v>25906496</v>
      </c>
    </row>
    <row r="294" spans="1:19">
      <c r="A294" s="10">
        <v>274</v>
      </c>
      <c r="B294" s="11" t="s">
        <v>980</v>
      </c>
      <c r="C294" s="3">
        <v>44621</v>
      </c>
      <c r="D294" s="11" t="s">
        <v>29</v>
      </c>
      <c r="E294" s="11">
        <v>4535742582</v>
      </c>
      <c r="F294" s="13" t="s">
        <v>981</v>
      </c>
      <c r="G294" s="14" t="s">
        <v>982</v>
      </c>
      <c r="H294" s="15">
        <v>6200000</v>
      </c>
      <c r="I294" s="15">
        <v>620000</v>
      </c>
      <c r="J294" s="15">
        <v>6820000</v>
      </c>
      <c r="K294" s="32">
        <v>44632</v>
      </c>
      <c r="L294" s="28">
        <v>44634</v>
      </c>
      <c r="M294" s="32">
        <v>44679</v>
      </c>
      <c r="N294" s="32" t="s">
        <v>33</v>
      </c>
      <c r="O294" s="28">
        <v>44679</v>
      </c>
      <c r="P294" s="18">
        <f t="shared" si="46"/>
        <v>124000</v>
      </c>
      <c r="Q294" s="18">
        <v>0</v>
      </c>
      <c r="R294" s="29">
        <f t="shared" si="47"/>
        <v>6696000</v>
      </c>
      <c r="S294" s="29">
        <f t="shared" si="48"/>
        <v>6076000</v>
      </c>
    </row>
    <row r="295" spans="1:19">
      <c r="A295" s="10">
        <v>275</v>
      </c>
      <c r="B295" s="11" t="s">
        <v>983</v>
      </c>
      <c r="C295" s="3">
        <v>44621</v>
      </c>
      <c r="D295" s="11" t="s">
        <v>29</v>
      </c>
      <c r="E295" s="11">
        <v>4540522454</v>
      </c>
      <c r="F295" s="13" t="s">
        <v>984</v>
      </c>
      <c r="G295" s="14" t="s">
        <v>985</v>
      </c>
      <c r="H295" s="15">
        <v>6608800</v>
      </c>
      <c r="I295" s="15">
        <v>660880</v>
      </c>
      <c r="J295" s="15">
        <v>7269680</v>
      </c>
      <c r="K295" s="32">
        <v>44632</v>
      </c>
      <c r="L295" s="28">
        <v>44634</v>
      </c>
      <c r="M295" s="32">
        <v>44679</v>
      </c>
      <c r="N295" s="32" t="s">
        <v>33</v>
      </c>
      <c r="O295" s="28">
        <v>44679</v>
      </c>
      <c r="P295" s="18">
        <f t="shared" si="46"/>
        <v>132176</v>
      </c>
      <c r="Q295" s="18">
        <v>0</v>
      </c>
      <c r="R295" s="29">
        <f t="shared" si="47"/>
        <v>7137504</v>
      </c>
      <c r="S295" s="29">
        <f t="shared" si="48"/>
        <v>6476624</v>
      </c>
    </row>
    <row r="296" spans="1:19">
      <c r="A296" s="10">
        <v>276</v>
      </c>
      <c r="B296" s="11" t="s">
        <v>986</v>
      </c>
      <c r="C296" s="3">
        <v>44621</v>
      </c>
      <c r="D296" s="11" t="s">
        <v>29</v>
      </c>
      <c r="E296" s="11">
        <v>4540522567</v>
      </c>
      <c r="F296" s="13" t="s">
        <v>987</v>
      </c>
      <c r="G296" s="14" t="s">
        <v>988</v>
      </c>
      <c r="H296" s="15">
        <v>13217600</v>
      </c>
      <c r="I296" s="15">
        <v>1321760</v>
      </c>
      <c r="J296" s="15">
        <v>14539360</v>
      </c>
      <c r="K296" s="32">
        <v>44632</v>
      </c>
      <c r="L296" s="28">
        <v>44634</v>
      </c>
      <c r="M296" s="32">
        <v>44679</v>
      </c>
      <c r="N296" s="32" t="s">
        <v>33</v>
      </c>
      <c r="O296" s="28">
        <v>44679</v>
      </c>
      <c r="P296" s="18">
        <f t="shared" si="46"/>
        <v>264352</v>
      </c>
      <c r="Q296" s="18">
        <v>0</v>
      </c>
      <c r="R296" s="29">
        <f t="shared" si="47"/>
        <v>14275008</v>
      </c>
      <c r="S296" s="29">
        <f t="shared" si="48"/>
        <v>12953248</v>
      </c>
    </row>
    <row r="297" spans="1:19">
      <c r="A297" s="10">
        <v>277</v>
      </c>
      <c r="B297" s="11" t="s">
        <v>989</v>
      </c>
      <c r="C297" s="3">
        <v>44621</v>
      </c>
      <c r="D297" s="11" t="s">
        <v>29</v>
      </c>
      <c r="E297" s="11">
        <v>4539523491</v>
      </c>
      <c r="F297" s="13" t="s">
        <v>990</v>
      </c>
      <c r="G297" s="14" t="s">
        <v>991</v>
      </c>
      <c r="H297" s="15">
        <v>6608800</v>
      </c>
      <c r="I297" s="15">
        <v>660880</v>
      </c>
      <c r="J297" s="15">
        <v>7269680</v>
      </c>
      <c r="K297" s="32">
        <v>44632</v>
      </c>
      <c r="L297" s="28">
        <v>44634</v>
      </c>
      <c r="M297" s="32">
        <v>44679</v>
      </c>
      <c r="N297" s="32" t="s">
        <v>33</v>
      </c>
      <c r="O297" s="28">
        <v>44679</v>
      </c>
      <c r="P297" s="18">
        <f t="shared" si="46"/>
        <v>132176</v>
      </c>
      <c r="Q297" s="18">
        <v>0</v>
      </c>
      <c r="R297" s="29">
        <f t="shared" si="47"/>
        <v>7137504</v>
      </c>
      <c r="S297" s="29">
        <f t="shared" si="48"/>
        <v>6476624</v>
      </c>
    </row>
    <row r="298" spans="1:19">
      <c r="A298" s="10">
        <v>278</v>
      </c>
      <c r="B298" s="11" t="s">
        <v>992</v>
      </c>
      <c r="C298" s="3">
        <v>44621</v>
      </c>
      <c r="D298" s="11" t="s">
        <v>29</v>
      </c>
      <c r="E298" s="11">
        <v>4540864362</v>
      </c>
      <c r="F298" s="13" t="s">
        <v>993</v>
      </c>
      <c r="G298" s="14" t="s">
        <v>994</v>
      </c>
      <c r="H298" s="15">
        <v>19826400</v>
      </c>
      <c r="I298" s="15">
        <v>1982640</v>
      </c>
      <c r="J298" s="15">
        <v>21809040</v>
      </c>
      <c r="K298" s="32">
        <v>44632</v>
      </c>
      <c r="L298" s="28">
        <v>44634</v>
      </c>
      <c r="M298" s="32">
        <v>44679</v>
      </c>
      <c r="N298" s="32" t="s">
        <v>33</v>
      </c>
      <c r="O298" s="28">
        <v>44679</v>
      </c>
      <c r="P298" s="18">
        <f t="shared" si="46"/>
        <v>396528</v>
      </c>
      <c r="Q298" s="18">
        <v>0</v>
      </c>
      <c r="R298" s="29">
        <f t="shared" si="47"/>
        <v>21412512</v>
      </c>
      <c r="S298" s="29">
        <f t="shared" si="48"/>
        <v>19429872</v>
      </c>
    </row>
    <row r="299" spans="1:19">
      <c r="A299" s="10">
        <v>279</v>
      </c>
      <c r="B299" s="11" t="s">
        <v>995</v>
      </c>
      <c r="C299" s="3">
        <v>44621</v>
      </c>
      <c r="D299" s="11" t="s">
        <v>29</v>
      </c>
      <c r="E299" s="11">
        <v>4540384267</v>
      </c>
      <c r="F299" s="13" t="s">
        <v>996</v>
      </c>
      <c r="G299" s="14" t="s">
        <v>997</v>
      </c>
      <c r="H299" s="15">
        <v>6608800</v>
      </c>
      <c r="I299" s="15">
        <v>660880</v>
      </c>
      <c r="J299" s="15">
        <v>7269680</v>
      </c>
      <c r="K299" s="32">
        <v>44632</v>
      </c>
      <c r="L299" s="28">
        <v>44634</v>
      </c>
      <c r="M299" s="32">
        <v>44679</v>
      </c>
      <c r="N299" s="32" t="s">
        <v>33</v>
      </c>
      <c r="O299" s="28">
        <v>44679</v>
      </c>
      <c r="P299" s="18">
        <f t="shared" si="46"/>
        <v>132176</v>
      </c>
      <c r="Q299" s="18">
        <v>0</v>
      </c>
      <c r="R299" s="29">
        <f t="shared" si="47"/>
        <v>7137504</v>
      </c>
      <c r="S299" s="29">
        <f t="shared" si="48"/>
        <v>6476624</v>
      </c>
    </row>
    <row r="300" spans="1:19">
      <c r="A300" s="10">
        <v>280</v>
      </c>
      <c r="B300" s="11" t="s">
        <v>998</v>
      </c>
      <c r="C300" s="3">
        <v>44621</v>
      </c>
      <c r="D300" s="11" t="s">
        <v>29</v>
      </c>
      <c r="E300" s="11">
        <v>4540820338</v>
      </c>
      <c r="F300" s="13" t="s">
        <v>999</v>
      </c>
      <c r="G300" s="14" t="s">
        <v>1000</v>
      </c>
      <c r="H300" s="15">
        <v>6608800</v>
      </c>
      <c r="I300" s="15">
        <v>660880</v>
      </c>
      <c r="J300" s="15">
        <v>7269680</v>
      </c>
      <c r="K300" s="32">
        <v>44632</v>
      </c>
      <c r="L300" s="28">
        <v>44634</v>
      </c>
      <c r="M300" s="32">
        <v>44679</v>
      </c>
      <c r="N300" s="32" t="s">
        <v>33</v>
      </c>
      <c r="O300" s="28">
        <v>44679</v>
      </c>
      <c r="P300" s="18">
        <f t="shared" si="46"/>
        <v>132176</v>
      </c>
      <c r="Q300" s="18">
        <v>0</v>
      </c>
      <c r="R300" s="29">
        <f t="shared" si="47"/>
        <v>7137504</v>
      </c>
      <c r="S300" s="29">
        <f t="shared" si="48"/>
        <v>6476624</v>
      </c>
    </row>
    <row r="301" spans="1:19">
      <c r="A301" s="10">
        <v>281</v>
      </c>
      <c r="B301" s="11" t="s">
        <v>1001</v>
      </c>
      <c r="C301" s="3">
        <v>44621</v>
      </c>
      <c r="D301" s="11" t="s">
        <v>29</v>
      </c>
      <c r="E301" s="11">
        <v>4540107790</v>
      </c>
      <c r="F301" s="13" t="s">
        <v>1002</v>
      </c>
      <c r="G301" s="14" t="s">
        <v>1003</v>
      </c>
      <c r="H301" s="15">
        <v>6608800</v>
      </c>
      <c r="I301" s="15">
        <v>660880</v>
      </c>
      <c r="J301" s="15">
        <v>7269680</v>
      </c>
      <c r="K301" s="32">
        <v>44632</v>
      </c>
      <c r="L301" s="28">
        <v>44634</v>
      </c>
      <c r="M301" s="32">
        <v>44679</v>
      </c>
      <c r="N301" s="32" t="s">
        <v>33</v>
      </c>
      <c r="O301" s="28">
        <v>44679</v>
      </c>
      <c r="P301" s="18">
        <f t="shared" si="46"/>
        <v>132176</v>
      </c>
      <c r="Q301" s="18">
        <v>0</v>
      </c>
      <c r="R301" s="29">
        <f t="shared" si="47"/>
        <v>7137504</v>
      </c>
      <c r="S301" s="29">
        <f t="shared" si="48"/>
        <v>6476624</v>
      </c>
    </row>
    <row r="302" spans="1:19">
      <c r="A302" s="10">
        <v>282</v>
      </c>
      <c r="B302" s="11" t="s">
        <v>1004</v>
      </c>
      <c r="C302" s="3">
        <v>44621</v>
      </c>
      <c r="D302" s="11" t="s">
        <v>29</v>
      </c>
      <c r="E302" s="11">
        <v>4540550166</v>
      </c>
      <c r="F302" s="13" t="s">
        <v>1005</v>
      </c>
      <c r="G302" s="14" t="s">
        <v>1006</v>
      </c>
      <c r="H302" s="15">
        <v>6608800</v>
      </c>
      <c r="I302" s="15">
        <v>660880</v>
      </c>
      <c r="J302" s="15">
        <v>7269680</v>
      </c>
      <c r="K302" s="32">
        <v>44632</v>
      </c>
      <c r="L302" s="28">
        <v>44634</v>
      </c>
      <c r="M302" s="32">
        <v>44679</v>
      </c>
      <c r="N302" s="32" t="s">
        <v>33</v>
      </c>
      <c r="O302" s="28">
        <v>44679</v>
      </c>
      <c r="P302" s="18">
        <f t="shared" si="46"/>
        <v>132176</v>
      </c>
      <c r="Q302" s="18">
        <v>0</v>
      </c>
      <c r="R302" s="29">
        <f t="shared" si="47"/>
        <v>7137504</v>
      </c>
      <c r="S302" s="29">
        <f t="shared" si="48"/>
        <v>6476624</v>
      </c>
    </row>
    <row r="303" spans="1:19">
      <c r="A303" s="10">
        <v>283</v>
      </c>
      <c r="B303" s="11" t="s">
        <v>1007</v>
      </c>
      <c r="C303" s="3">
        <v>44621</v>
      </c>
      <c r="D303" s="11" t="s">
        <v>29</v>
      </c>
      <c r="E303" s="11">
        <v>4540695661</v>
      </c>
      <c r="F303" s="13" t="s">
        <v>1008</v>
      </c>
      <c r="G303" s="14" t="s">
        <v>1009</v>
      </c>
      <c r="H303" s="15">
        <v>19826400</v>
      </c>
      <c r="I303" s="15">
        <v>1982640</v>
      </c>
      <c r="J303" s="15">
        <v>21809040</v>
      </c>
      <c r="K303" s="32">
        <v>44632</v>
      </c>
      <c r="L303" s="28">
        <v>44634</v>
      </c>
      <c r="M303" s="32">
        <v>44679</v>
      </c>
      <c r="N303" s="32" t="s">
        <v>33</v>
      </c>
      <c r="O303" s="28">
        <v>44679</v>
      </c>
      <c r="P303" s="18">
        <f t="shared" si="46"/>
        <v>396528</v>
      </c>
      <c r="Q303" s="18">
        <v>0</v>
      </c>
      <c r="R303" s="29">
        <f t="shared" si="47"/>
        <v>21412512</v>
      </c>
      <c r="S303" s="29">
        <f t="shared" si="48"/>
        <v>19429872</v>
      </c>
    </row>
    <row r="304" spans="1:19">
      <c r="A304" s="10">
        <v>284</v>
      </c>
      <c r="B304" s="11" t="s">
        <v>1010</v>
      </c>
      <c r="C304" s="3">
        <v>44621</v>
      </c>
      <c r="D304" s="11" t="s">
        <v>29</v>
      </c>
      <c r="E304" s="11">
        <v>4540864287</v>
      </c>
      <c r="F304" s="13" t="s">
        <v>1011</v>
      </c>
      <c r="G304" s="14" t="s">
        <v>1012</v>
      </c>
      <c r="H304" s="15">
        <v>6608800</v>
      </c>
      <c r="I304" s="15">
        <v>660880</v>
      </c>
      <c r="J304" s="15">
        <v>7269680</v>
      </c>
      <c r="K304" s="32">
        <v>44632</v>
      </c>
      <c r="L304" s="28">
        <v>44634</v>
      </c>
      <c r="M304" s="32">
        <v>44679</v>
      </c>
      <c r="N304" s="32" t="s">
        <v>33</v>
      </c>
      <c r="O304" s="28">
        <v>44679</v>
      </c>
      <c r="P304" s="18">
        <f t="shared" si="46"/>
        <v>132176</v>
      </c>
      <c r="Q304" s="18">
        <v>0</v>
      </c>
      <c r="R304" s="29">
        <f t="shared" si="47"/>
        <v>7137504</v>
      </c>
      <c r="S304" s="29">
        <f t="shared" si="48"/>
        <v>6476624</v>
      </c>
    </row>
    <row r="305" spans="1:19">
      <c r="A305" s="10">
        <v>285</v>
      </c>
      <c r="B305" s="11" t="s">
        <v>1013</v>
      </c>
      <c r="C305" s="3">
        <v>44621</v>
      </c>
      <c r="D305" s="11" t="s">
        <v>29</v>
      </c>
      <c r="E305" s="11">
        <v>4541172080</v>
      </c>
      <c r="F305" s="13" t="s">
        <v>1014</v>
      </c>
      <c r="G305" s="14" t="s">
        <v>1015</v>
      </c>
      <c r="H305" s="15">
        <v>13217600</v>
      </c>
      <c r="I305" s="15">
        <v>1321760</v>
      </c>
      <c r="J305" s="15">
        <v>14539360</v>
      </c>
      <c r="K305" s="32">
        <v>44632</v>
      </c>
      <c r="L305" s="28">
        <v>44634</v>
      </c>
      <c r="M305" s="32">
        <v>44679</v>
      </c>
      <c r="N305" s="32" t="s">
        <v>33</v>
      </c>
      <c r="O305" s="28">
        <v>44679</v>
      </c>
      <c r="P305" s="18">
        <f t="shared" si="46"/>
        <v>264352</v>
      </c>
      <c r="Q305" s="18">
        <v>0</v>
      </c>
      <c r="R305" s="29">
        <f t="shared" si="47"/>
        <v>14275008</v>
      </c>
      <c r="S305" s="29">
        <f t="shared" si="48"/>
        <v>12953248</v>
      </c>
    </row>
    <row r="306" spans="1:19">
      <c r="A306" s="10">
        <v>286</v>
      </c>
      <c r="B306" s="11" t="s">
        <v>1016</v>
      </c>
      <c r="C306" s="3">
        <v>44621</v>
      </c>
      <c r="D306" s="11" t="s">
        <v>29</v>
      </c>
      <c r="E306" s="11">
        <v>4540864512</v>
      </c>
      <c r="F306" s="13" t="s">
        <v>1017</v>
      </c>
      <c r="G306" s="14" t="s">
        <v>1018</v>
      </c>
      <c r="H306" s="15">
        <v>85914400</v>
      </c>
      <c r="I306" s="15">
        <v>8591440</v>
      </c>
      <c r="J306" s="15">
        <v>94505840</v>
      </c>
      <c r="K306" s="32">
        <v>44632</v>
      </c>
      <c r="L306" s="28">
        <v>44634</v>
      </c>
      <c r="M306" s="32">
        <v>44679</v>
      </c>
      <c r="N306" s="32" t="s">
        <v>33</v>
      </c>
      <c r="O306" s="28">
        <v>44679</v>
      </c>
      <c r="P306" s="18">
        <f t="shared" si="46"/>
        <v>1718288</v>
      </c>
      <c r="Q306" s="18">
        <v>0</v>
      </c>
      <c r="R306" s="29">
        <f t="shared" si="47"/>
        <v>92787552</v>
      </c>
      <c r="S306" s="29">
        <f t="shared" si="48"/>
        <v>84196112</v>
      </c>
    </row>
    <row r="307" spans="1:19">
      <c r="A307" s="10">
        <v>287</v>
      </c>
      <c r="B307" s="11" t="s">
        <v>1019</v>
      </c>
      <c r="C307" s="3">
        <v>44621</v>
      </c>
      <c r="D307" s="11" t="s">
        <v>29</v>
      </c>
      <c r="E307" s="11">
        <v>4540864321</v>
      </c>
      <c r="F307" s="13" t="s">
        <v>1020</v>
      </c>
      <c r="G307" s="14" t="s">
        <v>1021</v>
      </c>
      <c r="H307" s="15">
        <v>6608800</v>
      </c>
      <c r="I307" s="15">
        <v>660880</v>
      </c>
      <c r="J307" s="15">
        <v>7269680</v>
      </c>
      <c r="K307" s="32">
        <v>44632</v>
      </c>
      <c r="L307" s="28">
        <v>44634</v>
      </c>
      <c r="M307" s="32">
        <v>44679</v>
      </c>
      <c r="N307" s="32" t="s">
        <v>33</v>
      </c>
      <c r="O307" s="28">
        <v>44679</v>
      </c>
      <c r="P307" s="18">
        <f t="shared" si="46"/>
        <v>132176</v>
      </c>
      <c r="Q307" s="18">
        <v>0</v>
      </c>
      <c r="R307" s="29">
        <f t="shared" si="47"/>
        <v>7137504</v>
      </c>
      <c r="S307" s="29">
        <f t="shared" si="48"/>
        <v>6476624</v>
      </c>
    </row>
    <row r="308" spans="1:19">
      <c r="A308" s="10">
        <v>288</v>
      </c>
      <c r="B308" s="11" t="s">
        <v>1022</v>
      </c>
      <c r="C308" s="3">
        <v>44621</v>
      </c>
      <c r="D308" s="11" t="s">
        <v>29</v>
      </c>
      <c r="E308" s="11">
        <v>4541172069</v>
      </c>
      <c r="F308" s="13" t="s">
        <v>1023</v>
      </c>
      <c r="G308" s="14" t="s">
        <v>1024</v>
      </c>
      <c r="H308" s="15">
        <v>26435200</v>
      </c>
      <c r="I308" s="15">
        <v>2643520</v>
      </c>
      <c r="J308" s="15">
        <v>29078720</v>
      </c>
      <c r="K308" s="32">
        <v>44632</v>
      </c>
      <c r="L308" s="28">
        <v>44634</v>
      </c>
      <c r="M308" s="32">
        <v>44679</v>
      </c>
      <c r="N308" s="32" t="s">
        <v>33</v>
      </c>
      <c r="O308" s="28">
        <v>44679</v>
      </c>
      <c r="P308" s="18">
        <f t="shared" si="46"/>
        <v>528704</v>
      </c>
      <c r="Q308" s="18">
        <v>0</v>
      </c>
      <c r="R308" s="29">
        <f t="shared" si="47"/>
        <v>28550016</v>
      </c>
      <c r="S308" s="29">
        <f t="shared" si="48"/>
        <v>25906496</v>
      </c>
    </row>
    <row r="309" spans="1:19">
      <c r="A309" s="10">
        <v>289</v>
      </c>
      <c r="B309" s="11" t="s">
        <v>1025</v>
      </c>
      <c r="C309" s="3">
        <v>44621</v>
      </c>
      <c r="D309" s="11" t="s">
        <v>29</v>
      </c>
      <c r="E309" s="11">
        <v>4541279773</v>
      </c>
      <c r="F309" s="13" t="s">
        <v>1026</v>
      </c>
      <c r="G309" s="14" t="s">
        <v>1027</v>
      </c>
      <c r="H309" s="15">
        <v>7400000</v>
      </c>
      <c r="I309" s="15">
        <v>740000</v>
      </c>
      <c r="J309" s="15">
        <v>8140000</v>
      </c>
      <c r="K309" s="32">
        <v>44632</v>
      </c>
      <c r="L309" s="28">
        <v>44634</v>
      </c>
      <c r="M309" s="32">
        <v>44679</v>
      </c>
      <c r="N309" s="32" t="s">
        <v>33</v>
      </c>
      <c r="O309" s="28">
        <v>44679</v>
      </c>
      <c r="P309" s="18">
        <f t="shared" si="46"/>
        <v>148000</v>
      </c>
      <c r="Q309" s="18">
        <v>0</v>
      </c>
      <c r="R309" s="29">
        <f t="shared" si="47"/>
        <v>7992000</v>
      </c>
      <c r="S309" s="29">
        <f t="shared" si="48"/>
        <v>7252000</v>
      </c>
    </row>
    <row r="310" spans="1:19">
      <c r="A310" s="10">
        <v>290</v>
      </c>
      <c r="B310" s="11" t="s">
        <v>1028</v>
      </c>
      <c r="C310" s="3">
        <v>44621</v>
      </c>
      <c r="D310" s="11" t="s">
        <v>29</v>
      </c>
      <c r="E310" s="11">
        <v>4540628500</v>
      </c>
      <c r="F310" s="13" t="s">
        <v>1029</v>
      </c>
      <c r="G310" s="14" t="s">
        <v>1030</v>
      </c>
      <c r="H310" s="15">
        <v>19536000</v>
      </c>
      <c r="I310" s="15">
        <v>1953600</v>
      </c>
      <c r="J310" s="15">
        <v>21489600</v>
      </c>
      <c r="K310" s="32">
        <v>44632</v>
      </c>
      <c r="L310" s="28">
        <v>44634</v>
      </c>
      <c r="M310" s="32">
        <v>44679</v>
      </c>
      <c r="N310" s="32" t="s">
        <v>33</v>
      </c>
      <c r="O310" s="28">
        <v>44679</v>
      </c>
      <c r="P310" s="18">
        <f t="shared" si="46"/>
        <v>390720</v>
      </c>
      <c r="Q310" s="18">
        <v>0</v>
      </c>
      <c r="R310" s="29">
        <f t="shared" si="47"/>
        <v>21098880</v>
      </c>
      <c r="S310" s="29">
        <f t="shared" si="48"/>
        <v>19145280</v>
      </c>
    </row>
    <row r="311" spans="1:19">
      <c r="A311" s="10">
        <v>291</v>
      </c>
      <c r="B311" s="11" t="s">
        <v>1031</v>
      </c>
      <c r="C311" s="3">
        <v>44621</v>
      </c>
      <c r="D311" s="11" t="s">
        <v>29</v>
      </c>
      <c r="E311" s="11">
        <v>4540595400</v>
      </c>
      <c r="F311" s="13" t="s">
        <v>1032</v>
      </c>
      <c r="G311" s="14" t="s">
        <v>1033</v>
      </c>
      <c r="H311" s="15">
        <v>7688000</v>
      </c>
      <c r="I311" s="15">
        <v>768800</v>
      </c>
      <c r="J311" s="15">
        <v>8456800</v>
      </c>
      <c r="K311" s="32">
        <v>44632</v>
      </c>
      <c r="L311" s="28">
        <v>44634</v>
      </c>
      <c r="M311" s="32">
        <v>44679</v>
      </c>
      <c r="N311" s="32" t="s">
        <v>33</v>
      </c>
      <c r="O311" s="28">
        <v>44679</v>
      </c>
      <c r="P311" s="18">
        <f t="shared" si="46"/>
        <v>153760</v>
      </c>
      <c r="Q311" s="18">
        <v>0</v>
      </c>
      <c r="R311" s="29">
        <f t="shared" si="47"/>
        <v>8303040</v>
      </c>
      <c r="S311" s="29">
        <f t="shared" si="48"/>
        <v>7534240</v>
      </c>
    </row>
    <row r="312" spans="1:19">
      <c r="A312" s="10">
        <v>292</v>
      </c>
      <c r="B312" s="11" t="s">
        <v>1034</v>
      </c>
      <c r="C312" s="3">
        <v>44621</v>
      </c>
      <c r="D312" s="11" t="s">
        <v>29</v>
      </c>
      <c r="E312" s="11">
        <v>4537742117</v>
      </c>
      <c r="F312" s="13" t="s">
        <v>1035</v>
      </c>
      <c r="G312" s="14" t="s">
        <v>1036</v>
      </c>
      <c r="H312" s="15">
        <v>12600000</v>
      </c>
      <c r="I312" s="15">
        <v>1260000</v>
      </c>
      <c r="J312" s="15">
        <v>13860000</v>
      </c>
      <c r="K312" s="32">
        <v>44632</v>
      </c>
      <c r="L312" s="28">
        <v>44634</v>
      </c>
      <c r="M312" s="32">
        <v>44679</v>
      </c>
      <c r="N312" s="32" t="s">
        <v>33</v>
      </c>
      <c r="O312" s="28">
        <v>44679</v>
      </c>
      <c r="P312" s="18">
        <f t="shared" si="46"/>
        <v>252000</v>
      </c>
      <c r="Q312" s="18">
        <v>0</v>
      </c>
      <c r="R312" s="29">
        <f t="shared" si="47"/>
        <v>13608000</v>
      </c>
      <c r="S312" s="29">
        <f t="shared" si="48"/>
        <v>12348000</v>
      </c>
    </row>
    <row r="313" spans="1:19">
      <c r="A313" s="10">
        <v>293</v>
      </c>
      <c r="B313" s="11" t="s">
        <v>1037</v>
      </c>
      <c r="C313" s="3">
        <v>44621</v>
      </c>
      <c r="D313" s="11" t="s">
        <v>29</v>
      </c>
      <c r="E313" s="11">
        <v>4540979664</v>
      </c>
      <c r="F313" s="13" t="s">
        <v>1038</v>
      </c>
      <c r="G313" s="14" t="s">
        <v>1039</v>
      </c>
      <c r="H313" s="15">
        <v>59940000</v>
      </c>
      <c r="I313" s="15">
        <v>5994000</v>
      </c>
      <c r="J313" s="15">
        <v>65934000</v>
      </c>
      <c r="K313" s="32">
        <v>44632</v>
      </c>
      <c r="L313" s="28">
        <v>44634</v>
      </c>
      <c r="M313" s="32">
        <v>44679</v>
      </c>
      <c r="N313" s="32" t="s">
        <v>33</v>
      </c>
      <c r="O313" s="28">
        <v>44679</v>
      </c>
      <c r="P313" s="18">
        <f t="shared" si="46"/>
        <v>1198800</v>
      </c>
      <c r="Q313" s="18">
        <v>0</v>
      </c>
      <c r="R313" s="29">
        <f t="shared" si="47"/>
        <v>64735200</v>
      </c>
      <c r="S313" s="29">
        <f t="shared" si="48"/>
        <v>58741200</v>
      </c>
    </row>
    <row r="314" spans="1:19">
      <c r="A314" s="10">
        <v>294</v>
      </c>
      <c r="B314" s="11" t="s">
        <v>1040</v>
      </c>
      <c r="C314" s="3">
        <v>44621</v>
      </c>
      <c r="D314" s="11" t="s">
        <v>29</v>
      </c>
      <c r="E314" s="11">
        <v>4541378827</v>
      </c>
      <c r="F314" s="13" t="s">
        <v>1041</v>
      </c>
      <c r="G314" s="14" t="s">
        <v>1042</v>
      </c>
      <c r="H314" s="15">
        <v>54000000</v>
      </c>
      <c r="I314" s="15">
        <v>5400000</v>
      </c>
      <c r="J314" s="15">
        <v>59400000</v>
      </c>
      <c r="K314" s="32">
        <v>44632</v>
      </c>
      <c r="L314" s="28">
        <v>44634</v>
      </c>
      <c r="M314" s="32">
        <v>44679</v>
      </c>
      <c r="N314" s="32" t="s">
        <v>33</v>
      </c>
      <c r="O314" s="28">
        <v>44679</v>
      </c>
      <c r="P314" s="18">
        <f t="shared" si="46"/>
        <v>1080000</v>
      </c>
      <c r="Q314" s="18">
        <v>0</v>
      </c>
      <c r="R314" s="29">
        <f t="shared" si="47"/>
        <v>58320000</v>
      </c>
      <c r="S314" s="29">
        <f t="shared" si="48"/>
        <v>52920000</v>
      </c>
    </row>
    <row r="315" spans="1:19">
      <c r="A315" s="10">
        <v>295</v>
      </c>
      <c r="B315" s="11" t="s">
        <v>1043</v>
      </c>
      <c r="C315" s="3">
        <v>44621</v>
      </c>
      <c r="D315" s="11" t="s">
        <v>29</v>
      </c>
      <c r="E315" s="11">
        <v>4534290588</v>
      </c>
      <c r="F315" s="13" t="s">
        <v>1044</v>
      </c>
      <c r="G315" s="14" t="s">
        <v>1045</v>
      </c>
      <c r="H315" s="15">
        <v>59040000</v>
      </c>
      <c r="I315" s="15">
        <v>5904000</v>
      </c>
      <c r="J315" s="15">
        <v>64944000</v>
      </c>
      <c r="K315" s="32">
        <v>44632</v>
      </c>
      <c r="L315" s="28">
        <v>44634</v>
      </c>
      <c r="M315" s="32">
        <v>44679</v>
      </c>
      <c r="N315" s="32" t="s">
        <v>33</v>
      </c>
      <c r="O315" s="28">
        <v>44679</v>
      </c>
      <c r="P315" s="18">
        <f t="shared" ref="P315:P339" si="52">H315*2%</f>
        <v>1180800</v>
      </c>
      <c r="Q315" s="18">
        <v>0</v>
      </c>
      <c r="R315" s="29">
        <f t="shared" ref="R315:R339" si="53">J315-P315</f>
        <v>63763200</v>
      </c>
      <c r="S315" s="29">
        <f t="shared" ref="S315:S339" si="54">H315-P315</f>
        <v>57859200</v>
      </c>
    </row>
    <row r="316" spans="1:19">
      <c r="A316" s="10">
        <v>296</v>
      </c>
      <c r="B316" s="11" t="s">
        <v>1046</v>
      </c>
      <c r="C316" s="3">
        <v>44621</v>
      </c>
      <c r="D316" s="11" t="s">
        <v>29</v>
      </c>
      <c r="E316" s="11">
        <v>4540864189</v>
      </c>
      <c r="F316" s="13" t="s">
        <v>1047</v>
      </c>
      <c r="G316" s="14" t="s">
        <v>1048</v>
      </c>
      <c r="H316" s="15">
        <v>13217600</v>
      </c>
      <c r="I316" s="15">
        <v>1321760</v>
      </c>
      <c r="J316" s="15">
        <v>14539360</v>
      </c>
      <c r="K316" s="32">
        <v>44636</v>
      </c>
      <c r="L316" s="28">
        <v>44637</v>
      </c>
      <c r="M316" s="32" t="s">
        <v>1049</v>
      </c>
      <c r="N316" s="32" t="s">
        <v>33</v>
      </c>
      <c r="O316" s="28">
        <v>44679</v>
      </c>
      <c r="P316" s="18">
        <f t="shared" si="52"/>
        <v>264352</v>
      </c>
      <c r="Q316" s="18">
        <v>0</v>
      </c>
      <c r="R316" s="29">
        <f t="shared" si="53"/>
        <v>14275008</v>
      </c>
      <c r="S316" s="29">
        <f t="shared" si="54"/>
        <v>12953248</v>
      </c>
    </row>
    <row r="317" spans="1:19">
      <c r="A317" s="10">
        <v>297</v>
      </c>
      <c r="B317" s="11" t="s">
        <v>1050</v>
      </c>
      <c r="C317" s="3">
        <v>44621</v>
      </c>
      <c r="D317" s="11" t="s">
        <v>29</v>
      </c>
      <c r="E317" s="11">
        <v>4540864231</v>
      </c>
      <c r="F317" s="13" t="s">
        <v>1051</v>
      </c>
      <c r="G317" s="14" t="s">
        <v>1052</v>
      </c>
      <c r="H317" s="15">
        <v>13217600</v>
      </c>
      <c r="I317" s="15">
        <v>1321760</v>
      </c>
      <c r="J317" s="15">
        <v>14539360</v>
      </c>
      <c r="K317" s="32">
        <v>44636</v>
      </c>
      <c r="L317" s="28">
        <v>44637</v>
      </c>
      <c r="M317" s="32" t="s">
        <v>1049</v>
      </c>
      <c r="N317" s="32" t="s">
        <v>33</v>
      </c>
      <c r="O317" s="28">
        <v>44679</v>
      </c>
      <c r="P317" s="18">
        <f t="shared" si="52"/>
        <v>264352</v>
      </c>
      <c r="Q317" s="18">
        <v>0</v>
      </c>
      <c r="R317" s="29">
        <f t="shared" si="53"/>
        <v>14275008</v>
      </c>
      <c r="S317" s="29">
        <f t="shared" si="54"/>
        <v>12953248</v>
      </c>
    </row>
    <row r="318" spans="1:19">
      <c r="A318" s="10">
        <v>298</v>
      </c>
      <c r="B318" s="11" t="s">
        <v>1053</v>
      </c>
      <c r="C318" s="3">
        <v>44621</v>
      </c>
      <c r="D318" s="11" t="s">
        <v>29</v>
      </c>
      <c r="E318" s="11">
        <v>4540712535</v>
      </c>
      <c r="F318" s="13" t="s">
        <v>1054</v>
      </c>
      <c r="G318" s="14" t="s">
        <v>1055</v>
      </c>
      <c r="H318" s="15">
        <v>13217600</v>
      </c>
      <c r="I318" s="15">
        <v>1321760</v>
      </c>
      <c r="J318" s="15">
        <v>14539360</v>
      </c>
      <c r="K318" s="32">
        <v>44636</v>
      </c>
      <c r="L318" s="28">
        <v>44637</v>
      </c>
      <c r="M318" s="32" t="s">
        <v>1049</v>
      </c>
      <c r="N318" s="32" t="s">
        <v>33</v>
      </c>
      <c r="O318" s="28">
        <v>44679</v>
      </c>
      <c r="P318" s="18">
        <f t="shared" si="52"/>
        <v>264352</v>
      </c>
      <c r="Q318" s="18">
        <v>0</v>
      </c>
      <c r="R318" s="29">
        <f t="shared" si="53"/>
        <v>14275008</v>
      </c>
      <c r="S318" s="29">
        <f t="shared" si="54"/>
        <v>12953248</v>
      </c>
    </row>
    <row r="319" spans="1:19">
      <c r="A319" s="10">
        <v>299</v>
      </c>
      <c r="B319" s="11" t="s">
        <v>1056</v>
      </c>
      <c r="C319" s="3">
        <v>44621</v>
      </c>
      <c r="D319" s="11" t="s">
        <v>29</v>
      </c>
      <c r="E319" s="11">
        <v>4540864265</v>
      </c>
      <c r="F319" s="13" t="s">
        <v>1057</v>
      </c>
      <c r="G319" s="14" t="s">
        <v>1058</v>
      </c>
      <c r="H319" s="15">
        <v>13217600</v>
      </c>
      <c r="I319" s="15">
        <v>1321760</v>
      </c>
      <c r="J319" s="15">
        <v>14539360</v>
      </c>
      <c r="K319" s="32">
        <v>44636</v>
      </c>
      <c r="L319" s="28">
        <v>44637</v>
      </c>
      <c r="M319" s="32" t="s">
        <v>1049</v>
      </c>
      <c r="N319" s="32" t="s">
        <v>33</v>
      </c>
      <c r="O319" s="28">
        <v>44679</v>
      </c>
      <c r="P319" s="18">
        <f t="shared" si="52"/>
        <v>264352</v>
      </c>
      <c r="Q319" s="18">
        <v>0</v>
      </c>
      <c r="R319" s="29">
        <f t="shared" si="53"/>
        <v>14275008</v>
      </c>
      <c r="S319" s="29">
        <f t="shared" si="54"/>
        <v>12953248</v>
      </c>
    </row>
    <row r="320" spans="1:19">
      <c r="A320" s="10">
        <v>300</v>
      </c>
      <c r="B320" s="11" t="s">
        <v>1059</v>
      </c>
      <c r="C320" s="3">
        <v>44621</v>
      </c>
      <c r="D320" s="11" t="s">
        <v>29</v>
      </c>
      <c r="E320" s="11">
        <v>4541172078</v>
      </c>
      <c r="F320" s="13" t="s">
        <v>1060</v>
      </c>
      <c r="G320" s="14" t="s">
        <v>1061</v>
      </c>
      <c r="H320" s="15">
        <v>198264000</v>
      </c>
      <c r="I320" s="15">
        <v>19826400</v>
      </c>
      <c r="J320" s="15">
        <v>218090400</v>
      </c>
      <c r="K320" s="32">
        <v>44636</v>
      </c>
      <c r="L320" s="28">
        <v>44637</v>
      </c>
      <c r="M320" s="32" t="s">
        <v>1049</v>
      </c>
      <c r="N320" s="32" t="s">
        <v>33</v>
      </c>
      <c r="O320" s="28">
        <v>44679</v>
      </c>
      <c r="P320" s="18">
        <f t="shared" si="52"/>
        <v>3965280</v>
      </c>
      <c r="Q320" s="18">
        <v>0</v>
      </c>
      <c r="R320" s="29">
        <f t="shared" si="53"/>
        <v>214125120</v>
      </c>
      <c r="S320" s="29">
        <f t="shared" si="54"/>
        <v>194298720</v>
      </c>
    </row>
    <row r="321" spans="1:19">
      <c r="A321" s="10">
        <v>301</v>
      </c>
      <c r="B321" s="11" t="s">
        <v>1062</v>
      </c>
      <c r="C321" s="3">
        <v>44621</v>
      </c>
      <c r="D321" s="11" t="s">
        <v>29</v>
      </c>
      <c r="E321" s="11">
        <v>4539531409</v>
      </c>
      <c r="F321" s="13" t="s">
        <v>1063</v>
      </c>
      <c r="G321" s="14" t="s">
        <v>1064</v>
      </c>
      <c r="H321" s="15">
        <v>6608800</v>
      </c>
      <c r="I321" s="15">
        <v>660880</v>
      </c>
      <c r="J321" s="15">
        <v>7269680</v>
      </c>
      <c r="K321" s="32">
        <v>44636</v>
      </c>
      <c r="L321" s="28">
        <v>44637</v>
      </c>
      <c r="M321" s="32" t="s">
        <v>1049</v>
      </c>
      <c r="N321" s="32" t="s">
        <v>33</v>
      </c>
      <c r="O321" s="28">
        <v>44679</v>
      </c>
      <c r="P321" s="18">
        <f t="shared" si="52"/>
        <v>132176</v>
      </c>
      <c r="Q321" s="18">
        <v>0</v>
      </c>
      <c r="R321" s="29">
        <f t="shared" si="53"/>
        <v>7137504</v>
      </c>
      <c r="S321" s="29">
        <f t="shared" si="54"/>
        <v>6476624</v>
      </c>
    </row>
    <row r="322" spans="1:19">
      <c r="A322" s="10">
        <v>302</v>
      </c>
      <c r="B322" s="11" t="s">
        <v>1065</v>
      </c>
      <c r="C322" s="3">
        <v>44621</v>
      </c>
      <c r="D322" s="11" t="s">
        <v>29</v>
      </c>
      <c r="E322" s="11">
        <v>4539521684</v>
      </c>
      <c r="F322" s="13" t="s">
        <v>1066</v>
      </c>
      <c r="G322" s="14" t="s">
        <v>1067</v>
      </c>
      <c r="H322" s="15">
        <v>6608800</v>
      </c>
      <c r="I322" s="15">
        <v>660880</v>
      </c>
      <c r="J322" s="15">
        <v>7269680</v>
      </c>
      <c r="K322" s="32">
        <v>44636</v>
      </c>
      <c r="L322" s="28">
        <v>44637</v>
      </c>
      <c r="M322" s="32" t="s">
        <v>1049</v>
      </c>
      <c r="N322" s="32" t="s">
        <v>33</v>
      </c>
      <c r="O322" s="28">
        <v>44679</v>
      </c>
      <c r="P322" s="18">
        <f t="shared" si="52"/>
        <v>132176</v>
      </c>
      <c r="Q322" s="18">
        <v>0</v>
      </c>
      <c r="R322" s="29">
        <f t="shared" si="53"/>
        <v>7137504</v>
      </c>
      <c r="S322" s="29">
        <f t="shared" si="54"/>
        <v>6476624</v>
      </c>
    </row>
    <row r="323" spans="1:19">
      <c r="A323" s="10">
        <v>303</v>
      </c>
      <c r="B323" s="11" t="s">
        <v>1068</v>
      </c>
      <c r="C323" s="3">
        <v>44621</v>
      </c>
      <c r="D323" s="11" t="s">
        <v>29</v>
      </c>
      <c r="E323" s="11">
        <v>4538168531</v>
      </c>
      <c r="F323" s="13" t="s">
        <v>1069</v>
      </c>
      <c r="G323" s="14" t="s">
        <v>1070</v>
      </c>
      <c r="H323" s="15">
        <v>52870400</v>
      </c>
      <c r="I323" s="15">
        <v>5287040</v>
      </c>
      <c r="J323" s="15">
        <v>58157440</v>
      </c>
      <c r="K323" s="32">
        <v>44636</v>
      </c>
      <c r="L323" s="28">
        <v>44637</v>
      </c>
      <c r="M323" s="32" t="s">
        <v>1049</v>
      </c>
      <c r="N323" s="32" t="s">
        <v>33</v>
      </c>
      <c r="O323" s="28">
        <v>44679</v>
      </c>
      <c r="P323" s="18">
        <f t="shared" si="52"/>
        <v>1057408</v>
      </c>
      <c r="Q323" s="18">
        <v>0</v>
      </c>
      <c r="R323" s="29">
        <f t="shared" si="53"/>
        <v>57100032</v>
      </c>
      <c r="S323" s="29">
        <f t="shared" si="54"/>
        <v>51812992</v>
      </c>
    </row>
    <row r="324" spans="1:19">
      <c r="A324" s="10">
        <v>304</v>
      </c>
      <c r="B324" s="11" t="s">
        <v>1071</v>
      </c>
      <c r="C324" s="3">
        <v>44621</v>
      </c>
      <c r="D324" s="11" t="s">
        <v>29</v>
      </c>
      <c r="E324" s="11">
        <v>4540522454</v>
      </c>
      <c r="F324" s="13" t="s">
        <v>1072</v>
      </c>
      <c r="G324" s="14" t="s">
        <v>1073</v>
      </c>
      <c r="H324" s="15">
        <v>13217600</v>
      </c>
      <c r="I324" s="15">
        <v>1321760</v>
      </c>
      <c r="J324" s="15">
        <v>14539360</v>
      </c>
      <c r="K324" s="32">
        <v>44636</v>
      </c>
      <c r="L324" s="28">
        <v>44637</v>
      </c>
      <c r="M324" s="32" t="s">
        <v>1049</v>
      </c>
      <c r="N324" s="32" t="s">
        <v>33</v>
      </c>
      <c r="O324" s="28">
        <v>44679</v>
      </c>
      <c r="P324" s="18">
        <f t="shared" si="52"/>
        <v>264352</v>
      </c>
      <c r="Q324" s="18">
        <v>0</v>
      </c>
      <c r="R324" s="29">
        <f t="shared" si="53"/>
        <v>14275008</v>
      </c>
      <c r="S324" s="29">
        <f t="shared" si="54"/>
        <v>12953248</v>
      </c>
    </row>
    <row r="325" spans="1:19">
      <c r="A325" s="10">
        <v>305</v>
      </c>
      <c r="B325" s="11" t="s">
        <v>1074</v>
      </c>
      <c r="C325" s="3">
        <v>44621</v>
      </c>
      <c r="D325" s="11" t="s">
        <v>29</v>
      </c>
      <c r="E325" s="11">
        <v>4540522567</v>
      </c>
      <c r="F325" s="13" t="s">
        <v>1075</v>
      </c>
      <c r="G325" s="14" t="s">
        <v>1076</v>
      </c>
      <c r="H325" s="15">
        <v>13217600</v>
      </c>
      <c r="I325" s="15">
        <v>1321760</v>
      </c>
      <c r="J325" s="15">
        <v>14539360</v>
      </c>
      <c r="K325" s="32">
        <v>44636</v>
      </c>
      <c r="L325" s="28">
        <v>44637</v>
      </c>
      <c r="M325" s="32" t="s">
        <v>1049</v>
      </c>
      <c r="N325" s="32" t="s">
        <v>33</v>
      </c>
      <c r="O325" s="28">
        <v>44679</v>
      </c>
      <c r="P325" s="18">
        <f t="shared" si="52"/>
        <v>264352</v>
      </c>
      <c r="Q325" s="18">
        <v>0</v>
      </c>
      <c r="R325" s="29">
        <f t="shared" si="53"/>
        <v>14275008</v>
      </c>
      <c r="S325" s="29">
        <f t="shared" si="54"/>
        <v>12953248</v>
      </c>
    </row>
    <row r="326" spans="1:19">
      <c r="A326" s="10">
        <v>306</v>
      </c>
      <c r="B326" s="11" t="s">
        <v>1077</v>
      </c>
      <c r="C326" s="3">
        <v>44621</v>
      </c>
      <c r="D326" s="11" t="s">
        <v>29</v>
      </c>
      <c r="E326" s="11">
        <v>4539523491</v>
      </c>
      <c r="F326" s="13" t="s">
        <v>1078</v>
      </c>
      <c r="G326" s="14" t="s">
        <v>1079</v>
      </c>
      <c r="H326" s="15">
        <v>6608800</v>
      </c>
      <c r="I326" s="15">
        <v>660880</v>
      </c>
      <c r="J326" s="15">
        <v>7269680</v>
      </c>
      <c r="K326" s="32">
        <v>44636</v>
      </c>
      <c r="L326" s="28">
        <v>44637</v>
      </c>
      <c r="M326" s="32" t="s">
        <v>1049</v>
      </c>
      <c r="N326" s="32" t="s">
        <v>33</v>
      </c>
      <c r="O326" s="28">
        <v>44679</v>
      </c>
      <c r="P326" s="18">
        <f t="shared" si="52"/>
        <v>132176</v>
      </c>
      <c r="Q326" s="18">
        <v>0</v>
      </c>
      <c r="R326" s="29">
        <f t="shared" si="53"/>
        <v>7137504</v>
      </c>
      <c r="S326" s="29">
        <f t="shared" si="54"/>
        <v>6476624</v>
      </c>
    </row>
    <row r="327" spans="1:19">
      <c r="A327" s="10">
        <v>307</v>
      </c>
      <c r="B327" s="11" t="s">
        <v>1080</v>
      </c>
      <c r="C327" s="3">
        <v>44621</v>
      </c>
      <c r="D327" s="11" t="s">
        <v>29</v>
      </c>
      <c r="E327" s="11">
        <v>4540864362</v>
      </c>
      <c r="F327" s="13" t="s">
        <v>1081</v>
      </c>
      <c r="G327" s="14" t="s">
        <v>1082</v>
      </c>
      <c r="H327" s="15">
        <v>19826400</v>
      </c>
      <c r="I327" s="15">
        <v>1982640</v>
      </c>
      <c r="J327" s="15">
        <v>21809040</v>
      </c>
      <c r="K327" s="32">
        <v>44636</v>
      </c>
      <c r="L327" s="28">
        <v>44637</v>
      </c>
      <c r="M327" s="32" t="s">
        <v>1049</v>
      </c>
      <c r="N327" s="32" t="s">
        <v>33</v>
      </c>
      <c r="O327" s="28">
        <v>44679</v>
      </c>
      <c r="P327" s="18">
        <f t="shared" si="52"/>
        <v>396528</v>
      </c>
      <c r="Q327" s="18">
        <v>0</v>
      </c>
      <c r="R327" s="29">
        <f t="shared" si="53"/>
        <v>21412512</v>
      </c>
      <c r="S327" s="29">
        <f t="shared" si="54"/>
        <v>19429872</v>
      </c>
    </row>
    <row r="328" spans="1:19">
      <c r="A328" s="10">
        <v>308</v>
      </c>
      <c r="B328" s="11" t="s">
        <v>1083</v>
      </c>
      <c r="C328" s="3">
        <v>44621</v>
      </c>
      <c r="D328" s="11" t="s">
        <v>29</v>
      </c>
      <c r="E328" s="11">
        <v>4540820338</v>
      </c>
      <c r="F328" s="13" t="s">
        <v>1084</v>
      </c>
      <c r="G328" s="14" t="s">
        <v>1085</v>
      </c>
      <c r="H328" s="15">
        <v>6608800</v>
      </c>
      <c r="I328" s="15">
        <v>660880</v>
      </c>
      <c r="J328" s="15">
        <v>7269680</v>
      </c>
      <c r="K328" s="32">
        <v>44636</v>
      </c>
      <c r="L328" s="28">
        <v>44637</v>
      </c>
      <c r="M328" s="32" t="s">
        <v>1049</v>
      </c>
      <c r="N328" s="32" t="s">
        <v>33</v>
      </c>
      <c r="O328" s="28">
        <v>44679</v>
      </c>
      <c r="P328" s="18">
        <f t="shared" si="52"/>
        <v>132176</v>
      </c>
      <c r="Q328" s="18">
        <v>0</v>
      </c>
      <c r="R328" s="29">
        <f t="shared" si="53"/>
        <v>7137504</v>
      </c>
      <c r="S328" s="29">
        <f t="shared" si="54"/>
        <v>6476624</v>
      </c>
    </row>
    <row r="329" spans="1:19">
      <c r="A329" s="10">
        <v>309</v>
      </c>
      <c r="B329" s="11" t="s">
        <v>1086</v>
      </c>
      <c r="C329" s="3">
        <v>44621</v>
      </c>
      <c r="D329" s="11" t="s">
        <v>29</v>
      </c>
      <c r="E329" s="11">
        <v>4540864321</v>
      </c>
      <c r="F329" s="13" t="s">
        <v>1087</v>
      </c>
      <c r="G329" s="14" t="s">
        <v>1088</v>
      </c>
      <c r="H329" s="15">
        <v>6608800</v>
      </c>
      <c r="I329" s="15">
        <v>660880</v>
      </c>
      <c r="J329" s="15">
        <v>7269680</v>
      </c>
      <c r="K329" s="32">
        <v>44636</v>
      </c>
      <c r="L329" s="28">
        <v>44637</v>
      </c>
      <c r="M329" s="32" t="s">
        <v>1049</v>
      </c>
      <c r="N329" s="32" t="s">
        <v>33</v>
      </c>
      <c r="O329" s="28">
        <v>44679</v>
      </c>
      <c r="P329" s="18">
        <f t="shared" si="52"/>
        <v>132176</v>
      </c>
      <c r="Q329" s="18">
        <v>0</v>
      </c>
      <c r="R329" s="29">
        <f t="shared" si="53"/>
        <v>7137504</v>
      </c>
      <c r="S329" s="29">
        <f t="shared" si="54"/>
        <v>6476624</v>
      </c>
    </row>
    <row r="330" spans="1:19">
      <c r="A330" s="10">
        <v>310</v>
      </c>
      <c r="B330" s="11" t="s">
        <v>1089</v>
      </c>
      <c r="C330" s="3">
        <v>44621</v>
      </c>
      <c r="D330" s="11" t="s">
        <v>29</v>
      </c>
      <c r="E330" s="11">
        <v>4540522420</v>
      </c>
      <c r="F330" s="13" t="s">
        <v>1090</v>
      </c>
      <c r="G330" s="14" t="s">
        <v>1091</v>
      </c>
      <c r="H330" s="15">
        <v>211481600</v>
      </c>
      <c r="I330" s="15">
        <v>21148160</v>
      </c>
      <c r="J330" s="15">
        <v>232629760</v>
      </c>
      <c r="K330" s="32">
        <v>44636</v>
      </c>
      <c r="L330" s="28">
        <v>44637</v>
      </c>
      <c r="M330" s="32" t="s">
        <v>1049</v>
      </c>
      <c r="N330" s="32" t="s">
        <v>33</v>
      </c>
      <c r="O330" s="28">
        <v>44679</v>
      </c>
      <c r="P330" s="18">
        <f t="shared" si="52"/>
        <v>4229632</v>
      </c>
      <c r="Q330" s="18">
        <v>0</v>
      </c>
      <c r="R330" s="29">
        <f t="shared" si="53"/>
        <v>228400128</v>
      </c>
      <c r="S330" s="29">
        <f t="shared" si="54"/>
        <v>207251968</v>
      </c>
    </row>
    <row r="331" spans="1:19">
      <c r="A331" s="10">
        <v>311</v>
      </c>
      <c r="B331" s="11" t="s">
        <v>1092</v>
      </c>
      <c r="C331" s="3">
        <v>44621</v>
      </c>
      <c r="D331" s="11" t="s">
        <v>29</v>
      </c>
      <c r="E331" s="11">
        <v>4540864512</v>
      </c>
      <c r="F331" s="13" t="s">
        <v>1093</v>
      </c>
      <c r="G331" s="14" t="s">
        <v>1094</v>
      </c>
      <c r="H331" s="15">
        <v>85914400</v>
      </c>
      <c r="I331" s="15">
        <v>8591440</v>
      </c>
      <c r="J331" s="15">
        <v>94505840</v>
      </c>
      <c r="K331" s="32">
        <v>44636</v>
      </c>
      <c r="L331" s="28">
        <v>44637</v>
      </c>
      <c r="M331" s="32" t="s">
        <v>1049</v>
      </c>
      <c r="N331" s="32" t="s">
        <v>33</v>
      </c>
      <c r="O331" s="28">
        <v>44679</v>
      </c>
      <c r="P331" s="18">
        <f t="shared" si="52"/>
        <v>1718288</v>
      </c>
      <c r="Q331" s="18">
        <v>0</v>
      </c>
      <c r="R331" s="29">
        <f t="shared" si="53"/>
        <v>92787552</v>
      </c>
      <c r="S331" s="29">
        <f t="shared" si="54"/>
        <v>84196112</v>
      </c>
    </row>
    <row r="332" spans="1:19">
      <c r="A332" s="10">
        <v>312</v>
      </c>
      <c r="B332" s="11" t="s">
        <v>1095</v>
      </c>
      <c r="C332" s="3">
        <v>44621</v>
      </c>
      <c r="D332" s="11" t="s">
        <v>29</v>
      </c>
      <c r="E332" s="11">
        <v>4540244445</v>
      </c>
      <c r="F332" s="13" t="s">
        <v>1096</v>
      </c>
      <c r="G332" s="14" t="s">
        <v>1097</v>
      </c>
      <c r="H332" s="15">
        <v>79305600</v>
      </c>
      <c r="I332" s="15">
        <v>7930560</v>
      </c>
      <c r="J332" s="15">
        <v>87236160</v>
      </c>
      <c r="K332" s="32">
        <v>44636</v>
      </c>
      <c r="L332" s="28">
        <v>44637</v>
      </c>
      <c r="M332" s="32" t="s">
        <v>1049</v>
      </c>
      <c r="N332" s="32" t="s">
        <v>33</v>
      </c>
      <c r="O332" s="28">
        <v>44679</v>
      </c>
      <c r="P332" s="18">
        <f t="shared" si="52"/>
        <v>1586112</v>
      </c>
      <c r="Q332" s="18">
        <v>0</v>
      </c>
      <c r="R332" s="29">
        <f t="shared" si="53"/>
        <v>85650048</v>
      </c>
      <c r="S332" s="29">
        <f t="shared" si="54"/>
        <v>77719488</v>
      </c>
    </row>
    <row r="333" spans="1:19">
      <c r="A333" s="10">
        <v>313</v>
      </c>
      <c r="B333" s="11" t="s">
        <v>1098</v>
      </c>
      <c r="C333" s="3">
        <v>44621</v>
      </c>
      <c r="D333" s="11" t="s">
        <v>29</v>
      </c>
      <c r="E333" s="11">
        <v>4540864287</v>
      </c>
      <c r="F333" s="13" t="s">
        <v>1099</v>
      </c>
      <c r="G333" s="14" t="s">
        <v>1100</v>
      </c>
      <c r="H333" s="15">
        <v>13217600</v>
      </c>
      <c r="I333" s="15">
        <v>1321760</v>
      </c>
      <c r="J333" s="15">
        <v>14539360</v>
      </c>
      <c r="K333" s="32">
        <v>44636</v>
      </c>
      <c r="L333" s="28">
        <v>44637</v>
      </c>
      <c r="M333" s="32" t="s">
        <v>1049</v>
      </c>
      <c r="N333" s="32" t="s">
        <v>33</v>
      </c>
      <c r="O333" s="28">
        <v>44679</v>
      </c>
      <c r="P333" s="18">
        <f t="shared" si="52"/>
        <v>264352</v>
      </c>
      <c r="Q333" s="18">
        <v>0</v>
      </c>
      <c r="R333" s="29">
        <f t="shared" si="53"/>
        <v>14275008</v>
      </c>
      <c r="S333" s="29">
        <f t="shared" si="54"/>
        <v>12953248</v>
      </c>
    </row>
    <row r="334" spans="1:19">
      <c r="A334" s="10">
        <v>314</v>
      </c>
      <c r="B334" s="11" t="s">
        <v>1101</v>
      </c>
      <c r="C334" s="3">
        <v>44621</v>
      </c>
      <c r="D334" s="11" t="s">
        <v>29</v>
      </c>
      <c r="E334" s="11">
        <v>4541297781</v>
      </c>
      <c r="F334" s="13" t="s">
        <v>1102</v>
      </c>
      <c r="G334" s="14" t="s">
        <v>1103</v>
      </c>
      <c r="H334" s="15">
        <v>105740800</v>
      </c>
      <c r="I334" s="15">
        <v>10574080</v>
      </c>
      <c r="J334" s="15">
        <v>116314880</v>
      </c>
      <c r="K334" s="32">
        <v>44636</v>
      </c>
      <c r="L334" s="28">
        <v>44637</v>
      </c>
      <c r="M334" s="32" t="s">
        <v>1049</v>
      </c>
      <c r="N334" s="32" t="s">
        <v>33</v>
      </c>
      <c r="O334" s="28">
        <v>44679</v>
      </c>
      <c r="P334" s="18">
        <f t="shared" si="52"/>
        <v>2114816</v>
      </c>
      <c r="Q334" s="18">
        <v>0</v>
      </c>
      <c r="R334" s="29">
        <f t="shared" si="53"/>
        <v>114200064</v>
      </c>
      <c r="S334" s="29">
        <f t="shared" si="54"/>
        <v>103625984</v>
      </c>
    </row>
    <row r="335" spans="1:19">
      <c r="A335" s="10">
        <v>315</v>
      </c>
      <c r="B335" s="11" t="s">
        <v>1104</v>
      </c>
      <c r="C335" s="3">
        <v>44621</v>
      </c>
      <c r="D335" s="11" t="s">
        <v>29</v>
      </c>
      <c r="E335" s="11">
        <v>4540107790</v>
      </c>
      <c r="F335" s="13" t="s">
        <v>1105</v>
      </c>
      <c r="G335" s="14" t="s">
        <v>1106</v>
      </c>
      <c r="H335" s="15">
        <v>6608800</v>
      </c>
      <c r="I335" s="15">
        <v>660880</v>
      </c>
      <c r="J335" s="15">
        <v>7269680</v>
      </c>
      <c r="K335" s="32">
        <v>44636</v>
      </c>
      <c r="L335" s="28">
        <v>44637</v>
      </c>
      <c r="M335" s="32" t="s">
        <v>1049</v>
      </c>
      <c r="N335" s="32" t="s">
        <v>33</v>
      </c>
      <c r="O335" s="28">
        <v>44679</v>
      </c>
      <c r="P335" s="18">
        <f t="shared" si="52"/>
        <v>132176</v>
      </c>
      <c r="Q335" s="18">
        <v>0</v>
      </c>
      <c r="R335" s="29">
        <f t="shared" si="53"/>
        <v>7137504</v>
      </c>
      <c r="S335" s="29">
        <f t="shared" si="54"/>
        <v>6476624</v>
      </c>
    </row>
    <row r="336" spans="1:19">
      <c r="A336" s="10">
        <v>316</v>
      </c>
      <c r="B336" s="11" t="s">
        <v>1107</v>
      </c>
      <c r="C336" s="3">
        <v>44621</v>
      </c>
      <c r="D336" s="11" t="s">
        <v>29</v>
      </c>
      <c r="E336" s="11">
        <v>4541172080</v>
      </c>
      <c r="F336" s="13" t="s">
        <v>1108</v>
      </c>
      <c r="G336" s="14" t="s">
        <v>1109</v>
      </c>
      <c r="H336" s="15">
        <v>13217600</v>
      </c>
      <c r="I336" s="15">
        <v>1321760</v>
      </c>
      <c r="J336" s="15">
        <v>14539360</v>
      </c>
      <c r="K336" s="32">
        <v>44636</v>
      </c>
      <c r="L336" s="28">
        <v>44637</v>
      </c>
      <c r="M336" s="32" t="s">
        <v>1049</v>
      </c>
      <c r="N336" s="32" t="s">
        <v>33</v>
      </c>
      <c r="O336" s="28">
        <v>44679</v>
      </c>
      <c r="P336" s="18">
        <f t="shared" si="52"/>
        <v>264352</v>
      </c>
      <c r="Q336" s="18">
        <v>0</v>
      </c>
      <c r="R336" s="29">
        <f t="shared" si="53"/>
        <v>14275008</v>
      </c>
      <c r="S336" s="29">
        <f t="shared" si="54"/>
        <v>12953248</v>
      </c>
    </row>
    <row r="337" spans="1:19">
      <c r="A337" s="10">
        <v>317</v>
      </c>
      <c r="B337" s="11" t="s">
        <v>1110</v>
      </c>
      <c r="C337" s="3">
        <v>44621</v>
      </c>
      <c r="D337" s="11" t="s">
        <v>29</v>
      </c>
      <c r="E337" s="11">
        <v>4541319440</v>
      </c>
      <c r="F337" s="13" t="s">
        <v>1111</v>
      </c>
      <c r="G337" s="14" t="s">
        <v>1112</v>
      </c>
      <c r="H337" s="15">
        <v>22580067</v>
      </c>
      <c r="I337" s="15">
        <v>2258006.7000000002</v>
      </c>
      <c r="J337" s="15">
        <v>24838073.699999999</v>
      </c>
      <c r="K337" s="32">
        <v>44636</v>
      </c>
      <c r="L337" s="28">
        <v>44637</v>
      </c>
      <c r="M337" s="32" t="s">
        <v>1049</v>
      </c>
      <c r="N337" s="32" t="s">
        <v>33</v>
      </c>
      <c r="O337" s="28">
        <v>44679</v>
      </c>
      <c r="P337" s="18">
        <f t="shared" si="52"/>
        <v>451601.34</v>
      </c>
      <c r="Q337" s="18">
        <v>0</v>
      </c>
      <c r="R337" s="29">
        <f t="shared" si="53"/>
        <v>24386472.359999999</v>
      </c>
      <c r="S337" s="29">
        <f t="shared" si="54"/>
        <v>22128465.66</v>
      </c>
    </row>
    <row r="338" spans="1:19">
      <c r="A338" s="10">
        <v>318</v>
      </c>
      <c r="B338" s="11" t="s">
        <v>1113</v>
      </c>
      <c r="C338" s="3">
        <v>44621</v>
      </c>
      <c r="D338" s="11" t="s">
        <v>29</v>
      </c>
      <c r="E338" s="11">
        <v>4541172069</v>
      </c>
      <c r="F338" s="13" t="s">
        <v>1114</v>
      </c>
      <c r="G338" s="14" t="s">
        <v>1115</v>
      </c>
      <c r="H338" s="15">
        <v>13217600</v>
      </c>
      <c r="I338" s="15">
        <v>1321760</v>
      </c>
      <c r="J338" s="15">
        <v>14539360</v>
      </c>
      <c r="K338" s="32">
        <v>44636</v>
      </c>
      <c r="L338" s="28">
        <v>44637</v>
      </c>
      <c r="M338" s="32" t="s">
        <v>1049</v>
      </c>
      <c r="N338" s="32" t="s">
        <v>33</v>
      </c>
      <c r="O338" s="28">
        <v>44679</v>
      </c>
      <c r="P338" s="18">
        <f t="shared" si="52"/>
        <v>264352</v>
      </c>
      <c r="Q338" s="18">
        <v>0</v>
      </c>
      <c r="R338" s="29">
        <f t="shared" si="53"/>
        <v>14275008</v>
      </c>
      <c r="S338" s="29">
        <f t="shared" si="54"/>
        <v>12953248</v>
      </c>
    </row>
    <row r="339" spans="1:19">
      <c r="A339" s="10">
        <v>319</v>
      </c>
      <c r="B339" s="11" t="s">
        <v>1116</v>
      </c>
      <c r="C339" s="3">
        <v>44621</v>
      </c>
      <c r="D339" s="11" t="s">
        <v>29</v>
      </c>
      <c r="E339" s="11">
        <v>4541589145</v>
      </c>
      <c r="F339" s="13" t="s">
        <v>1117</v>
      </c>
      <c r="G339" s="14" t="s">
        <v>1118</v>
      </c>
      <c r="H339" s="15">
        <v>13217600</v>
      </c>
      <c r="I339" s="15">
        <v>1321760</v>
      </c>
      <c r="J339" s="15">
        <v>14539360</v>
      </c>
      <c r="K339" s="32">
        <v>44649</v>
      </c>
      <c r="L339" s="28">
        <v>44650</v>
      </c>
      <c r="M339" s="32" t="s">
        <v>1119</v>
      </c>
      <c r="N339" s="32" t="s">
        <v>33</v>
      </c>
      <c r="O339" s="28">
        <v>44679</v>
      </c>
      <c r="P339" s="18">
        <f t="shared" si="52"/>
        <v>264352</v>
      </c>
      <c r="Q339" s="18">
        <v>0</v>
      </c>
      <c r="R339" s="29">
        <f t="shared" si="53"/>
        <v>14275008</v>
      </c>
      <c r="S339" s="29">
        <f t="shared" si="54"/>
        <v>12953248</v>
      </c>
    </row>
    <row r="340" spans="1:19">
      <c r="A340" s="10">
        <v>320</v>
      </c>
      <c r="B340" s="11" t="s">
        <v>1120</v>
      </c>
      <c r="C340" s="3">
        <v>44621</v>
      </c>
      <c r="D340" s="11" t="s">
        <v>57</v>
      </c>
      <c r="E340" s="11" t="s">
        <v>1121</v>
      </c>
      <c r="F340" s="13" t="s">
        <v>1122</v>
      </c>
      <c r="G340" s="14" t="s">
        <v>1123</v>
      </c>
      <c r="H340" s="15">
        <v>16900000</v>
      </c>
      <c r="I340" s="15">
        <f t="shared" ref="I340:I341" si="55">H340*10%</f>
        <v>1690000</v>
      </c>
      <c r="J340" s="15">
        <f t="shared" ref="J340:J341" si="56">H340+I340</f>
        <v>18590000</v>
      </c>
      <c r="K340" s="32" t="s">
        <v>33</v>
      </c>
      <c r="L340" s="28">
        <v>44638</v>
      </c>
      <c r="M340" s="32" t="s">
        <v>33</v>
      </c>
      <c r="N340" s="32">
        <f>L340+30</f>
        <v>44668</v>
      </c>
      <c r="O340" s="28">
        <v>44692</v>
      </c>
      <c r="P340" s="18">
        <v>0</v>
      </c>
      <c r="Q340" s="18">
        <f t="shared" ref="Q340:Q341" si="57">H340*4%</f>
        <v>676000</v>
      </c>
      <c r="R340" s="29">
        <f t="shared" ref="R340:R341" si="58">J340-Q340</f>
        <v>17914000</v>
      </c>
      <c r="S340" s="29">
        <f t="shared" ref="S340:S341" si="59">H340-Q340</f>
        <v>16224000</v>
      </c>
    </row>
    <row r="341" spans="1:19">
      <c r="A341" s="10">
        <v>321</v>
      </c>
      <c r="B341" s="34" t="s">
        <v>1124</v>
      </c>
      <c r="C341" s="3">
        <v>44621</v>
      </c>
      <c r="D341" s="11" t="s">
        <v>57</v>
      </c>
      <c r="E341" s="34" t="s">
        <v>222</v>
      </c>
      <c r="F341" s="35" t="s">
        <v>1125</v>
      </c>
      <c r="G341" s="36" t="s">
        <v>1126</v>
      </c>
      <c r="H341" s="37">
        <v>20790000</v>
      </c>
      <c r="I341" s="37">
        <f t="shared" si="55"/>
        <v>2079000</v>
      </c>
      <c r="J341" s="38">
        <f t="shared" si="56"/>
        <v>22869000</v>
      </c>
      <c r="K341" s="39" t="s">
        <v>33</v>
      </c>
      <c r="L341" s="40">
        <v>44631</v>
      </c>
      <c r="M341" s="41" t="s">
        <v>33</v>
      </c>
      <c r="N341" s="40">
        <f>L341+30</f>
        <v>44661</v>
      </c>
      <c r="O341" s="28">
        <v>44692</v>
      </c>
      <c r="P341" s="18">
        <v>0</v>
      </c>
      <c r="Q341" s="18">
        <f t="shared" si="57"/>
        <v>831600</v>
      </c>
      <c r="R341" s="29">
        <f t="shared" si="58"/>
        <v>22037400</v>
      </c>
      <c r="S341" s="29">
        <f t="shared" si="59"/>
        <v>19958400</v>
      </c>
    </row>
    <row r="342" spans="1:19">
      <c r="A342" s="10">
        <v>322</v>
      </c>
      <c r="B342" s="11" t="s">
        <v>1127</v>
      </c>
      <c r="C342" s="3">
        <v>44621</v>
      </c>
      <c r="D342" s="11" t="s">
        <v>29</v>
      </c>
      <c r="E342" s="11">
        <v>4541589075</v>
      </c>
      <c r="F342" s="13" t="s">
        <v>1128</v>
      </c>
      <c r="G342" s="14" t="s">
        <v>1129</v>
      </c>
      <c r="H342" s="15">
        <v>92523200</v>
      </c>
      <c r="I342" s="15">
        <v>9252320</v>
      </c>
      <c r="J342" s="15">
        <v>101775520</v>
      </c>
      <c r="K342" s="32">
        <v>44649</v>
      </c>
      <c r="L342" s="28">
        <v>44650</v>
      </c>
      <c r="M342" s="32" t="s">
        <v>1119</v>
      </c>
      <c r="N342" s="32" t="s">
        <v>33</v>
      </c>
      <c r="O342" s="28">
        <v>44694</v>
      </c>
      <c r="P342" s="18">
        <f t="shared" ref="P342:P364" si="60">H342*2%</f>
        <v>1850464</v>
      </c>
      <c r="Q342" s="18">
        <v>0</v>
      </c>
      <c r="R342" s="29">
        <f t="shared" ref="R342:R364" si="61">J342-P342</f>
        <v>99925056</v>
      </c>
      <c r="S342" s="29">
        <f t="shared" ref="S342:S383" si="62">H342-P342</f>
        <v>90672736</v>
      </c>
    </row>
    <row r="343" spans="1:19">
      <c r="A343" s="10">
        <v>323</v>
      </c>
      <c r="B343" s="11" t="s">
        <v>1130</v>
      </c>
      <c r="C343" s="3">
        <v>44621</v>
      </c>
      <c r="D343" s="11" t="s">
        <v>29</v>
      </c>
      <c r="E343" s="11">
        <v>4541516575</v>
      </c>
      <c r="F343" s="13" t="s">
        <v>1131</v>
      </c>
      <c r="G343" s="14" t="s">
        <v>1132</v>
      </c>
      <c r="H343" s="15">
        <v>16522000</v>
      </c>
      <c r="I343" s="15">
        <v>1652200</v>
      </c>
      <c r="J343" s="15">
        <v>18174200</v>
      </c>
      <c r="K343" s="32">
        <v>44649</v>
      </c>
      <c r="L343" s="28">
        <v>44650</v>
      </c>
      <c r="M343" s="32" t="s">
        <v>1119</v>
      </c>
      <c r="N343" s="32" t="s">
        <v>33</v>
      </c>
      <c r="O343" s="28">
        <v>44694</v>
      </c>
      <c r="P343" s="18">
        <f t="shared" si="60"/>
        <v>330440</v>
      </c>
      <c r="Q343" s="18">
        <v>0</v>
      </c>
      <c r="R343" s="29">
        <f t="shared" si="61"/>
        <v>17843760</v>
      </c>
      <c r="S343" s="29">
        <f t="shared" si="62"/>
        <v>16191560</v>
      </c>
    </row>
    <row r="344" spans="1:19">
      <c r="A344" s="10">
        <v>324</v>
      </c>
      <c r="B344" s="11" t="s">
        <v>1133</v>
      </c>
      <c r="C344" s="3">
        <v>44621</v>
      </c>
      <c r="D344" s="11" t="s">
        <v>29</v>
      </c>
      <c r="E344" s="11">
        <v>4538517722</v>
      </c>
      <c r="F344" s="13" t="s">
        <v>1134</v>
      </c>
      <c r="G344" s="14" t="s">
        <v>1135</v>
      </c>
      <c r="H344" s="15">
        <v>89010000</v>
      </c>
      <c r="I344" s="15">
        <v>8901000</v>
      </c>
      <c r="J344" s="15">
        <v>97911000</v>
      </c>
      <c r="K344" s="32">
        <v>44649</v>
      </c>
      <c r="L344" s="28">
        <v>44650</v>
      </c>
      <c r="M344" s="32" t="s">
        <v>1119</v>
      </c>
      <c r="N344" s="32" t="s">
        <v>33</v>
      </c>
      <c r="O344" s="28">
        <v>44694</v>
      </c>
      <c r="P344" s="18">
        <f t="shared" si="60"/>
        <v>1780200</v>
      </c>
      <c r="Q344" s="18">
        <v>0</v>
      </c>
      <c r="R344" s="29">
        <f t="shared" si="61"/>
        <v>96130800</v>
      </c>
      <c r="S344" s="29">
        <f t="shared" si="62"/>
        <v>87229800</v>
      </c>
    </row>
    <row r="345" spans="1:19">
      <c r="A345" s="10">
        <v>325</v>
      </c>
      <c r="B345" s="11" t="s">
        <v>1136</v>
      </c>
      <c r="C345" s="3">
        <v>44621</v>
      </c>
      <c r="D345" s="11" t="s">
        <v>29</v>
      </c>
      <c r="E345" s="11">
        <v>4541537154</v>
      </c>
      <c r="F345" s="13" t="s">
        <v>1137</v>
      </c>
      <c r="G345" s="14" t="s">
        <v>1138</v>
      </c>
      <c r="H345" s="15">
        <v>7200000</v>
      </c>
      <c r="I345" s="15">
        <v>720000</v>
      </c>
      <c r="J345" s="15">
        <v>7920000</v>
      </c>
      <c r="K345" s="32">
        <v>44649</v>
      </c>
      <c r="L345" s="28">
        <v>44650</v>
      </c>
      <c r="M345" s="32" t="s">
        <v>1119</v>
      </c>
      <c r="N345" s="32" t="s">
        <v>33</v>
      </c>
      <c r="O345" s="28">
        <v>44694</v>
      </c>
      <c r="P345" s="18">
        <f t="shared" si="60"/>
        <v>144000</v>
      </c>
      <c r="Q345" s="18">
        <v>0</v>
      </c>
      <c r="R345" s="29">
        <f t="shared" si="61"/>
        <v>7776000</v>
      </c>
      <c r="S345" s="29">
        <f t="shared" si="62"/>
        <v>7056000</v>
      </c>
    </row>
    <row r="346" spans="1:19">
      <c r="A346" s="10">
        <v>326</v>
      </c>
      <c r="B346" s="11" t="s">
        <v>1139</v>
      </c>
      <c r="C346" s="3">
        <v>44621</v>
      </c>
      <c r="D346" s="11" t="s">
        <v>29</v>
      </c>
      <c r="E346" s="11">
        <v>4541389163</v>
      </c>
      <c r="F346" s="13" t="s">
        <v>1140</v>
      </c>
      <c r="G346" s="14" t="s">
        <v>1141</v>
      </c>
      <c r="H346" s="15">
        <v>24000000</v>
      </c>
      <c r="I346" s="15">
        <v>2400000</v>
      </c>
      <c r="J346" s="15">
        <v>26400000</v>
      </c>
      <c r="K346" s="32">
        <v>44649</v>
      </c>
      <c r="L346" s="28">
        <v>44650</v>
      </c>
      <c r="M346" s="32" t="s">
        <v>1119</v>
      </c>
      <c r="N346" s="32" t="s">
        <v>33</v>
      </c>
      <c r="O346" s="28">
        <v>44694</v>
      </c>
      <c r="P346" s="18">
        <f t="shared" si="60"/>
        <v>480000</v>
      </c>
      <c r="Q346" s="18">
        <v>0</v>
      </c>
      <c r="R346" s="29">
        <f t="shared" si="61"/>
        <v>25920000</v>
      </c>
      <c r="S346" s="29">
        <f t="shared" si="62"/>
        <v>23520000</v>
      </c>
    </row>
    <row r="347" spans="1:19">
      <c r="A347" s="10">
        <v>327</v>
      </c>
      <c r="B347" s="11" t="s">
        <v>1142</v>
      </c>
      <c r="C347" s="3">
        <v>44621</v>
      </c>
      <c r="D347" s="11" t="s">
        <v>29</v>
      </c>
      <c r="E347" s="11">
        <v>4541172168</v>
      </c>
      <c r="F347" s="13" t="s">
        <v>1143</v>
      </c>
      <c r="G347" s="14" t="s">
        <v>1144</v>
      </c>
      <c r="H347" s="15">
        <v>12000000</v>
      </c>
      <c r="I347" s="15">
        <v>1200000</v>
      </c>
      <c r="J347" s="15">
        <v>13200000</v>
      </c>
      <c r="K347" s="32">
        <v>44649</v>
      </c>
      <c r="L347" s="28">
        <v>44650</v>
      </c>
      <c r="M347" s="32" t="s">
        <v>1119</v>
      </c>
      <c r="N347" s="32" t="s">
        <v>33</v>
      </c>
      <c r="O347" s="28">
        <v>44694</v>
      </c>
      <c r="P347" s="18">
        <f t="shared" si="60"/>
        <v>240000</v>
      </c>
      <c r="Q347" s="18">
        <v>0</v>
      </c>
      <c r="R347" s="29">
        <f t="shared" si="61"/>
        <v>12960000</v>
      </c>
      <c r="S347" s="29">
        <f t="shared" si="62"/>
        <v>11760000</v>
      </c>
    </row>
    <row r="348" spans="1:19">
      <c r="A348" s="10">
        <v>328</v>
      </c>
      <c r="B348" s="11" t="s">
        <v>1145</v>
      </c>
      <c r="C348" s="3">
        <v>44621</v>
      </c>
      <c r="D348" s="11" t="s">
        <v>29</v>
      </c>
      <c r="E348" s="11">
        <v>4541172168</v>
      </c>
      <c r="F348" s="13" t="s">
        <v>1146</v>
      </c>
      <c r="G348" s="14" t="s">
        <v>1147</v>
      </c>
      <c r="H348" s="15">
        <v>4500000</v>
      </c>
      <c r="I348" s="15">
        <v>450000</v>
      </c>
      <c r="J348" s="15">
        <v>4950000</v>
      </c>
      <c r="K348" s="32">
        <v>44649</v>
      </c>
      <c r="L348" s="28">
        <v>44650</v>
      </c>
      <c r="M348" s="32" t="s">
        <v>1119</v>
      </c>
      <c r="N348" s="32" t="s">
        <v>33</v>
      </c>
      <c r="O348" s="28">
        <v>44694</v>
      </c>
      <c r="P348" s="18">
        <f>H348*2%</f>
        <v>90000</v>
      </c>
      <c r="Q348" s="18">
        <v>0</v>
      </c>
      <c r="R348" s="29">
        <f>J348-P348</f>
        <v>4860000</v>
      </c>
      <c r="S348" s="29">
        <f t="shared" si="62"/>
        <v>4410000</v>
      </c>
    </row>
    <row r="349" spans="1:19">
      <c r="A349" s="10">
        <v>329</v>
      </c>
      <c r="B349" s="11" t="s">
        <v>1148</v>
      </c>
      <c r="C349" s="3">
        <v>44621</v>
      </c>
      <c r="D349" s="11" t="s">
        <v>29</v>
      </c>
      <c r="E349" s="11">
        <v>4541389165</v>
      </c>
      <c r="F349" s="13" t="s">
        <v>1149</v>
      </c>
      <c r="G349" s="14" t="s">
        <v>1150</v>
      </c>
      <c r="H349" s="15">
        <v>12000000</v>
      </c>
      <c r="I349" s="15">
        <v>1200000</v>
      </c>
      <c r="J349" s="15">
        <v>13200000</v>
      </c>
      <c r="K349" s="32">
        <v>44649</v>
      </c>
      <c r="L349" s="28">
        <v>44650</v>
      </c>
      <c r="M349" s="32" t="s">
        <v>1119</v>
      </c>
      <c r="N349" s="32" t="s">
        <v>33</v>
      </c>
      <c r="O349" s="28">
        <v>44694</v>
      </c>
      <c r="P349" s="18">
        <f t="shared" si="60"/>
        <v>240000</v>
      </c>
      <c r="Q349" s="18">
        <v>0</v>
      </c>
      <c r="R349" s="29">
        <f t="shared" si="61"/>
        <v>12960000</v>
      </c>
      <c r="S349" s="29">
        <f t="shared" si="62"/>
        <v>11760000</v>
      </c>
    </row>
    <row r="350" spans="1:19">
      <c r="A350" s="10">
        <v>330</v>
      </c>
      <c r="B350" s="11" t="s">
        <v>1151</v>
      </c>
      <c r="C350" s="3">
        <v>44621</v>
      </c>
      <c r="D350" s="11" t="s">
        <v>29</v>
      </c>
      <c r="E350" s="11">
        <v>4541537316</v>
      </c>
      <c r="F350" s="13" t="s">
        <v>1152</v>
      </c>
      <c r="G350" s="14" t="s">
        <v>1153</v>
      </c>
      <c r="H350" s="15">
        <v>7200000</v>
      </c>
      <c r="I350" s="15">
        <v>720000</v>
      </c>
      <c r="J350" s="15">
        <v>7920000</v>
      </c>
      <c r="K350" s="32">
        <v>44649</v>
      </c>
      <c r="L350" s="28">
        <v>44650</v>
      </c>
      <c r="M350" s="32" t="s">
        <v>1119</v>
      </c>
      <c r="N350" s="32" t="s">
        <v>33</v>
      </c>
      <c r="O350" s="28">
        <v>44694</v>
      </c>
      <c r="P350" s="18">
        <f>H350*2%</f>
        <v>144000</v>
      </c>
      <c r="Q350" s="18">
        <v>0</v>
      </c>
      <c r="R350" s="29">
        <f t="shared" si="61"/>
        <v>7776000</v>
      </c>
      <c r="S350" s="29">
        <f t="shared" si="62"/>
        <v>7056000</v>
      </c>
    </row>
    <row r="351" spans="1:19">
      <c r="A351" s="10">
        <v>331</v>
      </c>
      <c r="B351" s="11" t="s">
        <v>1154</v>
      </c>
      <c r="C351" s="3">
        <v>44621</v>
      </c>
      <c r="D351" s="11" t="s">
        <v>29</v>
      </c>
      <c r="E351" s="11">
        <v>4540820415</v>
      </c>
      <c r="F351" s="13" t="s">
        <v>1155</v>
      </c>
      <c r="G351" s="14" t="s">
        <v>1156</v>
      </c>
      <c r="H351" s="15">
        <v>9000000</v>
      </c>
      <c r="I351" s="15">
        <v>900000</v>
      </c>
      <c r="J351" s="15">
        <v>9900000</v>
      </c>
      <c r="K351" s="32">
        <v>44649</v>
      </c>
      <c r="L351" s="28">
        <v>44650</v>
      </c>
      <c r="M351" s="32" t="s">
        <v>1119</v>
      </c>
      <c r="N351" s="32" t="s">
        <v>33</v>
      </c>
      <c r="O351" s="28">
        <v>44694</v>
      </c>
      <c r="P351" s="18">
        <f t="shared" si="60"/>
        <v>180000</v>
      </c>
      <c r="Q351" s="18">
        <v>0</v>
      </c>
      <c r="R351" s="29">
        <f t="shared" si="61"/>
        <v>9720000</v>
      </c>
      <c r="S351" s="29">
        <f t="shared" si="62"/>
        <v>8820000</v>
      </c>
    </row>
    <row r="352" spans="1:19">
      <c r="A352" s="10">
        <v>332</v>
      </c>
      <c r="B352" s="11" t="s">
        <v>1157</v>
      </c>
      <c r="C352" s="3">
        <v>44621</v>
      </c>
      <c r="D352" s="11" t="s">
        <v>29</v>
      </c>
      <c r="E352" s="11">
        <v>4539297631</v>
      </c>
      <c r="F352" s="13" t="s">
        <v>1158</v>
      </c>
      <c r="G352" s="14" t="s">
        <v>1159</v>
      </c>
      <c r="H352" s="15">
        <v>23088000</v>
      </c>
      <c r="I352" s="15">
        <f t="shared" ref="I352:I354" si="63">H352*10%</f>
        <v>2308800</v>
      </c>
      <c r="J352" s="15">
        <f t="shared" ref="J352:J354" si="64">H352+I352</f>
        <v>25396800</v>
      </c>
      <c r="K352" s="32">
        <v>44632</v>
      </c>
      <c r="L352" s="28">
        <v>44634</v>
      </c>
      <c r="M352" s="32">
        <f>L352+45</f>
        <v>44679</v>
      </c>
      <c r="N352" s="32" t="s">
        <v>33</v>
      </c>
      <c r="O352" s="28">
        <v>44701</v>
      </c>
      <c r="P352" s="18">
        <f t="shared" si="60"/>
        <v>461760</v>
      </c>
      <c r="Q352" s="18">
        <v>0</v>
      </c>
      <c r="R352" s="29">
        <f t="shared" si="61"/>
        <v>24935040</v>
      </c>
      <c r="S352" s="29">
        <f t="shared" si="62"/>
        <v>22626240</v>
      </c>
    </row>
    <row r="353" spans="1:19">
      <c r="A353" s="10">
        <v>333</v>
      </c>
      <c r="B353" s="11" t="s">
        <v>1160</v>
      </c>
      <c r="C353" s="3">
        <v>44621</v>
      </c>
      <c r="D353" s="11" t="s">
        <v>29</v>
      </c>
      <c r="E353" s="11">
        <v>4541473599</v>
      </c>
      <c r="F353" s="13" t="s">
        <v>1161</v>
      </c>
      <c r="G353" s="14" t="s">
        <v>1162</v>
      </c>
      <c r="H353" s="15">
        <v>1500000</v>
      </c>
      <c r="I353" s="15">
        <f t="shared" si="63"/>
        <v>150000</v>
      </c>
      <c r="J353" s="15">
        <f t="shared" si="64"/>
        <v>1650000</v>
      </c>
      <c r="K353" s="32">
        <v>44649</v>
      </c>
      <c r="L353" s="28">
        <v>44650</v>
      </c>
      <c r="M353" s="32">
        <f t="shared" ref="M353:M382" si="65">L353+45</f>
        <v>44695</v>
      </c>
      <c r="N353" s="32" t="s">
        <v>33</v>
      </c>
      <c r="O353" s="28">
        <v>44701</v>
      </c>
      <c r="P353" s="18">
        <f t="shared" si="60"/>
        <v>30000</v>
      </c>
      <c r="Q353" s="18">
        <v>0</v>
      </c>
      <c r="R353" s="29">
        <f t="shared" si="61"/>
        <v>1620000</v>
      </c>
      <c r="S353" s="29">
        <f t="shared" si="62"/>
        <v>1470000</v>
      </c>
    </row>
    <row r="354" spans="1:19">
      <c r="A354" s="10">
        <v>334</v>
      </c>
      <c r="B354" s="11" t="s">
        <v>1163</v>
      </c>
      <c r="C354" s="3">
        <v>44621</v>
      </c>
      <c r="D354" s="11" t="s">
        <v>29</v>
      </c>
      <c r="E354" s="11">
        <v>4541473605</v>
      </c>
      <c r="F354" s="13" t="s">
        <v>1164</v>
      </c>
      <c r="G354" s="14" t="s">
        <v>1165</v>
      </c>
      <c r="H354" s="15">
        <v>1200000</v>
      </c>
      <c r="I354" s="15">
        <f t="shared" si="63"/>
        <v>120000</v>
      </c>
      <c r="J354" s="15">
        <f t="shared" si="64"/>
        <v>1320000</v>
      </c>
      <c r="K354" s="32">
        <v>44649</v>
      </c>
      <c r="L354" s="28">
        <v>44650</v>
      </c>
      <c r="M354" s="32">
        <f t="shared" si="65"/>
        <v>44695</v>
      </c>
      <c r="N354" s="32" t="s">
        <v>33</v>
      </c>
      <c r="O354" s="28">
        <v>44701</v>
      </c>
      <c r="P354" s="18">
        <f t="shared" si="60"/>
        <v>24000</v>
      </c>
      <c r="Q354" s="18">
        <v>0</v>
      </c>
      <c r="R354" s="29">
        <f t="shared" si="61"/>
        <v>1296000</v>
      </c>
      <c r="S354" s="29">
        <f t="shared" si="62"/>
        <v>1176000</v>
      </c>
    </row>
    <row r="355" spans="1:19">
      <c r="A355" s="10">
        <v>335</v>
      </c>
      <c r="B355" s="11" t="s">
        <v>1166</v>
      </c>
      <c r="C355" s="3">
        <v>44621</v>
      </c>
      <c r="D355" s="11" t="s">
        <v>29</v>
      </c>
      <c r="E355" s="11">
        <v>4541473660</v>
      </c>
      <c r="F355" s="13" t="s">
        <v>1167</v>
      </c>
      <c r="G355" s="14" t="s">
        <v>1168</v>
      </c>
      <c r="H355" s="15">
        <v>9000000</v>
      </c>
      <c r="I355" s="15">
        <f>H355*10%</f>
        <v>900000</v>
      </c>
      <c r="J355" s="15">
        <f>H355+I355</f>
        <v>9900000</v>
      </c>
      <c r="K355" s="32">
        <v>44649</v>
      </c>
      <c r="L355" s="28">
        <v>44650</v>
      </c>
      <c r="M355" s="32">
        <f t="shared" si="65"/>
        <v>44695</v>
      </c>
      <c r="N355" s="32" t="s">
        <v>33</v>
      </c>
      <c r="O355" s="28">
        <v>44701</v>
      </c>
      <c r="P355" s="18">
        <f t="shared" si="60"/>
        <v>180000</v>
      </c>
      <c r="Q355" s="18">
        <v>0</v>
      </c>
      <c r="R355" s="29">
        <f t="shared" si="61"/>
        <v>9720000</v>
      </c>
      <c r="S355" s="29">
        <f t="shared" si="62"/>
        <v>8820000</v>
      </c>
    </row>
    <row r="356" spans="1:19">
      <c r="A356" s="10">
        <v>336</v>
      </c>
      <c r="B356" s="11" t="s">
        <v>1169</v>
      </c>
      <c r="C356" s="3">
        <v>44621</v>
      </c>
      <c r="D356" s="11" t="s">
        <v>29</v>
      </c>
      <c r="E356" s="11">
        <v>4541599147</v>
      </c>
      <c r="F356" s="13" t="s">
        <v>1170</v>
      </c>
      <c r="G356" s="14" t="s">
        <v>1171</v>
      </c>
      <c r="H356" s="15">
        <v>12000000</v>
      </c>
      <c r="I356" s="15">
        <f t="shared" ref="I356" si="66">H356*10%</f>
        <v>1200000</v>
      </c>
      <c r="J356" s="15">
        <f t="shared" ref="J356" si="67">H356+I356</f>
        <v>13200000</v>
      </c>
      <c r="K356" s="32">
        <v>44649</v>
      </c>
      <c r="L356" s="28">
        <v>44650</v>
      </c>
      <c r="M356" s="32">
        <f t="shared" si="65"/>
        <v>44695</v>
      </c>
      <c r="N356" s="32" t="s">
        <v>33</v>
      </c>
      <c r="O356" s="28">
        <v>44701</v>
      </c>
      <c r="P356" s="18">
        <f t="shared" si="60"/>
        <v>240000</v>
      </c>
      <c r="Q356" s="18">
        <v>0</v>
      </c>
      <c r="R356" s="29">
        <f t="shared" si="61"/>
        <v>12960000</v>
      </c>
      <c r="S356" s="29">
        <f t="shared" si="62"/>
        <v>11760000</v>
      </c>
    </row>
    <row r="357" spans="1:19">
      <c r="A357" s="10">
        <v>337</v>
      </c>
      <c r="B357" s="11" t="s">
        <v>1172</v>
      </c>
      <c r="C357" s="3">
        <v>44621</v>
      </c>
      <c r="D357" s="11" t="s">
        <v>29</v>
      </c>
      <c r="E357" s="11">
        <v>4540968610</v>
      </c>
      <c r="F357" s="13" t="s">
        <v>1173</v>
      </c>
      <c r="G357" s="14" t="s">
        <v>1174</v>
      </c>
      <c r="H357" s="15">
        <v>34040000</v>
      </c>
      <c r="I357" s="15">
        <f>H357*10%</f>
        <v>3404000</v>
      </c>
      <c r="J357" s="15">
        <f>H357+I357</f>
        <v>37444000</v>
      </c>
      <c r="K357" s="32">
        <v>44649</v>
      </c>
      <c r="L357" s="28">
        <v>44650</v>
      </c>
      <c r="M357" s="32">
        <f t="shared" si="65"/>
        <v>44695</v>
      </c>
      <c r="N357" s="32" t="s">
        <v>33</v>
      </c>
      <c r="O357" s="28">
        <v>44701</v>
      </c>
      <c r="P357" s="18">
        <f t="shared" si="60"/>
        <v>680800</v>
      </c>
      <c r="Q357" s="18">
        <v>0</v>
      </c>
      <c r="R357" s="29">
        <f t="shared" si="61"/>
        <v>36763200</v>
      </c>
      <c r="S357" s="29">
        <f t="shared" si="62"/>
        <v>33359200</v>
      </c>
    </row>
    <row r="358" spans="1:19">
      <c r="A358" s="10">
        <v>338</v>
      </c>
      <c r="B358" s="11" t="s">
        <v>1175</v>
      </c>
      <c r="C358" s="3">
        <v>44621</v>
      </c>
      <c r="D358" s="11" t="s">
        <v>29</v>
      </c>
      <c r="E358" s="11">
        <v>4541473588</v>
      </c>
      <c r="F358" s="13" t="s">
        <v>1176</v>
      </c>
      <c r="G358" s="14" t="s">
        <v>1177</v>
      </c>
      <c r="H358" s="15">
        <v>2500000</v>
      </c>
      <c r="I358" s="15">
        <f t="shared" ref="I358:I361" si="68">H358*10%</f>
        <v>250000</v>
      </c>
      <c r="J358" s="15">
        <f t="shared" ref="J358:J383" si="69">H358+I358</f>
        <v>2750000</v>
      </c>
      <c r="K358" s="32">
        <v>44649</v>
      </c>
      <c r="L358" s="28">
        <v>44650</v>
      </c>
      <c r="M358" s="32">
        <f t="shared" si="65"/>
        <v>44695</v>
      </c>
      <c r="N358" s="32" t="s">
        <v>33</v>
      </c>
      <c r="O358" s="28">
        <v>44701</v>
      </c>
      <c r="P358" s="18">
        <f t="shared" si="60"/>
        <v>50000</v>
      </c>
      <c r="Q358" s="18">
        <v>0</v>
      </c>
      <c r="R358" s="29">
        <f t="shared" si="61"/>
        <v>2700000</v>
      </c>
      <c r="S358" s="29">
        <f t="shared" si="62"/>
        <v>2450000</v>
      </c>
    </row>
    <row r="359" spans="1:19">
      <c r="A359" s="10">
        <v>339</v>
      </c>
      <c r="B359" s="11" t="s">
        <v>1178</v>
      </c>
      <c r="C359" s="3">
        <v>44621</v>
      </c>
      <c r="D359" s="11" t="s">
        <v>29</v>
      </c>
      <c r="E359" s="11">
        <v>4541599146</v>
      </c>
      <c r="F359" s="13" t="s">
        <v>1179</v>
      </c>
      <c r="G359" s="14" t="s">
        <v>1180</v>
      </c>
      <c r="H359" s="15">
        <v>6000000</v>
      </c>
      <c r="I359" s="15">
        <f t="shared" si="68"/>
        <v>600000</v>
      </c>
      <c r="J359" s="15">
        <f t="shared" si="69"/>
        <v>6600000</v>
      </c>
      <c r="K359" s="32">
        <v>44649</v>
      </c>
      <c r="L359" s="28">
        <v>44650</v>
      </c>
      <c r="M359" s="32">
        <f t="shared" si="65"/>
        <v>44695</v>
      </c>
      <c r="N359" s="32" t="s">
        <v>33</v>
      </c>
      <c r="O359" s="28">
        <v>44701</v>
      </c>
      <c r="P359" s="18">
        <f t="shared" si="60"/>
        <v>120000</v>
      </c>
      <c r="Q359" s="18">
        <v>0</v>
      </c>
      <c r="R359" s="29">
        <f t="shared" si="61"/>
        <v>6480000</v>
      </c>
      <c r="S359" s="29">
        <f t="shared" si="62"/>
        <v>5880000</v>
      </c>
    </row>
    <row r="360" spans="1:19">
      <c r="A360" s="10">
        <v>340</v>
      </c>
      <c r="B360" s="11" t="s">
        <v>1181</v>
      </c>
      <c r="C360" s="3">
        <v>44621</v>
      </c>
      <c r="D360" s="11" t="s">
        <v>29</v>
      </c>
      <c r="E360" s="11">
        <v>4541513432</v>
      </c>
      <c r="F360" s="13" t="s">
        <v>1182</v>
      </c>
      <c r="G360" s="14" t="s">
        <v>1183</v>
      </c>
      <c r="H360" s="15">
        <v>27000000</v>
      </c>
      <c r="I360" s="15">
        <f t="shared" si="68"/>
        <v>2700000</v>
      </c>
      <c r="J360" s="15">
        <f t="shared" si="69"/>
        <v>29700000</v>
      </c>
      <c r="K360" s="32">
        <v>44649</v>
      </c>
      <c r="L360" s="28">
        <v>44650</v>
      </c>
      <c r="M360" s="32">
        <f t="shared" si="65"/>
        <v>44695</v>
      </c>
      <c r="N360" s="32" t="s">
        <v>33</v>
      </c>
      <c r="O360" s="28">
        <v>44705</v>
      </c>
      <c r="P360" s="18">
        <f t="shared" si="60"/>
        <v>540000</v>
      </c>
      <c r="Q360" s="18">
        <v>0</v>
      </c>
      <c r="R360" s="29">
        <f t="shared" si="61"/>
        <v>29160000</v>
      </c>
      <c r="S360" s="29">
        <f t="shared" si="62"/>
        <v>26460000</v>
      </c>
    </row>
    <row r="361" spans="1:19">
      <c r="A361" s="10">
        <v>341</v>
      </c>
      <c r="B361" s="11" t="s">
        <v>1184</v>
      </c>
      <c r="C361" s="3">
        <v>44621</v>
      </c>
      <c r="D361" s="11" t="s">
        <v>29</v>
      </c>
      <c r="E361" s="11">
        <v>4540695661</v>
      </c>
      <c r="F361" s="13" t="s">
        <v>1185</v>
      </c>
      <c r="G361" s="14" t="s">
        <v>1186</v>
      </c>
      <c r="H361" s="15">
        <v>31942534</v>
      </c>
      <c r="I361" s="15">
        <f t="shared" si="68"/>
        <v>3194253.4000000004</v>
      </c>
      <c r="J361" s="15">
        <f t="shared" si="69"/>
        <v>35136787.399999999</v>
      </c>
      <c r="K361" s="32">
        <v>44636</v>
      </c>
      <c r="L361" s="28">
        <v>44637</v>
      </c>
      <c r="M361" s="32">
        <f t="shared" si="65"/>
        <v>44682</v>
      </c>
      <c r="N361" s="32" t="s">
        <v>33</v>
      </c>
      <c r="O361" s="28">
        <v>44705</v>
      </c>
      <c r="P361" s="18">
        <f t="shared" si="60"/>
        <v>638850.68000000005</v>
      </c>
      <c r="Q361" s="18">
        <v>0</v>
      </c>
      <c r="R361" s="29">
        <f t="shared" si="61"/>
        <v>34497936.719999999</v>
      </c>
      <c r="S361" s="29">
        <f t="shared" si="62"/>
        <v>31303683.32</v>
      </c>
    </row>
    <row r="362" spans="1:19">
      <c r="A362" s="10">
        <v>342</v>
      </c>
      <c r="B362" s="11" t="s">
        <v>1187</v>
      </c>
      <c r="C362" s="3">
        <v>44682</v>
      </c>
      <c r="D362" s="11" t="s">
        <v>29</v>
      </c>
      <c r="E362" s="11">
        <v>4540107790</v>
      </c>
      <c r="F362" s="42" t="s">
        <v>1188</v>
      </c>
      <c r="G362" s="14" t="s">
        <v>1189</v>
      </c>
      <c r="H362" s="15">
        <v>6608800</v>
      </c>
      <c r="I362" s="15">
        <f t="shared" ref="I362" si="70">H362*11%</f>
        <v>726968</v>
      </c>
      <c r="J362" s="15">
        <f t="shared" si="69"/>
        <v>7335768</v>
      </c>
      <c r="K362" s="32">
        <v>44694</v>
      </c>
      <c r="L362" s="28">
        <v>44698</v>
      </c>
      <c r="M362" s="32">
        <f t="shared" si="65"/>
        <v>44743</v>
      </c>
      <c r="N362" s="32" t="s">
        <v>33</v>
      </c>
      <c r="O362" s="28">
        <v>44705</v>
      </c>
      <c r="P362" s="18">
        <f t="shared" si="60"/>
        <v>132176</v>
      </c>
      <c r="Q362" s="18">
        <v>0</v>
      </c>
      <c r="R362" s="29">
        <f t="shared" si="61"/>
        <v>7203592</v>
      </c>
      <c r="S362" s="29">
        <f t="shared" si="62"/>
        <v>6476624</v>
      </c>
    </row>
    <row r="363" spans="1:19">
      <c r="A363" s="10">
        <v>349</v>
      </c>
      <c r="B363" s="11" t="s">
        <v>1190</v>
      </c>
      <c r="C363" s="3">
        <v>44593</v>
      </c>
      <c r="D363" s="11" t="s">
        <v>29</v>
      </c>
      <c r="E363" s="11">
        <v>4540152942</v>
      </c>
      <c r="F363" s="13" t="s">
        <v>1191</v>
      </c>
      <c r="G363" s="14" t="s">
        <v>1192</v>
      </c>
      <c r="H363" s="15">
        <v>14700000</v>
      </c>
      <c r="I363" s="15">
        <f t="shared" ref="I363" si="71">H363*10%</f>
        <v>1470000</v>
      </c>
      <c r="J363" s="15">
        <f t="shared" si="69"/>
        <v>16170000</v>
      </c>
      <c r="K363" s="32">
        <v>44603</v>
      </c>
      <c r="L363" s="28">
        <v>44607</v>
      </c>
      <c r="M363" s="32">
        <f t="shared" si="65"/>
        <v>44652</v>
      </c>
      <c r="N363" s="32" t="s">
        <v>33</v>
      </c>
      <c r="O363" s="28">
        <v>44715</v>
      </c>
      <c r="P363" s="18">
        <f t="shared" si="60"/>
        <v>294000</v>
      </c>
      <c r="Q363" s="18">
        <v>0</v>
      </c>
      <c r="R363" s="29">
        <f t="shared" si="61"/>
        <v>15876000</v>
      </c>
      <c r="S363" s="29">
        <f t="shared" si="62"/>
        <v>14406000</v>
      </c>
    </row>
    <row r="364" spans="1:19">
      <c r="A364" s="10">
        <v>344</v>
      </c>
      <c r="B364" s="11" t="s">
        <v>1193</v>
      </c>
      <c r="C364" s="3">
        <v>44682</v>
      </c>
      <c r="D364" s="11" t="s">
        <v>29</v>
      </c>
      <c r="E364" s="11">
        <v>4540864321</v>
      </c>
      <c r="F364" s="13" t="s">
        <v>1194</v>
      </c>
      <c r="G364" s="14" t="s">
        <v>1195</v>
      </c>
      <c r="H364" s="15">
        <v>6608800</v>
      </c>
      <c r="I364" s="15">
        <f t="shared" ref="I364:I417" si="72">H364*11%</f>
        <v>726968</v>
      </c>
      <c r="J364" s="15">
        <f t="shared" si="69"/>
        <v>7335768</v>
      </c>
      <c r="K364" s="32">
        <v>44694</v>
      </c>
      <c r="L364" s="28">
        <v>44698</v>
      </c>
      <c r="M364" s="32">
        <f t="shared" si="65"/>
        <v>44743</v>
      </c>
      <c r="N364" s="32" t="s">
        <v>33</v>
      </c>
      <c r="O364" s="28">
        <v>44715</v>
      </c>
      <c r="P364" s="18">
        <f t="shared" si="60"/>
        <v>132176</v>
      </c>
      <c r="Q364" s="18">
        <v>0</v>
      </c>
      <c r="R364" s="29">
        <f t="shared" si="61"/>
        <v>7203592</v>
      </c>
      <c r="S364" s="29">
        <f t="shared" si="62"/>
        <v>6476624</v>
      </c>
    </row>
    <row r="365" spans="1:19">
      <c r="A365" s="10">
        <v>376</v>
      </c>
      <c r="B365" s="11" t="s">
        <v>1196</v>
      </c>
      <c r="C365" s="3">
        <v>44652</v>
      </c>
      <c r="D365" s="11" t="s">
        <v>29</v>
      </c>
      <c r="E365" s="11">
        <v>4540848687</v>
      </c>
      <c r="F365" s="13" t="s">
        <v>1197</v>
      </c>
      <c r="G365" s="14" t="s">
        <v>1198</v>
      </c>
      <c r="H365" s="15">
        <v>7350000</v>
      </c>
      <c r="I365" s="15">
        <f t="shared" si="72"/>
        <v>808500</v>
      </c>
      <c r="J365" s="15">
        <f t="shared" si="69"/>
        <v>8158500</v>
      </c>
      <c r="K365" s="32">
        <v>44672</v>
      </c>
      <c r="L365" s="28">
        <v>44673</v>
      </c>
      <c r="M365" s="32">
        <f t="shared" si="65"/>
        <v>44718</v>
      </c>
      <c r="N365" s="32" t="s">
        <v>33</v>
      </c>
      <c r="O365" s="28">
        <v>44721</v>
      </c>
      <c r="P365" s="18">
        <f>H365*2%</f>
        <v>147000</v>
      </c>
      <c r="Q365" s="18">
        <v>0</v>
      </c>
      <c r="R365" s="29">
        <f>J365-P365</f>
        <v>8011500</v>
      </c>
      <c r="S365" s="29">
        <f t="shared" si="62"/>
        <v>7203000</v>
      </c>
    </row>
    <row r="366" spans="1:19">
      <c r="A366" s="10">
        <v>377</v>
      </c>
      <c r="B366" s="11" t="s">
        <v>1199</v>
      </c>
      <c r="C366" s="3">
        <v>44652</v>
      </c>
      <c r="D366" s="11" t="s">
        <v>29</v>
      </c>
      <c r="E366" s="11">
        <v>4540968610</v>
      </c>
      <c r="F366" s="13" t="s">
        <v>1200</v>
      </c>
      <c r="G366" s="14" t="s">
        <v>1201</v>
      </c>
      <c r="H366" s="15">
        <v>17020000</v>
      </c>
      <c r="I366" s="15">
        <f t="shared" si="72"/>
        <v>1872200</v>
      </c>
      <c r="J366" s="15">
        <f t="shared" si="69"/>
        <v>18892200</v>
      </c>
      <c r="K366" s="32">
        <v>44672</v>
      </c>
      <c r="L366" s="28">
        <v>44673</v>
      </c>
      <c r="M366" s="32">
        <f t="shared" si="65"/>
        <v>44718</v>
      </c>
      <c r="N366" s="32" t="s">
        <v>33</v>
      </c>
      <c r="O366" s="28">
        <v>44721</v>
      </c>
      <c r="P366" s="18">
        <f t="shared" ref="P366:P383" si="73">H366*2%</f>
        <v>340400</v>
      </c>
      <c r="Q366" s="18">
        <v>0</v>
      </c>
      <c r="R366" s="29">
        <f t="shared" ref="R366:R383" si="74">J366-P366</f>
        <v>18551800</v>
      </c>
      <c r="S366" s="29">
        <f t="shared" si="62"/>
        <v>16679600</v>
      </c>
    </row>
    <row r="367" spans="1:19" ht="14.25" customHeight="1">
      <c r="A367" s="10">
        <v>378</v>
      </c>
      <c r="B367" s="11" t="s">
        <v>1202</v>
      </c>
      <c r="C367" s="3">
        <v>44652</v>
      </c>
      <c r="D367" s="11" t="s">
        <v>29</v>
      </c>
      <c r="E367" s="11">
        <v>4541313736</v>
      </c>
      <c r="F367" s="13" t="s">
        <v>1203</v>
      </c>
      <c r="G367" s="14" t="s">
        <v>1204</v>
      </c>
      <c r="H367" s="15">
        <v>12000000</v>
      </c>
      <c r="I367" s="15">
        <f t="shared" si="72"/>
        <v>1320000</v>
      </c>
      <c r="J367" s="15">
        <f t="shared" si="69"/>
        <v>13320000</v>
      </c>
      <c r="K367" s="32">
        <v>44672</v>
      </c>
      <c r="L367" s="28">
        <v>44673</v>
      </c>
      <c r="M367" s="32">
        <f t="shared" si="65"/>
        <v>44718</v>
      </c>
      <c r="N367" s="32" t="s">
        <v>33</v>
      </c>
      <c r="O367" s="28">
        <v>44721</v>
      </c>
      <c r="P367" s="18">
        <f t="shared" si="73"/>
        <v>240000</v>
      </c>
      <c r="Q367" s="18">
        <v>0</v>
      </c>
      <c r="R367" s="29">
        <f t="shared" si="74"/>
        <v>13080000</v>
      </c>
      <c r="S367" s="29">
        <f t="shared" si="62"/>
        <v>11760000</v>
      </c>
    </row>
    <row r="368" spans="1:19" ht="14.25" customHeight="1">
      <c r="A368" s="10">
        <v>379</v>
      </c>
      <c r="B368" s="11" t="s">
        <v>1205</v>
      </c>
      <c r="C368" s="3">
        <v>44652</v>
      </c>
      <c r="D368" s="11" t="s">
        <v>29</v>
      </c>
      <c r="E368" s="11">
        <v>4537741911</v>
      </c>
      <c r="F368" s="13" t="s">
        <v>1206</v>
      </c>
      <c r="G368" s="14" t="s">
        <v>1207</v>
      </c>
      <c r="H368" s="15">
        <v>5100000</v>
      </c>
      <c r="I368" s="15">
        <f t="shared" si="72"/>
        <v>561000</v>
      </c>
      <c r="J368" s="15">
        <f t="shared" si="69"/>
        <v>5661000</v>
      </c>
      <c r="K368" s="32">
        <v>44672</v>
      </c>
      <c r="L368" s="28">
        <v>44673</v>
      </c>
      <c r="M368" s="32">
        <f t="shared" si="65"/>
        <v>44718</v>
      </c>
      <c r="N368" s="32" t="s">
        <v>33</v>
      </c>
      <c r="O368" s="28">
        <v>44721</v>
      </c>
      <c r="P368" s="18">
        <f t="shared" si="73"/>
        <v>102000</v>
      </c>
      <c r="Q368" s="18">
        <v>0</v>
      </c>
      <c r="R368" s="29">
        <f t="shared" si="74"/>
        <v>5559000</v>
      </c>
      <c r="S368" s="29">
        <f t="shared" si="62"/>
        <v>4998000</v>
      </c>
    </row>
    <row r="369" spans="1:19" ht="14.25" customHeight="1">
      <c r="A369" s="10">
        <v>380</v>
      </c>
      <c r="B369" s="11" t="s">
        <v>1208</v>
      </c>
      <c r="C369" s="3">
        <v>44652</v>
      </c>
      <c r="D369" s="11" t="s">
        <v>29</v>
      </c>
      <c r="E369" s="11">
        <v>4536726261</v>
      </c>
      <c r="F369" s="13" t="s">
        <v>1209</v>
      </c>
      <c r="G369" s="14" t="s">
        <v>1210</v>
      </c>
      <c r="H369" s="15">
        <v>6375000</v>
      </c>
      <c r="I369" s="15">
        <f t="shared" si="72"/>
        <v>701250</v>
      </c>
      <c r="J369" s="15">
        <f t="shared" si="69"/>
        <v>7076250</v>
      </c>
      <c r="K369" s="32">
        <v>44672</v>
      </c>
      <c r="L369" s="28">
        <v>44673</v>
      </c>
      <c r="M369" s="32">
        <f t="shared" si="65"/>
        <v>44718</v>
      </c>
      <c r="N369" s="32" t="s">
        <v>33</v>
      </c>
      <c r="O369" s="28">
        <v>44721</v>
      </c>
      <c r="P369" s="18">
        <f t="shared" si="73"/>
        <v>127500</v>
      </c>
      <c r="Q369" s="18">
        <v>0</v>
      </c>
      <c r="R369" s="29">
        <f t="shared" si="74"/>
        <v>6948750</v>
      </c>
      <c r="S369" s="29">
        <f t="shared" si="62"/>
        <v>6247500</v>
      </c>
    </row>
    <row r="370" spans="1:19" ht="14.25" customHeight="1">
      <c r="A370" s="10">
        <v>381</v>
      </c>
      <c r="B370" s="11" t="s">
        <v>1211</v>
      </c>
      <c r="C370" s="3">
        <v>44652</v>
      </c>
      <c r="D370" s="11" t="s">
        <v>29</v>
      </c>
      <c r="E370" s="11">
        <v>4532196452</v>
      </c>
      <c r="F370" s="13" t="s">
        <v>1212</v>
      </c>
      <c r="G370" s="14" t="s">
        <v>1213</v>
      </c>
      <c r="H370" s="15">
        <v>5940000</v>
      </c>
      <c r="I370" s="15">
        <f t="shared" si="72"/>
        <v>653400</v>
      </c>
      <c r="J370" s="15">
        <f t="shared" si="69"/>
        <v>6593400</v>
      </c>
      <c r="K370" s="32">
        <v>44672</v>
      </c>
      <c r="L370" s="28">
        <v>44673</v>
      </c>
      <c r="M370" s="32">
        <f t="shared" si="65"/>
        <v>44718</v>
      </c>
      <c r="N370" s="32" t="s">
        <v>33</v>
      </c>
      <c r="O370" s="28">
        <v>44721</v>
      </c>
      <c r="P370" s="18">
        <f t="shared" si="73"/>
        <v>118800</v>
      </c>
      <c r="Q370" s="18">
        <v>0</v>
      </c>
      <c r="R370" s="29">
        <f t="shared" si="74"/>
        <v>6474600</v>
      </c>
      <c r="S370" s="29">
        <f t="shared" si="62"/>
        <v>5821200</v>
      </c>
    </row>
    <row r="371" spans="1:19" ht="14.25" customHeight="1">
      <c r="A371" s="10">
        <v>382</v>
      </c>
      <c r="B371" s="11" t="s">
        <v>1214</v>
      </c>
      <c r="C371" s="3">
        <v>44652</v>
      </c>
      <c r="D371" s="11" t="s">
        <v>29</v>
      </c>
      <c r="E371" s="11">
        <v>4540770693</v>
      </c>
      <c r="F371" s="13" t="s">
        <v>1215</v>
      </c>
      <c r="G371" s="14" t="s">
        <v>1216</v>
      </c>
      <c r="H371" s="15">
        <v>1300000</v>
      </c>
      <c r="I371" s="15">
        <f t="shared" si="72"/>
        <v>143000</v>
      </c>
      <c r="J371" s="15">
        <f t="shared" si="69"/>
        <v>1443000</v>
      </c>
      <c r="K371" s="32">
        <v>44672</v>
      </c>
      <c r="L371" s="28">
        <v>44673</v>
      </c>
      <c r="M371" s="32">
        <f t="shared" si="65"/>
        <v>44718</v>
      </c>
      <c r="N371" s="32" t="s">
        <v>33</v>
      </c>
      <c r="O371" s="28">
        <v>44721</v>
      </c>
      <c r="P371" s="18">
        <f t="shared" si="73"/>
        <v>26000</v>
      </c>
      <c r="Q371" s="18">
        <v>0</v>
      </c>
      <c r="R371" s="29">
        <f t="shared" si="74"/>
        <v>1417000</v>
      </c>
      <c r="S371" s="29">
        <f t="shared" si="62"/>
        <v>1274000</v>
      </c>
    </row>
    <row r="372" spans="1:19" ht="14.25" customHeight="1">
      <c r="A372" s="10">
        <v>383</v>
      </c>
      <c r="B372" s="11" t="s">
        <v>1217</v>
      </c>
      <c r="C372" s="3">
        <v>44652</v>
      </c>
      <c r="D372" s="11" t="s">
        <v>29</v>
      </c>
      <c r="E372" s="11">
        <v>4534294055</v>
      </c>
      <c r="F372" s="13" t="s">
        <v>1218</v>
      </c>
      <c r="G372" s="14" t="s">
        <v>1219</v>
      </c>
      <c r="H372" s="15">
        <v>6825000</v>
      </c>
      <c r="I372" s="15">
        <f t="shared" si="72"/>
        <v>750750</v>
      </c>
      <c r="J372" s="15">
        <f t="shared" si="69"/>
        <v>7575750</v>
      </c>
      <c r="K372" s="32">
        <v>44672</v>
      </c>
      <c r="L372" s="28">
        <v>44673</v>
      </c>
      <c r="M372" s="32">
        <f t="shared" si="65"/>
        <v>44718</v>
      </c>
      <c r="N372" s="32" t="s">
        <v>33</v>
      </c>
      <c r="O372" s="28">
        <v>44721</v>
      </c>
      <c r="P372" s="18">
        <f t="shared" si="73"/>
        <v>136500</v>
      </c>
      <c r="Q372" s="18">
        <v>0</v>
      </c>
      <c r="R372" s="29">
        <f t="shared" si="74"/>
        <v>7439250</v>
      </c>
      <c r="S372" s="29">
        <f t="shared" si="62"/>
        <v>6688500</v>
      </c>
    </row>
    <row r="373" spans="1:19" ht="14.25" customHeight="1">
      <c r="A373" s="10">
        <v>384</v>
      </c>
      <c r="B373" s="11" t="s">
        <v>1220</v>
      </c>
      <c r="C373" s="3">
        <v>44652</v>
      </c>
      <c r="D373" s="11" t="s">
        <v>29</v>
      </c>
      <c r="E373" s="11">
        <v>4540275861</v>
      </c>
      <c r="F373" s="13" t="s">
        <v>1221</v>
      </c>
      <c r="G373" s="14" t="s">
        <v>1222</v>
      </c>
      <c r="H373" s="15">
        <v>6800000</v>
      </c>
      <c r="I373" s="15">
        <f t="shared" si="72"/>
        <v>748000</v>
      </c>
      <c r="J373" s="15">
        <f t="shared" si="69"/>
        <v>7548000</v>
      </c>
      <c r="K373" s="32">
        <v>44672</v>
      </c>
      <c r="L373" s="28">
        <v>44673</v>
      </c>
      <c r="M373" s="32">
        <f t="shared" si="65"/>
        <v>44718</v>
      </c>
      <c r="N373" s="32" t="s">
        <v>33</v>
      </c>
      <c r="O373" s="28">
        <v>44721</v>
      </c>
      <c r="P373" s="18">
        <f t="shared" si="73"/>
        <v>136000</v>
      </c>
      <c r="Q373" s="18">
        <v>0</v>
      </c>
      <c r="R373" s="29">
        <f t="shared" si="74"/>
        <v>7412000</v>
      </c>
      <c r="S373" s="29">
        <f t="shared" si="62"/>
        <v>6664000</v>
      </c>
    </row>
    <row r="374" spans="1:19" ht="14.25" customHeight="1">
      <c r="A374" s="10">
        <v>385</v>
      </c>
      <c r="B374" s="11" t="s">
        <v>1223</v>
      </c>
      <c r="C374" s="3">
        <v>44652</v>
      </c>
      <c r="D374" s="11" t="s">
        <v>29</v>
      </c>
      <c r="E374" s="11">
        <v>4534280496</v>
      </c>
      <c r="F374" s="13" t="s">
        <v>1206</v>
      </c>
      <c r="G374" s="14" t="s">
        <v>1207</v>
      </c>
      <c r="H374" s="15">
        <v>4250000</v>
      </c>
      <c r="I374" s="15">
        <f t="shared" si="72"/>
        <v>467500</v>
      </c>
      <c r="J374" s="15">
        <f t="shared" si="69"/>
        <v>4717500</v>
      </c>
      <c r="K374" s="32">
        <v>44672</v>
      </c>
      <c r="L374" s="28">
        <v>44673</v>
      </c>
      <c r="M374" s="32">
        <f t="shared" si="65"/>
        <v>44718</v>
      </c>
      <c r="N374" s="32" t="s">
        <v>33</v>
      </c>
      <c r="O374" s="28">
        <v>44721</v>
      </c>
      <c r="P374" s="18">
        <f t="shared" si="73"/>
        <v>85000</v>
      </c>
      <c r="Q374" s="18">
        <v>0</v>
      </c>
      <c r="R374" s="29">
        <f t="shared" si="74"/>
        <v>4632500</v>
      </c>
      <c r="S374" s="29">
        <f t="shared" si="62"/>
        <v>4165000</v>
      </c>
    </row>
    <row r="375" spans="1:19" ht="14.25" customHeight="1">
      <c r="A375" s="10">
        <v>386</v>
      </c>
      <c r="B375" s="11" t="s">
        <v>1224</v>
      </c>
      <c r="C375" s="3">
        <v>44652</v>
      </c>
      <c r="D375" s="11" t="s">
        <v>29</v>
      </c>
      <c r="E375" s="11">
        <v>4541536894</v>
      </c>
      <c r="F375" s="13" t="s">
        <v>1225</v>
      </c>
      <c r="G375" s="14" t="s">
        <v>1226</v>
      </c>
      <c r="H375" s="15">
        <v>49800000</v>
      </c>
      <c r="I375" s="15">
        <f t="shared" si="72"/>
        <v>5478000</v>
      </c>
      <c r="J375" s="15">
        <f t="shared" si="69"/>
        <v>55278000</v>
      </c>
      <c r="K375" s="32">
        <v>44672</v>
      </c>
      <c r="L375" s="28">
        <v>44673</v>
      </c>
      <c r="M375" s="32">
        <f t="shared" si="65"/>
        <v>44718</v>
      </c>
      <c r="N375" s="32" t="s">
        <v>33</v>
      </c>
      <c r="O375" s="28">
        <v>44721</v>
      </c>
      <c r="P375" s="18">
        <f t="shared" si="73"/>
        <v>996000</v>
      </c>
      <c r="Q375" s="18">
        <v>0</v>
      </c>
      <c r="R375" s="29">
        <f t="shared" si="74"/>
        <v>54282000</v>
      </c>
      <c r="S375" s="29">
        <f t="shared" si="62"/>
        <v>48804000</v>
      </c>
    </row>
    <row r="376" spans="1:19" ht="14.25" customHeight="1">
      <c r="A376" s="10">
        <v>387</v>
      </c>
      <c r="B376" s="11" t="s">
        <v>1227</v>
      </c>
      <c r="C376" s="3">
        <v>44652</v>
      </c>
      <c r="D376" s="11" t="s">
        <v>29</v>
      </c>
      <c r="E376" s="11">
        <v>4541822139</v>
      </c>
      <c r="F376" s="13" t="s">
        <v>1228</v>
      </c>
      <c r="G376" s="14" t="s">
        <v>1229</v>
      </c>
      <c r="H376" s="15">
        <v>4000000</v>
      </c>
      <c r="I376" s="15">
        <f t="shared" si="72"/>
        <v>440000</v>
      </c>
      <c r="J376" s="15">
        <f t="shared" si="69"/>
        <v>4440000</v>
      </c>
      <c r="K376" s="32">
        <v>44672</v>
      </c>
      <c r="L376" s="28">
        <v>44673</v>
      </c>
      <c r="M376" s="32">
        <f t="shared" si="65"/>
        <v>44718</v>
      </c>
      <c r="N376" s="32" t="s">
        <v>33</v>
      </c>
      <c r="O376" s="28">
        <v>44721</v>
      </c>
      <c r="P376" s="18">
        <f t="shared" si="73"/>
        <v>80000</v>
      </c>
      <c r="Q376" s="18">
        <v>0</v>
      </c>
      <c r="R376" s="29">
        <f t="shared" si="74"/>
        <v>4360000</v>
      </c>
      <c r="S376" s="29">
        <f t="shared" si="62"/>
        <v>3920000</v>
      </c>
    </row>
    <row r="377" spans="1:19" ht="14.25" customHeight="1">
      <c r="A377" s="10">
        <v>388</v>
      </c>
      <c r="B377" s="11" t="s">
        <v>1230</v>
      </c>
      <c r="C377" s="3">
        <v>44652</v>
      </c>
      <c r="D377" s="11" t="s">
        <v>29</v>
      </c>
      <c r="E377" s="11">
        <v>4542023232</v>
      </c>
      <c r="F377" s="13" t="s">
        <v>1231</v>
      </c>
      <c r="G377" s="14" t="s">
        <v>1232</v>
      </c>
      <c r="H377" s="15">
        <v>69930000</v>
      </c>
      <c r="I377" s="15">
        <f t="shared" si="72"/>
        <v>7692300</v>
      </c>
      <c r="J377" s="15">
        <f t="shared" si="69"/>
        <v>77622300</v>
      </c>
      <c r="K377" s="32">
        <v>44672</v>
      </c>
      <c r="L377" s="28">
        <v>44673</v>
      </c>
      <c r="M377" s="32">
        <f t="shared" si="65"/>
        <v>44718</v>
      </c>
      <c r="N377" s="32" t="s">
        <v>33</v>
      </c>
      <c r="O377" s="28">
        <v>44721</v>
      </c>
      <c r="P377" s="18">
        <f t="shared" si="73"/>
        <v>1398600</v>
      </c>
      <c r="Q377" s="18">
        <v>0</v>
      </c>
      <c r="R377" s="29">
        <f t="shared" si="74"/>
        <v>76223700</v>
      </c>
      <c r="S377" s="29">
        <f t="shared" si="62"/>
        <v>68531400</v>
      </c>
    </row>
    <row r="378" spans="1:19" ht="14.25" customHeight="1">
      <c r="A378" s="10">
        <v>389</v>
      </c>
      <c r="B378" s="11" t="s">
        <v>1233</v>
      </c>
      <c r="C378" s="3">
        <v>44652</v>
      </c>
      <c r="D378" s="11" t="s">
        <v>29</v>
      </c>
      <c r="E378" s="11">
        <v>4542023229</v>
      </c>
      <c r="F378" s="13" t="s">
        <v>1234</v>
      </c>
      <c r="G378" s="14" t="s">
        <v>1235</v>
      </c>
      <c r="H378" s="15">
        <v>14700000</v>
      </c>
      <c r="I378" s="15">
        <f t="shared" si="72"/>
        <v>1617000</v>
      </c>
      <c r="J378" s="15">
        <f t="shared" si="69"/>
        <v>16317000</v>
      </c>
      <c r="K378" s="32">
        <v>44672</v>
      </c>
      <c r="L378" s="28">
        <v>44673</v>
      </c>
      <c r="M378" s="32">
        <f t="shared" si="65"/>
        <v>44718</v>
      </c>
      <c r="N378" s="32" t="s">
        <v>33</v>
      </c>
      <c r="O378" s="28">
        <v>44721</v>
      </c>
      <c r="P378" s="18">
        <f t="shared" si="73"/>
        <v>294000</v>
      </c>
      <c r="Q378" s="18">
        <v>0</v>
      </c>
      <c r="R378" s="29">
        <f t="shared" si="74"/>
        <v>16023000</v>
      </c>
      <c r="S378" s="29">
        <f t="shared" si="62"/>
        <v>14406000</v>
      </c>
    </row>
    <row r="379" spans="1:19" ht="13.5" customHeight="1">
      <c r="A379" s="10">
        <v>390</v>
      </c>
      <c r="B379" s="11" t="s">
        <v>1236</v>
      </c>
      <c r="C379" s="3">
        <v>44652</v>
      </c>
      <c r="D379" s="11" t="s">
        <v>29</v>
      </c>
      <c r="E379" s="11">
        <v>4541833387</v>
      </c>
      <c r="F379" s="13" t="s">
        <v>1237</v>
      </c>
      <c r="G379" s="14" t="s">
        <v>1238</v>
      </c>
      <c r="H379" s="15">
        <v>35000000</v>
      </c>
      <c r="I379" s="15">
        <f t="shared" si="72"/>
        <v>3850000</v>
      </c>
      <c r="J379" s="15">
        <f t="shared" si="69"/>
        <v>38850000</v>
      </c>
      <c r="K379" s="32">
        <v>44672</v>
      </c>
      <c r="L379" s="28">
        <v>44673</v>
      </c>
      <c r="M379" s="32">
        <f t="shared" si="65"/>
        <v>44718</v>
      </c>
      <c r="N379" s="32" t="s">
        <v>33</v>
      </c>
      <c r="O379" s="28">
        <v>44721</v>
      </c>
      <c r="P379" s="18">
        <f t="shared" si="73"/>
        <v>700000</v>
      </c>
      <c r="Q379" s="18">
        <v>0</v>
      </c>
      <c r="R379" s="29">
        <f t="shared" si="74"/>
        <v>38150000</v>
      </c>
      <c r="S379" s="29">
        <f t="shared" si="62"/>
        <v>34300000</v>
      </c>
    </row>
    <row r="380" spans="1:19" ht="15" customHeight="1">
      <c r="A380" s="10">
        <v>391</v>
      </c>
      <c r="B380" s="11" t="s">
        <v>1239</v>
      </c>
      <c r="C380" s="3">
        <v>44652</v>
      </c>
      <c r="D380" s="11" t="s">
        <v>29</v>
      </c>
      <c r="E380" s="11">
        <v>4537728093</v>
      </c>
      <c r="F380" s="13" t="s">
        <v>1240</v>
      </c>
      <c r="G380" s="14" t="s">
        <v>1241</v>
      </c>
      <c r="H380" s="15">
        <v>15060000</v>
      </c>
      <c r="I380" s="15">
        <f t="shared" si="72"/>
        <v>1656600</v>
      </c>
      <c r="J380" s="15">
        <f t="shared" si="69"/>
        <v>16716600</v>
      </c>
      <c r="K380" s="32">
        <v>44672</v>
      </c>
      <c r="L380" s="28">
        <v>44673</v>
      </c>
      <c r="M380" s="32">
        <f t="shared" si="65"/>
        <v>44718</v>
      </c>
      <c r="N380" s="32" t="s">
        <v>33</v>
      </c>
      <c r="O380" s="28">
        <v>44721</v>
      </c>
      <c r="P380" s="18">
        <f t="shared" si="73"/>
        <v>301200</v>
      </c>
      <c r="Q380" s="18">
        <v>0</v>
      </c>
      <c r="R380" s="29">
        <f t="shared" si="74"/>
        <v>16415400</v>
      </c>
      <c r="S380" s="29">
        <f t="shared" si="62"/>
        <v>14758800</v>
      </c>
    </row>
    <row r="381" spans="1:19" ht="16.5" customHeight="1">
      <c r="A381" s="10">
        <v>392</v>
      </c>
      <c r="B381" s="11" t="s">
        <v>1242</v>
      </c>
      <c r="C381" s="3">
        <v>44652</v>
      </c>
      <c r="D381" s="11" t="s">
        <v>29</v>
      </c>
      <c r="E381" s="11">
        <v>4541770896</v>
      </c>
      <c r="F381" s="13" t="s">
        <v>1243</v>
      </c>
      <c r="G381" s="14" t="s">
        <v>1244</v>
      </c>
      <c r="H381" s="15">
        <v>28346520</v>
      </c>
      <c r="I381" s="15">
        <f t="shared" si="72"/>
        <v>3118117.2</v>
      </c>
      <c r="J381" s="15">
        <f t="shared" si="69"/>
        <v>31464637.199999999</v>
      </c>
      <c r="K381" s="32">
        <v>44672</v>
      </c>
      <c r="L381" s="28">
        <v>44673</v>
      </c>
      <c r="M381" s="32">
        <f t="shared" si="65"/>
        <v>44718</v>
      </c>
      <c r="N381" s="32" t="s">
        <v>33</v>
      </c>
      <c r="O381" s="28">
        <v>44721</v>
      </c>
      <c r="P381" s="18">
        <f t="shared" si="73"/>
        <v>566930.4</v>
      </c>
      <c r="Q381" s="18">
        <v>0</v>
      </c>
      <c r="R381" s="29">
        <f t="shared" si="74"/>
        <v>30897706.800000001</v>
      </c>
      <c r="S381" s="29">
        <f t="shared" si="62"/>
        <v>27779589.600000001</v>
      </c>
    </row>
    <row r="382" spans="1:19" ht="16.5" customHeight="1">
      <c r="A382" s="10">
        <v>393</v>
      </c>
      <c r="B382" s="11" t="s">
        <v>1245</v>
      </c>
      <c r="C382" s="3">
        <v>44652</v>
      </c>
      <c r="D382" s="11" t="s">
        <v>29</v>
      </c>
      <c r="E382" s="11">
        <v>4529445465</v>
      </c>
      <c r="F382" s="13" t="s">
        <v>1246</v>
      </c>
      <c r="G382" s="14" t="s">
        <v>1247</v>
      </c>
      <c r="H382" s="15">
        <v>408562728</v>
      </c>
      <c r="I382" s="15">
        <f t="shared" si="72"/>
        <v>44941900.079999998</v>
      </c>
      <c r="J382" s="15">
        <f t="shared" si="69"/>
        <v>453504628.07999998</v>
      </c>
      <c r="K382" s="32">
        <v>44672</v>
      </c>
      <c r="L382" s="28">
        <v>44673</v>
      </c>
      <c r="M382" s="32">
        <f t="shared" si="65"/>
        <v>44718</v>
      </c>
      <c r="N382" s="32" t="s">
        <v>33</v>
      </c>
      <c r="O382" s="28">
        <v>44721</v>
      </c>
      <c r="P382" s="18">
        <f t="shared" si="73"/>
        <v>8171254.5600000005</v>
      </c>
      <c r="Q382" s="18">
        <v>0</v>
      </c>
      <c r="R382" s="29">
        <f t="shared" si="74"/>
        <v>445333373.51999998</v>
      </c>
      <c r="S382" s="29">
        <f t="shared" si="62"/>
        <v>400391473.44</v>
      </c>
    </row>
    <row r="383" spans="1:19" ht="16.5" customHeight="1">
      <c r="A383" s="10">
        <v>394</v>
      </c>
      <c r="B383" s="11" t="s">
        <v>1248</v>
      </c>
      <c r="C383" s="3">
        <v>44652</v>
      </c>
      <c r="D383" s="11" t="s">
        <v>29</v>
      </c>
      <c r="E383" s="11">
        <v>4532215703</v>
      </c>
      <c r="F383" s="43" t="s">
        <v>1249</v>
      </c>
      <c r="G383" s="14" t="s">
        <v>1250</v>
      </c>
      <c r="H383" s="44">
        <v>14500000</v>
      </c>
      <c r="I383" s="44">
        <f t="shared" si="72"/>
        <v>1595000</v>
      </c>
      <c r="J383" s="15">
        <f t="shared" si="69"/>
        <v>16095000</v>
      </c>
      <c r="K383" s="32"/>
      <c r="L383" s="28"/>
      <c r="M383" s="32"/>
      <c r="N383" s="32"/>
      <c r="O383" s="28"/>
      <c r="P383" s="18">
        <f t="shared" si="73"/>
        <v>290000</v>
      </c>
      <c r="Q383" s="18">
        <v>0</v>
      </c>
      <c r="R383" s="29">
        <f t="shared" si="74"/>
        <v>15805000</v>
      </c>
      <c r="S383" s="29">
        <f t="shared" si="62"/>
        <v>14210000</v>
      </c>
    </row>
    <row r="384" spans="1:19" ht="13.5" customHeight="1">
      <c r="A384" s="10">
        <v>395</v>
      </c>
      <c r="B384" s="11" t="s">
        <v>1251</v>
      </c>
      <c r="C384" s="3">
        <v>44682</v>
      </c>
      <c r="D384" s="11" t="s">
        <v>57</v>
      </c>
      <c r="E384" s="11"/>
      <c r="F384" s="43" t="s">
        <v>1252</v>
      </c>
      <c r="G384" s="14"/>
      <c r="H384" s="44">
        <v>20790000</v>
      </c>
      <c r="I384" s="44">
        <f t="shared" si="72"/>
        <v>2286900</v>
      </c>
      <c r="J384" s="15">
        <f>H384+I384</f>
        <v>23076900</v>
      </c>
      <c r="K384" s="32"/>
      <c r="L384" s="28"/>
      <c r="M384" s="32"/>
      <c r="N384" s="32"/>
      <c r="O384" s="28">
        <v>44721</v>
      </c>
      <c r="P384" s="18">
        <f>0</f>
        <v>0</v>
      </c>
      <c r="Q384" s="18">
        <f>H384*4%</f>
        <v>831600</v>
      </c>
      <c r="R384" s="29">
        <f>J384-Q384</f>
        <v>22245300</v>
      </c>
      <c r="S384" s="29">
        <f>H384-Q384</f>
        <v>19958400</v>
      </c>
    </row>
    <row r="385" spans="1:19" ht="13.5" customHeight="1">
      <c r="A385" s="10">
        <v>396</v>
      </c>
      <c r="B385" s="11" t="s">
        <v>1253</v>
      </c>
      <c r="C385" s="3">
        <v>44682</v>
      </c>
      <c r="D385" s="11" t="s">
        <v>57</v>
      </c>
      <c r="E385" s="11"/>
      <c r="F385" s="43" t="s">
        <v>1254</v>
      </c>
      <c r="G385" s="14"/>
      <c r="H385" s="44">
        <v>26730000</v>
      </c>
      <c r="I385" s="44">
        <f t="shared" si="72"/>
        <v>2940300</v>
      </c>
      <c r="J385" s="15">
        <f t="shared" ref="J385" si="75">H385+I385</f>
        <v>29670300</v>
      </c>
      <c r="K385" s="32"/>
      <c r="L385" s="28"/>
      <c r="M385" s="32"/>
      <c r="N385" s="32"/>
      <c r="O385" s="28">
        <v>44721</v>
      </c>
      <c r="P385" s="18">
        <f>0</f>
        <v>0</v>
      </c>
      <c r="Q385" s="18">
        <f t="shared" ref="Q385" si="76">H385*4%</f>
        <v>1069200</v>
      </c>
      <c r="R385" s="29">
        <f>J385-Q385</f>
        <v>28601100</v>
      </c>
      <c r="S385" s="29">
        <f t="shared" ref="S385" si="77">H385-Q385</f>
        <v>25660800</v>
      </c>
    </row>
    <row r="386" spans="1:19" ht="13.5" customHeight="1">
      <c r="A386" s="10">
        <v>397</v>
      </c>
      <c r="B386" s="11" t="s">
        <v>1255</v>
      </c>
      <c r="C386" s="3">
        <v>44652</v>
      </c>
      <c r="D386" s="11" t="s">
        <v>29</v>
      </c>
      <c r="E386" s="11">
        <v>4541933265</v>
      </c>
      <c r="F386" s="11" t="s">
        <v>1256</v>
      </c>
      <c r="G386" s="14" t="s">
        <v>1257</v>
      </c>
      <c r="H386" s="15">
        <v>108000000</v>
      </c>
      <c r="I386" s="15">
        <f t="shared" si="72"/>
        <v>11880000</v>
      </c>
      <c r="J386" s="15">
        <f>H386+I386</f>
        <v>119880000</v>
      </c>
      <c r="K386" s="32">
        <v>44672</v>
      </c>
      <c r="L386" s="28">
        <v>44673</v>
      </c>
      <c r="M386" s="32">
        <f>L386+45</f>
        <v>44718</v>
      </c>
      <c r="N386" s="32" t="s">
        <v>33</v>
      </c>
      <c r="O386" s="28">
        <v>44727</v>
      </c>
      <c r="P386" s="18">
        <f t="shared" ref="P386:P389" si="78">H386*2%</f>
        <v>2160000</v>
      </c>
      <c r="Q386" s="18">
        <v>0</v>
      </c>
      <c r="R386" s="29">
        <f t="shared" ref="R386:R426" si="79">J386-P386</f>
        <v>117720000</v>
      </c>
      <c r="S386" s="29">
        <f t="shared" ref="S386:S426" si="80">H386-P386</f>
        <v>105840000</v>
      </c>
    </row>
    <row r="387" spans="1:19" ht="14.25" customHeight="1">
      <c r="A387" s="10">
        <v>398</v>
      </c>
      <c r="B387" s="11" t="s">
        <v>1258</v>
      </c>
      <c r="C387" s="3">
        <v>44652</v>
      </c>
      <c r="D387" s="11" t="s">
        <v>29</v>
      </c>
      <c r="E387" s="11">
        <v>4541972353</v>
      </c>
      <c r="F387" s="11" t="s">
        <v>1259</v>
      </c>
      <c r="G387" s="14" t="s">
        <v>1260</v>
      </c>
      <c r="H387" s="15">
        <v>108000000</v>
      </c>
      <c r="I387" s="15">
        <f t="shared" si="72"/>
        <v>11880000</v>
      </c>
      <c r="J387" s="15">
        <f>H387+I387</f>
        <v>119880000</v>
      </c>
      <c r="K387" s="32">
        <v>44672</v>
      </c>
      <c r="L387" s="28">
        <v>44673</v>
      </c>
      <c r="M387" s="32">
        <f>L387+45</f>
        <v>44718</v>
      </c>
      <c r="N387" s="32" t="s">
        <v>33</v>
      </c>
      <c r="O387" s="28">
        <v>44727</v>
      </c>
      <c r="P387" s="18">
        <f t="shared" si="78"/>
        <v>2160000</v>
      </c>
      <c r="Q387" s="18">
        <v>0</v>
      </c>
      <c r="R387" s="29">
        <f t="shared" si="79"/>
        <v>117720000</v>
      </c>
      <c r="S387" s="29">
        <f t="shared" si="80"/>
        <v>105840000</v>
      </c>
    </row>
    <row r="388" spans="1:19" ht="14.25" customHeight="1">
      <c r="A388" s="10">
        <v>399</v>
      </c>
      <c r="B388" s="11" t="s">
        <v>1261</v>
      </c>
      <c r="C388" s="3">
        <v>44652</v>
      </c>
      <c r="D388" s="11" t="s">
        <v>29</v>
      </c>
      <c r="E388" s="11">
        <v>4541763475</v>
      </c>
      <c r="F388" s="11" t="s">
        <v>1262</v>
      </c>
      <c r="G388" s="14" t="s">
        <v>1263</v>
      </c>
      <c r="H388" s="15">
        <v>363840000</v>
      </c>
      <c r="I388" s="15">
        <f t="shared" si="72"/>
        <v>40022400</v>
      </c>
      <c r="J388" s="15">
        <f>H388+I388</f>
        <v>403862400</v>
      </c>
      <c r="K388" s="32">
        <v>44672</v>
      </c>
      <c r="L388" s="28">
        <v>44673</v>
      </c>
      <c r="M388" s="32">
        <f t="shared" ref="M388:M397" si="81">L388+45</f>
        <v>44718</v>
      </c>
      <c r="N388" s="32" t="s">
        <v>33</v>
      </c>
      <c r="O388" s="28">
        <v>44727</v>
      </c>
      <c r="P388" s="18">
        <f t="shared" si="78"/>
        <v>7276800</v>
      </c>
      <c r="Q388" s="18">
        <v>0</v>
      </c>
      <c r="R388" s="29">
        <f t="shared" si="79"/>
        <v>396585600</v>
      </c>
      <c r="S388" s="29">
        <f t="shared" si="80"/>
        <v>356563200</v>
      </c>
    </row>
    <row r="389" spans="1:19" ht="14.25" customHeight="1">
      <c r="A389" s="10">
        <v>400</v>
      </c>
      <c r="B389" s="11" t="s">
        <v>1264</v>
      </c>
      <c r="C389" s="3">
        <v>44652</v>
      </c>
      <c r="D389" s="11" t="s">
        <v>29</v>
      </c>
      <c r="E389" s="11">
        <v>4540267807</v>
      </c>
      <c r="F389" s="11" t="s">
        <v>1265</v>
      </c>
      <c r="G389" s="14" t="s">
        <v>1266</v>
      </c>
      <c r="H389" s="15">
        <v>34000000</v>
      </c>
      <c r="I389" s="15">
        <f t="shared" si="72"/>
        <v>3740000</v>
      </c>
      <c r="J389" s="15">
        <f>H389+I389</f>
        <v>37740000</v>
      </c>
      <c r="K389" s="32">
        <v>44672</v>
      </c>
      <c r="L389" s="28">
        <v>44673</v>
      </c>
      <c r="M389" s="32">
        <f t="shared" si="81"/>
        <v>44718</v>
      </c>
      <c r="N389" s="32" t="s">
        <v>33</v>
      </c>
      <c r="O389" s="28">
        <v>44727</v>
      </c>
      <c r="P389" s="18">
        <f t="shared" si="78"/>
        <v>680000</v>
      </c>
      <c r="Q389" s="18">
        <v>0</v>
      </c>
      <c r="R389" s="29">
        <f t="shared" si="79"/>
        <v>37060000</v>
      </c>
      <c r="S389" s="29">
        <f t="shared" si="80"/>
        <v>33320000</v>
      </c>
    </row>
    <row r="390" spans="1:19" ht="14.25" customHeight="1">
      <c r="A390" s="10">
        <v>401</v>
      </c>
      <c r="B390" s="11" t="s">
        <v>1267</v>
      </c>
      <c r="C390" s="3">
        <v>44652</v>
      </c>
      <c r="D390" s="11" t="s">
        <v>29</v>
      </c>
      <c r="E390" s="11">
        <v>4541763510</v>
      </c>
      <c r="F390" s="11" t="s">
        <v>1268</v>
      </c>
      <c r="G390" s="14" t="s">
        <v>1269</v>
      </c>
      <c r="H390" s="15">
        <v>121280000</v>
      </c>
      <c r="I390" s="15">
        <f t="shared" si="72"/>
        <v>13340800</v>
      </c>
      <c r="J390" s="15">
        <f t="shared" ref="J390:J397" si="82">H390+I390</f>
        <v>134620800</v>
      </c>
      <c r="K390" s="32">
        <v>44672</v>
      </c>
      <c r="L390" s="28">
        <v>44673</v>
      </c>
      <c r="M390" s="32">
        <f t="shared" si="81"/>
        <v>44718</v>
      </c>
      <c r="N390" s="32" t="s">
        <v>33</v>
      </c>
      <c r="O390" s="28">
        <v>44727</v>
      </c>
      <c r="P390" s="18">
        <f>H390*2%</f>
        <v>2425600</v>
      </c>
      <c r="Q390" s="18">
        <v>0</v>
      </c>
      <c r="R390" s="29">
        <f t="shared" si="79"/>
        <v>132195200</v>
      </c>
      <c r="S390" s="29">
        <f t="shared" si="80"/>
        <v>118854400</v>
      </c>
    </row>
    <row r="391" spans="1:19" ht="14.25" customHeight="1">
      <c r="A391" s="10">
        <v>405</v>
      </c>
      <c r="B391" s="11" t="s">
        <v>1270</v>
      </c>
      <c r="C391" s="3">
        <v>44682</v>
      </c>
      <c r="D391" s="11" t="s">
        <v>29</v>
      </c>
      <c r="E391" s="11">
        <v>4541911132</v>
      </c>
      <c r="F391" s="11" t="s">
        <v>1271</v>
      </c>
      <c r="G391" s="14" t="s">
        <v>1272</v>
      </c>
      <c r="H391" s="15">
        <v>121161332</v>
      </c>
      <c r="I391" s="15">
        <f t="shared" si="72"/>
        <v>13327746.52</v>
      </c>
      <c r="J391" s="15">
        <f t="shared" si="82"/>
        <v>134489078.52000001</v>
      </c>
      <c r="K391" s="32">
        <v>44694</v>
      </c>
      <c r="L391" s="28">
        <v>44698</v>
      </c>
      <c r="M391" s="32">
        <f t="shared" si="81"/>
        <v>44743</v>
      </c>
      <c r="N391" s="32" t="s">
        <v>33</v>
      </c>
      <c r="O391" s="28">
        <v>44742</v>
      </c>
      <c r="P391" s="18">
        <f t="shared" ref="P391:P426" si="83">H391*2%</f>
        <v>2423226.64</v>
      </c>
      <c r="Q391" s="18">
        <v>0</v>
      </c>
      <c r="R391" s="29">
        <f t="shared" si="79"/>
        <v>132065851.88000001</v>
      </c>
      <c r="S391" s="29">
        <f t="shared" si="80"/>
        <v>118738105.36</v>
      </c>
    </row>
    <row r="392" spans="1:19" ht="14.25" customHeight="1">
      <c r="A392" s="10">
        <v>406</v>
      </c>
      <c r="B392" s="11" t="s">
        <v>1273</v>
      </c>
      <c r="C392" s="3">
        <v>44682</v>
      </c>
      <c r="D392" s="11" t="s">
        <v>29</v>
      </c>
      <c r="E392" s="11">
        <v>4541930630</v>
      </c>
      <c r="F392" s="11" t="s">
        <v>1274</v>
      </c>
      <c r="G392" s="14" t="s">
        <v>1275</v>
      </c>
      <c r="H392" s="15">
        <v>13768373</v>
      </c>
      <c r="I392" s="15">
        <f t="shared" si="72"/>
        <v>1514521.03</v>
      </c>
      <c r="J392" s="15">
        <f t="shared" si="82"/>
        <v>15282894.029999999</v>
      </c>
      <c r="K392" s="32">
        <v>44694</v>
      </c>
      <c r="L392" s="28">
        <v>44698</v>
      </c>
      <c r="M392" s="32">
        <f t="shared" si="81"/>
        <v>44743</v>
      </c>
      <c r="N392" s="32" t="s">
        <v>33</v>
      </c>
      <c r="O392" s="28">
        <v>44742</v>
      </c>
      <c r="P392" s="18">
        <f t="shared" si="83"/>
        <v>275367.46000000002</v>
      </c>
      <c r="Q392" s="18">
        <v>0</v>
      </c>
      <c r="R392" s="29">
        <f t="shared" si="79"/>
        <v>15007526.569999998</v>
      </c>
      <c r="S392" s="29">
        <f t="shared" si="80"/>
        <v>13493005.539999999</v>
      </c>
    </row>
    <row r="393" spans="1:19" ht="14.25" customHeight="1">
      <c r="A393" s="10">
        <v>407</v>
      </c>
      <c r="B393" s="11" t="s">
        <v>1276</v>
      </c>
      <c r="C393" s="3">
        <v>44682</v>
      </c>
      <c r="D393" s="11" t="s">
        <v>29</v>
      </c>
      <c r="E393" s="11">
        <v>4540864231</v>
      </c>
      <c r="F393" s="11" t="s">
        <v>1277</v>
      </c>
      <c r="G393" s="14" t="s">
        <v>1278</v>
      </c>
      <c r="H393" s="15">
        <v>6608800</v>
      </c>
      <c r="I393" s="15">
        <f t="shared" si="72"/>
        <v>726968</v>
      </c>
      <c r="J393" s="15">
        <f t="shared" si="82"/>
        <v>7335768</v>
      </c>
      <c r="K393" s="32">
        <v>44694</v>
      </c>
      <c r="L393" s="28">
        <v>44698</v>
      </c>
      <c r="M393" s="32">
        <f t="shared" si="81"/>
        <v>44743</v>
      </c>
      <c r="N393" s="32" t="s">
        <v>33</v>
      </c>
      <c r="O393" s="28">
        <v>44742</v>
      </c>
      <c r="P393" s="18">
        <f t="shared" si="83"/>
        <v>132176</v>
      </c>
      <c r="Q393" s="18">
        <v>0</v>
      </c>
      <c r="R393" s="29">
        <f t="shared" si="79"/>
        <v>7203592</v>
      </c>
      <c r="S393" s="29">
        <f t="shared" si="80"/>
        <v>6476624</v>
      </c>
    </row>
    <row r="394" spans="1:19" ht="14.25" customHeight="1">
      <c r="A394" s="10">
        <v>408</v>
      </c>
      <c r="B394" s="11" t="s">
        <v>1279</v>
      </c>
      <c r="C394" s="3">
        <v>44682</v>
      </c>
      <c r="D394" s="11" t="s">
        <v>29</v>
      </c>
      <c r="E394" s="11">
        <v>4539521684</v>
      </c>
      <c r="F394" s="11" t="s">
        <v>1280</v>
      </c>
      <c r="G394" s="14" t="s">
        <v>1281</v>
      </c>
      <c r="H394" s="15">
        <v>6608800</v>
      </c>
      <c r="I394" s="15">
        <f t="shared" si="72"/>
        <v>726968</v>
      </c>
      <c r="J394" s="15">
        <f t="shared" si="82"/>
        <v>7335768</v>
      </c>
      <c r="K394" s="32">
        <v>44694</v>
      </c>
      <c r="L394" s="28">
        <v>44698</v>
      </c>
      <c r="M394" s="32">
        <f t="shared" si="81"/>
        <v>44743</v>
      </c>
      <c r="N394" s="32" t="s">
        <v>33</v>
      </c>
      <c r="O394" s="28">
        <v>44742</v>
      </c>
      <c r="P394" s="18">
        <f t="shared" si="83"/>
        <v>132176</v>
      </c>
      <c r="Q394" s="18">
        <v>0</v>
      </c>
      <c r="R394" s="29">
        <f t="shared" si="79"/>
        <v>7203592</v>
      </c>
      <c r="S394" s="29">
        <f t="shared" si="80"/>
        <v>6476624</v>
      </c>
    </row>
    <row r="395" spans="1:19" ht="14.25" customHeight="1">
      <c r="A395" s="10">
        <v>409</v>
      </c>
      <c r="B395" s="11" t="s">
        <v>1282</v>
      </c>
      <c r="C395" s="3">
        <v>44682</v>
      </c>
      <c r="D395" s="11" t="s">
        <v>29</v>
      </c>
      <c r="E395" s="11">
        <v>4541172078</v>
      </c>
      <c r="F395" s="11" t="s">
        <v>1283</v>
      </c>
      <c r="G395" s="14" t="s">
        <v>1284</v>
      </c>
      <c r="H395" s="15">
        <v>39652800</v>
      </c>
      <c r="I395" s="15">
        <f t="shared" si="72"/>
        <v>4361808</v>
      </c>
      <c r="J395" s="15">
        <f t="shared" si="82"/>
        <v>44014608</v>
      </c>
      <c r="K395" s="32">
        <v>44694</v>
      </c>
      <c r="L395" s="28">
        <v>44698</v>
      </c>
      <c r="M395" s="32">
        <f t="shared" si="81"/>
        <v>44743</v>
      </c>
      <c r="N395" s="32" t="s">
        <v>33</v>
      </c>
      <c r="O395" s="28">
        <v>44742</v>
      </c>
      <c r="P395" s="18">
        <f t="shared" si="83"/>
        <v>793056</v>
      </c>
      <c r="Q395" s="18">
        <v>0</v>
      </c>
      <c r="R395" s="29">
        <f t="shared" si="79"/>
        <v>43221552</v>
      </c>
      <c r="S395" s="29">
        <f t="shared" si="80"/>
        <v>38859744</v>
      </c>
    </row>
    <row r="396" spans="1:19" ht="14.25" customHeight="1">
      <c r="A396" s="10">
        <v>410</v>
      </c>
      <c r="B396" s="11" t="s">
        <v>1285</v>
      </c>
      <c r="C396" s="3">
        <v>44682</v>
      </c>
      <c r="D396" s="11" t="s">
        <v>29</v>
      </c>
      <c r="E396" s="11">
        <v>4541911134</v>
      </c>
      <c r="F396" s="11" t="s">
        <v>1286</v>
      </c>
      <c r="G396" s="14" t="s">
        <v>1287</v>
      </c>
      <c r="H396" s="15">
        <v>6608800</v>
      </c>
      <c r="I396" s="15">
        <f t="shared" si="72"/>
        <v>726968</v>
      </c>
      <c r="J396" s="15">
        <f t="shared" si="82"/>
        <v>7335768</v>
      </c>
      <c r="K396" s="32">
        <v>44694</v>
      </c>
      <c r="L396" s="28">
        <v>44698</v>
      </c>
      <c r="M396" s="32">
        <f t="shared" si="81"/>
        <v>44743</v>
      </c>
      <c r="N396" s="32" t="s">
        <v>33</v>
      </c>
      <c r="O396" s="28">
        <v>44742</v>
      </c>
      <c r="P396" s="18">
        <f t="shared" si="83"/>
        <v>132176</v>
      </c>
      <c r="Q396" s="18">
        <v>0</v>
      </c>
      <c r="R396" s="29">
        <f t="shared" si="79"/>
        <v>7203592</v>
      </c>
      <c r="S396" s="29">
        <f t="shared" si="80"/>
        <v>6476624</v>
      </c>
    </row>
    <row r="397" spans="1:19" ht="14.25" customHeight="1">
      <c r="A397" s="10">
        <v>411</v>
      </c>
      <c r="B397" s="11" t="s">
        <v>1288</v>
      </c>
      <c r="C397" s="3">
        <v>44682</v>
      </c>
      <c r="D397" s="11" t="s">
        <v>29</v>
      </c>
      <c r="E397" s="11">
        <v>4541589145</v>
      </c>
      <c r="F397" s="11" t="s">
        <v>1289</v>
      </c>
      <c r="G397" s="14" t="s">
        <v>1290</v>
      </c>
      <c r="H397" s="15">
        <v>6608800</v>
      </c>
      <c r="I397" s="15">
        <f t="shared" si="72"/>
        <v>726968</v>
      </c>
      <c r="J397" s="15">
        <f t="shared" si="82"/>
        <v>7335768</v>
      </c>
      <c r="K397" s="32">
        <v>44694</v>
      </c>
      <c r="L397" s="28">
        <v>44698</v>
      </c>
      <c r="M397" s="32">
        <f t="shared" si="81"/>
        <v>44743</v>
      </c>
      <c r="N397" s="32" t="s">
        <v>33</v>
      </c>
      <c r="O397" s="28">
        <v>44742</v>
      </c>
      <c r="P397" s="18">
        <f t="shared" si="83"/>
        <v>132176</v>
      </c>
      <c r="Q397" s="18">
        <v>0</v>
      </c>
      <c r="R397" s="29">
        <f t="shared" si="79"/>
        <v>7203592</v>
      </c>
      <c r="S397" s="29">
        <f t="shared" si="80"/>
        <v>6476624</v>
      </c>
    </row>
    <row r="398" spans="1:19" ht="14.25" customHeight="1">
      <c r="A398" s="10">
        <v>412</v>
      </c>
      <c r="B398" s="11" t="s">
        <v>1291</v>
      </c>
      <c r="C398" s="3">
        <v>44682</v>
      </c>
      <c r="D398" s="11" t="s">
        <v>29</v>
      </c>
      <c r="E398" s="11"/>
      <c r="F398" s="43" t="s">
        <v>1292</v>
      </c>
      <c r="G398" s="14"/>
      <c r="H398" s="44">
        <v>37800000</v>
      </c>
      <c r="I398" s="44">
        <f t="shared" si="72"/>
        <v>4158000</v>
      </c>
      <c r="J398" s="15">
        <f>H398+I398</f>
        <v>41958000</v>
      </c>
      <c r="K398" s="32"/>
      <c r="L398" s="28"/>
      <c r="M398" s="32"/>
      <c r="N398" s="32" t="s">
        <v>33</v>
      </c>
      <c r="O398" s="28">
        <v>44742</v>
      </c>
      <c r="P398" s="18">
        <f t="shared" si="83"/>
        <v>756000</v>
      </c>
      <c r="Q398" s="18">
        <v>0</v>
      </c>
      <c r="R398" s="29">
        <f t="shared" si="79"/>
        <v>41202000</v>
      </c>
      <c r="S398" s="29">
        <f t="shared" si="80"/>
        <v>37044000</v>
      </c>
    </row>
    <row r="399" spans="1:19" ht="14.25" customHeight="1">
      <c r="A399" s="10">
        <v>413</v>
      </c>
      <c r="B399" s="11" t="s">
        <v>1293</v>
      </c>
      <c r="C399" s="3">
        <v>44682</v>
      </c>
      <c r="D399" s="11" t="s">
        <v>29</v>
      </c>
      <c r="E399" s="11"/>
      <c r="F399" s="43" t="s">
        <v>1294</v>
      </c>
      <c r="G399" s="14"/>
      <c r="H399" s="44">
        <v>21542000</v>
      </c>
      <c r="I399" s="44">
        <f t="shared" si="72"/>
        <v>2369620</v>
      </c>
      <c r="J399" s="15">
        <f t="shared" ref="J399:J434" si="84">H399+I399</f>
        <v>23911620</v>
      </c>
      <c r="K399" s="32"/>
      <c r="L399" s="28"/>
      <c r="M399" s="32"/>
      <c r="N399" s="32" t="s">
        <v>33</v>
      </c>
      <c r="O399" s="28">
        <v>44742</v>
      </c>
      <c r="P399" s="18">
        <f t="shared" si="83"/>
        <v>430840</v>
      </c>
      <c r="Q399" s="18">
        <v>0</v>
      </c>
      <c r="R399" s="29">
        <f t="shared" si="79"/>
        <v>23480780</v>
      </c>
      <c r="S399" s="29">
        <f t="shared" si="80"/>
        <v>21111160</v>
      </c>
    </row>
    <row r="400" spans="1:19" ht="14.25" customHeight="1">
      <c r="A400" s="10">
        <v>414</v>
      </c>
      <c r="B400" s="11" t="s">
        <v>1295</v>
      </c>
      <c r="C400" s="3">
        <v>44682</v>
      </c>
      <c r="D400" s="11" t="s">
        <v>29</v>
      </c>
      <c r="E400" s="11"/>
      <c r="F400" s="43" t="s">
        <v>1296</v>
      </c>
      <c r="G400" s="14"/>
      <c r="H400" s="44">
        <v>16030000</v>
      </c>
      <c r="I400" s="44">
        <f t="shared" si="72"/>
        <v>1763300</v>
      </c>
      <c r="J400" s="15">
        <f t="shared" si="84"/>
        <v>17793300</v>
      </c>
      <c r="K400" s="32"/>
      <c r="L400" s="28"/>
      <c r="M400" s="32"/>
      <c r="N400" s="32" t="s">
        <v>33</v>
      </c>
      <c r="O400" s="28">
        <v>44742</v>
      </c>
      <c r="P400" s="18">
        <f t="shared" si="83"/>
        <v>320600</v>
      </c>
      <c r="Q400" s="18">
        <v>0</v>
      </c>
      <c r="R400" s="29">
        <f t="shared" si="79"/>
        <v>17472700</v>
      </c>
      <c r="S400" s="29">
        <f t="shared" si="80"/>
        <v>15709400</v>
      </c>
    </row>
    <row r="401" spans="1:19" ht="14.25" customHeight="1">
      <c r="A401" s="10">
        <v>415</v>
      </c>
      <c r="B401" s="11" t="s">
        <v>1297</v>
      </c>
      <c r="C401" s="3">
        <v>44682</v>
      </c>
      <c r="D401" s="11" t="s">
        <v>29</v>
      </c>
      <c r="E401" s="11"/>
      <c r="F401" s="43" t="s">
        <v>1298</v>
      </c>
      <c r="G401" s="14"/>
      <c r="H401" s="44">
        <v>33607752</v>
      </c>
      <c r="I401" s="44">
        <f t="shared" si="72"/>
        <v>3696852.72</v>
      </c>
      <c r="J401" s="15">
        <f t="shared" si="84"/>
        <v>37304604.719999999</v>
      </c>
      <c r="K401" s="32"/>
      <c r="L401" s="28"/>
      <c r="M401" s="32"/>
      <c r="N401" s="32" t="s">
        <v>33</v>
      </c>
      <c r="O401" s="28">
        <v>44742</v>
      </c>
      <c r="P401" s="18">
        <f t="shared" si="83"/>
        <v>672155.04</v>
      </c>
      <c r="Q401" s="18">
        <v>0</v>
      </c>
      <c r="R401" s="29">
        <f t="shared" si="79"/>
        <v>36632449.68</v>
      </c>
      <c r="S401" s="29">
        <f t="shared" si="80"/>
        <v>32935596.960000001</v>
      </c>
    </row>
    <row r="402" spans="1:19" ht="14.25" customHeight="1">
      <c r="A402" s="10">
        <v>416</v>
      </c>
      <c r="B402" s="11" t="s">
        <v>1299</v>
      </c>
      <c r="C402" s="3">
        <v>44682</v>
      </c>
      <c r="D402" s="11" t="s">
        <v>29</v>
      </c>
      <c r="E402" s="11"/>
      <c r="F402" s="43" t="s">
        <v>1300</v>
      </c>
      <c r="G402" s="14"/>
      <c r="H402" s="44">
        <v>6608800</v>
      </c>
      <c r="I402" s="44">
        <f t="shared" si="72"/>
        <v>726968</v>
      </c>
      <c r="J402" s="15">
        <f t="shared" si="84"/>
        <v>7335768</v>
      </c>
      <c r="K402" s="32"/>
      <c r="L402" s="28"/>
      <c r="M402" s="32"/>
      <c r="N402" s="32" t="s">
        <v>33</v>
      </c>
      <c r="O402" s="28">
        <v>44742</v>
      </c>
      <c r="P402" s="18">
        <f t="shared" si="83"/>
        <v>132176</v>
      </c>
      <c r="Q402" s="18">
        <v>0</v>
      </c>
      <c r="R402" s="29">
        <f t="shared" si="79"/>
        <v>7203592</v>
      </c>
      <c r="S402" s="29">
        <f t="shared" si="80"/>
        <v>6476624</v>
      </c>
    </row>
    <row r="403" spans="1:19" ht="14.25" customHeight="1">
      <c r="A403" s="10">
        <v>417</v>
      </c>
      <c r="B403" s="11" t="s">
        <v>1301</v>
      </c>
      <c r="C403" s="3">
        <v>44682</v>
      </c>
      <c r="D403" s="11" t="s">
        <v>29</v>
      </c>
      <c r="E403" s="11"/>
      <c r="F403" s="43" t="s">
        <v>1302</v>
      </c>
      <c r="G403" s="14"/>
      <c r="H403" s="44">
        <v>6608800</v>
      </c>
      <c r="I403" s="44">
        <f t="shared" si="72"/>
        <v>726968</v>
      </c>
      <c r="J403" s="15">
        <f t="shared" si="84"/>
        <v>7335768</v>
      </c>
      <c r="K403" s="32"/>
      <c r="L403" s="28"/>
      <c r="M403" s="32"/>
      <c r="N403" s="32" t="s">
        <v>33</v>
      </c>
      <c r="O403" s="28">
        <v>44742</v>
      </c>
      <c r="P403" s="18">
        <f t="shared" si="83"/>
        <v>132176</v>
      </c>
      <c r="Q403" s="18">
        <v>0</v>
      </c>
      <c r="R403" s="29">
        <f t="shared" si="79"/>
        <v>7203592</v>
      </c>
      <c r="S403" s="29">
        <f t="shared" si="80"/>
        <v>6476624</v>
      </c>
    </row>
    <row r="404" spans="1:19" ht="14.25" customHeight="1">
      <c r="A404" s="10">
        <v>418</v>
      </c>
      <c r="B404" s="11" t="s">
        <v>1303</v>
      </c>
      <c r="C404" s="3">
        <v>44682</v>
      </c>
      <c r="D404" s="11" t="s">
        <v>29</v>
      </c>
      <c r="E404" s="11"/>
      <c r="F404" s="43" t="s">
        <v>1304</v>
      </c>
      <c r="G404" s="14"/>
      <c r="H404" s="44">
        <v>33044000</v>
      </c>
      <c r="I404" s="44">
        <f t="shared" si="72"/>
        <v>3634840</v>
      </c>
      <c r="J404" s="15">
        <f t="shared" si="84"/>
        <v>36678840</v>
      </c>
      <c r="K404" s="32"/>
      <c r="L404" s="28"/>
      <c r="M404" s="32"/>
      <c r="N404" s="32" t="s">
        <v>33</v>
      </c>
      <c r="O404" s="28">
        <v>44742</v>
      </c>
      <c r="P404" s="18">
        <f t="shared" si="83"/>
        <v>660880</v>
      </c>
      <c r="Q404" s="18">
        <v>0</v>
      </c>
      <c r="R404" s="29">
        <f t="shared" si="79"/>
        <v>36017960</v>
      </c>
      <c r="S404" s="29">
        <f t="shared" si="80"/>
        <v>32383120</v>
      </c>
    </row>
    <row r="405" spans="1:19" ht="14.25" customHeight="1">
      <c r="A405" s="10">
        <v>419</v>
      </c>
      <c r="B405" s="11" t="s">
        <v>1305</v>
      </c>
      <c r="C405" s="3">
        <v>44682</v>
      </c>
      <c r="D405" s="11" t="s">
        <v>29</v>
      </c>
      <c r="E405" s="11"/>
      <c r="F405" s="43" t="s">
        <v>1306</v>
      </c>
      <c r="G405" s="14"/>
      <c r="H405" s="44">
        <v>6608800</v>
      </c>
      <c r="I405" s="44">
        <f t="shared" si="72"/>
        <v>726968</v>
      </c>
      <c r="J405" s="15">
        <f t="shared" si="84"/>
        <v>7335768</v>
      </c>
      <c r="K405" s="32"/>
      <c r="L405" s="28"/>
      <c r="M405" s="32"/>
      <c r="N405" s="32" t="s">
        <v>33</v>
      </c>
      <c r="O405" s="28">
        <v>44742</v>
      </c>
      <c r="P405" s="18">
        <f t="shared" si="83"/>
        <v>132176</v>
      </c>
      <c r="Q405" s="18">
        <v>0</v>
      </c>
      <c r="R405" s="29">
        <f t="shared" si="79"/>
        <v>7203592</v>
      </c>
      <c r="S405" s="29">
        <f t="shared" si="80"/>
        <v>6476624</v>
      </c>
    </row>
    <row r="406" spans="1:19" ht="14.25" customHeight="1">
      <c r="A406" s="10">
        <v>420</v>
      </c>
      <c r="B406" s="11" t="s">
        <v>1307</v>
      </c>
      <c r="C406" s="3">
        <v>44682</v>
      </c>
      <c r="D406" s="11" t="s">
        <v>29</v>
      </c>
      <c r="E406" s="11"/>
      <c r="F406" s="43" t="s">
        <v>1308</v>
      </c>
      <c r="G406" s="14"/>
      <c r="H406" s="44">
        <v>52870400</v>
      </c>
      <c r="I406" s="44">
        <f t="shared" si="72"/>
        <v>5815744</v>
      </c>
      <c r="J406" s="15">
        <f t="shared" si="84"/>
        <v>58686144</v>
      </c>
      <c r="K406" s="32"/>
      <c r="L406" s="28"/>
      <c r="M406" s="32"/>
      <c r="N406" s="32" t="s">
        <v>33</v>
      </c>
      <c r="O406" s="28">
        <v>44742</v>
      </c>
      <c r="P406" s="18">
        <f t="shared" si="83"/>
        <v>1057408</v>
      </c>
      <c r="Q406" s="18">
        <v>0</v>
      </c>
      <c r="R406" s="29">
        <f t="shared" si="79"/>
        <v>57628736</v>
      </c>
      <c r="S406" s="29">
        <f t="shared" si="80"/>
        <v>51812992</v>
      </c>
    </row>
    <row r="407" spans="1:19" ht="14.25" customHeight="1">
      <c r="A407" s="10">
        <v>421</v>
      </c>
      <c r="B407" s="11" t="s">
        <v>1309</v>
      </c>
      <c r="C407" s="3">
        <v>44682</v>
      </c>
      <c r="D407" s="11" t="s">
        <v>29</v>
      </c>
      <c r="E407" s="11"/>
      <c r="F407" s="43" t="s">
        <v>1310</v>
      </c>
      <c r="G407" s="14"/>
      <c r="H407" s="44">
        <v>6608800</v>
      </c>
      <c r="I407" s="44">
        <f t="shared" si="72"/>
        <v>726968</v>
      </c>
      <c r="J407" s="15">
        <f t="shared" si="84"/>
        <v>7335768</v>
      </c>
      <c r="K407" s="32"/>
      <c r="L407" s="28"/>
      <c r="M407" s="32"/>
      <c r="N407" s="32" t="s">
        <v>33</v>
      </c>
      <c r="O407" s="28">
        <v>44742</v>
      </c>
      <c r="P407" s="18">
        <f t="shared" si="83"/>
        <v>132176</v>
      </c>
      <c r="Q407" s="18">
        <v>0</v>
      </c>
      <c r="R407" s="29">
        <f t="shared" si="79"/>
        <v>7203592</v>
      </c>
      <c r="S407" s="29">
        <f t="shared" si="80"/>
        <v>6476624</v>
      </c>
    </row>
    <row r="408" spans="1:19" ht="14.25" customHeight="1">
      <c r="A408" s="10">
        <v>422</v>
      </c>
      <c r="B408" s="11" t="s">
        <v>1311</v>
      </c>
      <c r="C408" s="3">
        <v>44682</v>
      </c>
      <c r="D408" s="11" t="s">
        <v>29</v>
      </c>
      <c r="E408" s="11"/>
      <c r="F408" s="43" t="s">
        <v>1312</v>
      </c>
      <c r="G408" s="14"/>
      <c r="H408" s="44">
        <v>13217600</v>
      </c>
      <c r="I408" s="44">
        <f t="shared" si="72"/>
        <v>1453936</v>
      </c>
      <c r="J408" s="15">
        <f t="shared" si="84"/>
        <v>14671536</v>
      </c>
      <c r="K408" s="32"/>
      <c r="L408" s="28"/>
      <c r="M408" s="32"/>
      <c r="N408" s="32" t="s">
        <v>33</v>
      </c>
      <c r="O408" s="28">
        <v>44742</v>
      </c>
      <c r="P408" s="18">
        <f t="shared" si="83"/>
        <v>264352</v>
      </c>
      <c r="Q408" s="18">
        <v>0</v>
      </c>
      <c r="R408" s="29">
        <f t="shared" si="79"/>
        <v>14407184</v>
      </c>
      <c r="S408" s="29">
        <f t="shared" si="80"/>
        <v>12953248</v>
      </c>
    </row>
    <row r="409" spans="1:19" ht="14.25" customHeight="1">
      <c r="A409" s="10">
        <v>423</v>
      </c>
      <c r="B409" s="11" t="s">
        <v>1313</v>
      </c>
      <c r="C409" s="3">
        <v>44682</v>
      </c>
      <c r="D409" s="11" t="s">
        <v>29</v>
      </c>
      <c r="E409" s="11"/>
      <c r="F409" s="43" t="s">
        <v>1314</v>
      </c>
      <c r="G409" s="14"/>
      <c r="H409" s="44">
        <v>59479200</v>
      </c>
      <c r="I409" s="44">
        <f t="shared" si="72"/>
        <v>6542712</v>
      </c>
      <c r="J409" s="15">
        <f t="shared" si="84"/>
        <v>66021912</v>
      </c>
      <c r="K409" s="32"/>
      <c r="L409" s="28"/>
      <c r="M409" s="32"/>
      <c r="N409" s="32" t="s">
        <v>33</v>
      </c>
      <c r="O409" s="28">
        <v>44742</v>
      </c>
      <c r="P409" s="18">
        <f t="shared" si="83"/>
        <v>1189584</v>
      </c>
      <c r="Q409" s="18">
        <v>0</v>
      </c>
      <c r="R409" s="29">
        <f t="shared" si="79"/>
        <v>64832328</v>
      </c>
      <c r="S409" s="29">
        <f t="shared" si="80"/>
        <v>58289616</v>
      </c>
    </row>
    <row r="410" spans="1:19" ht="14.25" customHeight="1">
      <c r="A410" s="10">
        <v>424</v>
      </c>
      <c r="B410" s="11" t="s">
        <v>1315</v>
      </c>
      <c r="C410" s="3">
        <v>44682</v>
      </c>
      <c r="D410" s="11" t="s">
        <v>29</v>
      </c>
      <c r="E410" s="11"/>
      <c r="F410" s="43" t="s">
        <v>1316</v>
      </c>
      <c r="G410" s="14"/>
      <c r="H410" s="44">
        <v>13217600</v>
      </c>
      <c r="I410" s="44">
        <f t="shared" si="72"/>
        <v>1453936</v>
      </c>
      <c r="J410" s="15">
        <f t="shared" si="84"/>
        <v>14671536</v>
      </c>
      <c r="K410" s="32"/>
      <c r="L410" s="28"/>
      <c r="M410" s="32"/>
      <c r="N410" s="32" t="s">
        <v>33</v>
      </c>
      <c r="O410" s="28">
        <v>44742</v>
      </c>
      <c r="P410" s="18">
        <f t="shared" si="83"/>
        <v>264352</v>
      </c>
      <c r="Q410" s="18">
        <v>0</v>
      </c>
      <c r="R410" s="29">
        <f t="shared" si="79"/>
        <v>14407184</v>
      </c>
      <c r="S410" s="29">
        <f t="shared" si="80"/>
        <v>12953248</v>
      </c>
    </row>
    <row r="411" spans="1:19" ht="14.25" customHeight="1">
      <c r="A411" s="10">
        <v>425</v>
      </c>
      <c r="B411" s="11" t="s">
        <v>1317</v>
      </c>
      <c r="C411" s="3">
        <v>44682</v>
      </c>
      <c r="D411" s="11" t="s">
        <v>29</v>
      </c>
      <c r="E411" s="11"/>
      <c r="F411" s="43" t="s">
        <v>1318</v>
      </c>
      <c r="G411" s="14"/>
      <c r="H411" s="44">
        <v>19826400</v>
      </c>
      <c r="I411" s="44">
        <f t="shared" si="72"/>
        <v>2180904</v>
      </c>
      <c r="J411" s="15">
        <f t="shared" si="84"/>
        <v>22007304</v>
      </c>
      <c r="K411" s="32"/>
      <c r="L411" s="28"/>
      <c r="M411" s="32"/>
      <c r="N411" s="32" t="s">
        <v>33</v>
      </c>
      <c r="O411" s="28">
        <v>44742</v>
      </c>
      <c r="P411" s="18">
        <f t="shared" si="83"/>
        <v>396528</v>
      </c>
      <c r="Q411" s="18">
        <v>0</v>
      </c>
      <c r="R411" s="29">
        <f t="shared" si="79"/>
        <v>21610776</v>
      </c>
      <c r="S411" s="29">
        <f t="shared" si="80"/>
        <v>19429872</v>
      </c>
    </row>
    <row r="412" spans="1:19" ht="14.25" customHeight="1">
      <c r="A412" s="10">
        <v>426</v>
      </c>
      <c r="B412" s="11" t="s">
        <v>1319</v>
      </c>
      <c r="C412" s="3">
        <v>44682</v>
      </c>
      <c r="D412" s="11" t="s">
        <v>29</v>
      </c>
      <c r="E412" s="11"/>
      <c r="F412" s="43" t="s">
        <v>1320</v>
      </c>
      <c r="G412" s="14"/>
      <c r="H412" s="44">
        <v>13217600</v>
      </c>
      <c r="I412" s="44">
        <f t="shared" si="72"/>
        <v>1453936</v>
      </c>
      <c r="J412" s="15">
        <f t="shared" si="84"/>
        <v>14671536</v>
      </c>
      <c r="K412" s="32"/>
      <c r="L412" s="28"/>
      <c r="M412" s="32"/>
      <c r="N412" s="32" t="s">
        <v>33</v>
      </c>
      <c r="O412" s="28">
        <v>44742</v>
      </c>
      <c r="P412" s="18">
        <f t="shared" si="83"/>
        <v>264352</v>
      </c>
      <c r="Q412" s="18">
        <v>0</v>
      </c>
      <c r="R412" s="29">
        <f t="shared" si="79"/>
        <v>14407184</v>
      </c>
      <c r="S412" s="29">
        <f t="shared" si="80"/>
        <v>12953248</v>
      </c>
    </row>
    <row r="413" spans="1:19" ht="14.25" customHeight="1">
      <c r="A413" s="10">
        <v>427</v>
      </c>
      <c r="B413" s="11" t="s">
        <v>1321</v>
      </c>
      <c r="C413" s="3">
        <v>44682</v>
      </c>
      <c r="D413" s="11" t="s">
        <v>29</v>
      </c>
      <c r="E413" s="11"/>
      <c r="F413" s="43" t="s">
        <v>1322</v>
      </c>
      <c r="G413" s="14"/>
      <c r="H413" s="44">
        <v>6608800</v>
      </c>
      <c r="I413" s="44">
        <f t="shared" si="72"/>
        <v>726968</v>
      </c>
      <c r="J413" s="15">
        <f t="shared" si="84"/>
        <v>7335768</v>
      </c>
      <c r="K413" s="32"/>
      <c r="L413" s="28"/>
      <c r="M413" s="32"/>
      <c r="N413" s="32" t="s">
        <v>33</v>
      </c>
      <c r="O413" s="28">
        <v>44742</v>
      </c>
      <c r="P413" s="18">
        <f t="shared" si="83"/>
        <v>132176</v>
      </c>
      <c r="Q413" s="18">
        <v>0</v>
      </c>
      <c r="R413" s="29">
        <f t="shared" si="79"/>
        <v>7203592</v>
      </c>
      <c r="S413" s="29">
        <f t="shared" si="80"/>
        <v>6476624</v>
      </c>
    </row>
    <row r="414" spans="1:19" ht="14.25" customHeight="1">
      <c r="A414" s="10">
        <v>428</v>
      </c>
      <c r="B414" s="11" t="s">
        <v>1323</v>
      </c>
      <c r="C414" s="3">
        <v>44682</v>
      </c>
      <c r="D414" s="11" t="s">
        <v>29</v>
      </c>
      <c r="E414" s="11"/>
      <c r="F414" s="43" t="s">
        <v>1324</v>
      </c>
      <c r="G414" s="14"/>
      <c r="H414" s="44">
        <v>52870400</v>
      </c>
      <c r="I414" s="44">
        <f t="shared" si="72"/>
        <v>5815744</v>
      </c>
      <c r="J414" s="15">
        <f t="shared" si="84"/>
        <v>58686144</v>
      </c>
      <c r="K414" s="32"/>
      <c r="L414" s="28"/>
      <c r="M414" s="32"/>
      <c r="N414" s="32" t="s">
        <v>33</v>
      </c>
      <c r="O414" s="28">
        <v>44742</v>
      </c>
      <c r="P414" s="18">
        <f t="shared" si="83"/>
        <v>1057408</v>
      </c>
      <c r="Q414" s="18">
        <v>0</v>
      </c>
      <c r="R414" s="29">
        <f t="shared" si="79"/>
        <v>57628736</v>
      </c>
      <c r="S414" s="29">
        <f t="shared" si="80"/>
        <v>51812992</v>
      </c>
    </row>
    <row r="415" spans="1:19" ht="14.25" customHeight="1">
      <c r="A415" s="10">
        <v>429</v>
      </c>
      <c r="B415" s="11" t="s">
        <v>1325</v>
      </c>
      <c r="C415" s="3">
        <v>44682</v>
      </c>
      <c r="D415" s="11" t="s">
        <v>29</v>
      </c>
      <c r="E415" s="11"/>
      <c r="F415" s="43" t="s">
        <v>1326</v>
      </c>
      <c r="G415" s="14"/>
      <c r="H415" s="44">
        <v>26435200</v>
      </c>
      <c r="I415" s="44">
        <f t="shared" si="72"/>
        <v>2907872</v>
      </c>
      <c r="J415" s="15">
        <f t="shared" si="84"/>
        <v>29343072</v>
      </c>
      <c r="K415" s="32"/>
      <c r="L415" s="28"/>
      <c r="M415" s="32"/>
      <c r="N415" s="32" t="s">
        <v>33</v>
      </c>
      <c r="O415" s="28">
        <v>44742</v>
      </c>
      <c r="P415" s="18">
        <f t="shared" si="83"/>
        <v>528704</v>
      </c>
      <c r="Q415" s="18">
        <v>0</v>
      </c>
      <c r="R415" s="29">
        <f t="shared" si="79"/>
        <v>28814368</v>
      </c>
      <c r="S415" s="29">
        <f t="shared" si="80"/>
        <v>25906496</v>
      </c>
    </row>
    <row r="416" spans="1:19" ht="14.25" customHeight="1">
      <c r="A416" s="10">
        <v>430</v>
      </c>
      <c r="B416" s="11" t="s">
        <v>1327</v>
      </c>
      <c r="C416" s="3">
        <v>44682</v>
      </c>
      <c r="D416" s="11" t="s">
        <v>29</v>
      </c>
      <c r="E416" s="11"/>
      <c r="F416" s="43" t="s">
        <v>1328</v>
      </c>
      <c r="G416" s="14"/>
      <c r="H416" s="44">
        <v>19826400</v>
      </c>
      <c r="I416" s="44">
        <f t="shared" si="72"/>
        <v>2180904</v>
      </c>
      <c r="J416" s="15">
        <f t="shared" si="84"/>
        <v>22007304</v>
      </c>
      <c r="K416" s="32"/>
      <c r="L416" s="28"/>
      <c r="M416" s="32"/>
      <c r="N416" s="32" t="s">
        <v>33</v>
      </c>
      <c r="O416" s="28">
        <v>44742</v>
      </c>
      <c r="P416" s="18">
        <f t="shared" si="83"/>
        <v>396528</v>
      </c>
      <c r="Q416" s="18">
        <v>0</v>
      </c>
      <c r="R416" s="29">
        <f t="shared" si="79"/>
        <v>21610776</v>
      </c>
      <c r="S416" s="29">
        <f t="shared" si="80"/>
        <v>19429872</v>
      </c>
    </row>
    <row r="417" spans="1:19" ht="14.25" customHeight="1">
      <c r="A417" s="10">
        <v>431</v>
      </c>
      <c r="B417" s="11" t="s">
        <v>1329</v>
      </c>
      <c r="C417" s="3">
        <v>44682</v>
      </c>
      <c r="D417" s="11" t="s">
        <v>29</v>
      </c>
      <c r="E417" s="11"/>
      <c r="F417" s="43" t="s">
        <v>1330</v>
      </c>
      <c r="G417" s="14"/>
      <c r="H417" s="44">
        <v>6608800</v>
      </c>
      <c r="I417" s="44">
        <f t="shared" si="72"/>
        <v>726968</v>
      </c>
      <c r="J417" s="15">
        <f t="shared" si="84"/>
        <v>7335768</v>
      </c>
      <c r="K417" s="32"/>
      <c r="L417" s="28"/>
      <c r="M417" s="32"/>
      <c r="N417" s="32" t="s">
        <v>33</v>
      </c>
      <c r="O417" s="28">
        <v>44742</v>
      </c>
      <c r="P417" s="18">
        <f t="shared" si="83"/>
        <v>132176</v>
      </c>
      <c r="Q417" s="18">
        <v>0</v>
      </c>
      <c r="R417" s="29">
        <f t="shared" si="79"/>
        <v>7203592</v>
      </c>
      <c r="S417" s="29">
        <f t="shared" si="80"/>
        <v>6476624</v>
      </c>
    </row>
    <row r="418" spans="1:19" ht="14.25" customHeight="1">
      <c r="A418" s="10">
        <v>432</v>
      </c>
      <c r="B418" s="11" t="s">
        <v>1331</v>
      </c>
      <c r="C418" s="3">
        <v>44682</v>
      </c>
      <c r="D418" s="11" t="s">
        <v>29</v>
      </c>
      <c r="E418" s="11"/>
      <c r="F418" s="43" t="s">
        <v>1332</v>
      </c>
      <c r="G418" s="14"/>
      <c r="H418" s="44">
        <v>3304400</v>
      </c>
      <c r="I418" s="44">
        <f>H418*11%</f>
        <v>363484</v>
      </c>
      <c r="J418" s="15">
        <f t="shared" si="84"/>
        <v>3667884</v>
      </c>
      <c r="K418" s="32"/>
      <c r="L418" s="28"/>
      <c r="M418" s="32"/>
      <c r="N418" s="32" t="s">
        <v>33</v>
      </c>
      <c r="O418" s="28">
        <v>44742</v>
      </c>
      <c r="P418" s="18">
        <f t="shared" si="83"/>
        <v>66088</v>
      </c>
      <c r="Q418" s="18">
        <v>0</v>
      </c>
      <c r="R418" s="29">
        <f t="shared" si="79"/>
        <v>3601796</v>
      </c>
      <c r="S418" s="29">
        <f t="shared" si="80"/>
        <v>3238312</v>
      </c>
    </row>
    <row r="419" spans="1:19" ht="14.25" customHeight="1">
      <c r="A419" s="10">
        <v>433</v>
      </c>
      <c r="B419" s="11" t="s">
        <v>1333</v>
      </c>
      <c r="C419" s="3">
        <v>44682</v>
      </c>
      <c r="D419" s="11" t="s">
        <v>29</v>
      </c>
      <c r="E419" s="11"/>
      <c r="F419" s="43" t="s">
        <v>1334</v>
      </c>
      <c r="G419" s="14"/>
      <c r="H419" s="44">
        <v>85914400</v>
      </c>
      <c r="I419" s="44">
        <f t="shared" ref="I419:I425" si="85">H419*11%</f>
        <v>9450584</v>
      </c>
      <c r="J419" s="15">
        <f t="shared" si="84"/>
        <v>95364984</v>
      </c>
      <c r="K419" s="32"/>
      <c r="L419" s="28"/>
      <c r="M419" s="32"/>
      <c r="N419" s="32" t="s">
        <v>33</v>
      </c>
      <c r="O419" s="28">
        <v>44742</v>
      </c>
      <c r="P419" s="18">
        <f t="shared" si="83"/>
        <v>1718288</v>
      </c>
      <c r="Q419" s="18">
        <v>0</v>
      </c>
      <c r="R419" s="29">
        <f t="shared" si="79"/>
        <v>93646696</v>
      </c>
      <c r="S419" s="29">
        <f t="shared" si="80"/>
        <v>84196112</v>
      </c>
    </row>
    <row r="420" spans="1:19" ht="14.25" customHeight="1">
      <c r="A420" s="10">
        <v>434</v>
      </c>
      <c r="B420" s="11" t="s">
        <v>1335</v>
      </c>
      <c r="C420" s="3">
        <v>44682</v>
      </c>
      <c r="D420" s="11" t="s">
        <v>29</v>
      </c>
      <c r="E420" s="11"/>
      <c r="F420" s="43" t="s">
        <v>1336</v>
      </c>
      <c r="G420" s="14"/>
      <c r="H420" s="44">
        <v>13217600</v>
      </c>
      <c r="I420" s="44">
        <f t="shared" si="85"/>
        <v>1453936</v>
      </c>
      <c r="J420" s="15">
        <f t="shared" si="84"/>
        <v>14671536</v>
      </c>
      <c r="K420" s="32"/>
      <c r="L420" s="28"/>
      <c r="M420" s="32"/>
      <c r="N420" s="32" t="s">
        <v>33</v>
      </c>
      <c r="O420" s="28">
        <v>44742</v>
      </c>
      <c r="P420" s="18">
        <f t="shared" si="83"/>
        <v>264352</v>
      </c>
      <c r="Q420" s="18">
        <v>0</v>
      </c>
      <c r="R420" s="29">
        <f t="shared" si="79"/>
        <v>14407184</v>
      </c>
      <c r="S420" s="29">
        <f t="shared" si="80"/>
        <v>12953248</v>
      </c>
    </row>
    <row r="421" spans="1:19" ht="14.25" customHeight="1">
      <c r="A421" s="10">
        <v>435</v>
      </c>
      <c r="B421" s="11" t="s">
        <v>1337</v>
      </c>
      <c r="C421" s="3">
        <v>44682</v>
      </c>
      <c r="D421" s="11" t="s">
        <v>29</v>
      </c>
      <c r="E421" s="11"/>
      <c r="F421" s="43" t="s">
        <v>1338</v>
      </c>
      <c r="G421" s="14"/>
      <c r="H421" s="44">
        <v>6608800</v>
      </c>
      <c r="I421" s="44">
        <f t="shared" si="85"/>
        <v>726968</v>
      </c>
      <c r="J421" s="15">
        <f t="shared" si="84"/>
        <v>7335768</v>
      </c>
      <c r="K421" s="32"/>
      <c r="L421" s="28"/>
      <c r="M421" s="32"/>
      <c r="N421" s="32" t="s">
        <v>33</v>
      </c>
      <c r="O421" s="28">
        <v>44742</v>
      </c>
      <c r="P421" s="18">
        <f t="shared" si="83"/>
        <v>132176</v>
      </c>
      <c r="Q421" s="18">
        <v>0</v>
      </c>
      <c r="R421" s="29">
        <f t="shared" si="79"/>
        <v>7203592</v>
      </c>
      <c r="S421" s="29">
        <f t="shared" si="80"/>
        <v>6476624</v>
      </c>
    </row>
    <row r="422" spans="1:19" ht="14.25" customHeight="1">
      <c r="A422" s="10">
        <v>436</v>
      </c>
      <c r="B422" s="11" t="s">
        <v>1339</v>
      </c>
      <c r="C422" s="3">
        <v>44682</v>
      </c>
      <c r="D422" s="11" t="s">
        <v>29</v>
      </c>
      <c r="E422" s="11"/>
      <c r="F422" s="43" t="s">
        <v>1340</v>
      </c>
      <c r="G422" s="14"/>
      <c r="H422" s="44">
        <v>6608800</v>
      </c>
      <c r="I422" s="44">
        <f t="shared" si="85"/>
        <v>726968</v>
      </c>
      <c r="J422" s="15">
        <f t="shared" si="84"/>
        <v>7335768</v>
      </c>
      <c r="K422" s="32"/>
      <c r="L422" s="28"/>
      <c r="M422" s="32"/>
      <c r="N422" s="32" t="s">
        <v>33</v>
      </c>
      <c r="O422" s="28">
        <v>44742</v>
      </c>
      <c r="P422" s="18">
        <f t="shared" si="83"/>
        <v>132176</v>
      </c>
      <c r="Q422" s="18">
        <v>0</v>
      </c>
      <c r="R422" s="29">
        <f t="shared" si="79"/>
        <v>7203592</v>
      </c>
      <c r="S422" s="29">
        <f t="shared" si="80"/>
        <v>6476624</v>
      </c>
    </row>
    <row r="423" spans="1:19" ht="14.25" customHeight="1">
      <c r="A423" s="10">
        <v>437</v>
      </c>
      <c r="B423" s="11" t="s">
        <v>1341</v>
      </c>
      <c r="C423" s="3">
        <v>44682</v>
      </c>
      <c r="D423" s="11" t="s">
        <v>29</v>
      </c>
      <c r="E423" s="11"/>
      <c r="F423" s="43" t="s">
        <v>1342</v>
      </c>
      <c r="G423" s="14"/>
      <c r="H423" s="44">
        <v>26435200</v>
      </c>
      <c r="I423" s="44">
        <f t="shared" si="85"/>
        <v>2907872</v>
      </c>
      <c r="J423" s="15">
        <f t="shared" si="84"/>
        <v>29343072</v>
      </c>
      <c r="K423" s="32"/>
      <c r="L423" s="28"/>
      <c r="M423" s="32"/>
      <c r="N423" s="32" t="s">
        <v>33</v>
      </c>
      <c r="O423" s="28">
        <v>44742</v>
      </c>
      <c r="P423" s="18">
        <f t="shared" si="83"/>
        <v>528704</v>
      </c>
      <c r="Q423" s="18">
        <v>0</v>
      </c>
      <c r="R423" s="29">
        <f t="shared" si="79"/>
        <v>28814368</v>
      </c>
      <c r="S423" s="29">
        <f t="shared" si="80"/>
        <v>25906496</v>
      </c>
    </row>
    <row r="424" spans="1:19" ht="14.25" customHeight="1">
      <c r="A424" s="10">
        <v>438</v>
      </c>
      <c r="B424" s="11" t="s">
        <v>1343</v>
      </c>
      <c r="C424" s="3">
        <v>44682</v>
      </c>
      <c r="D424" s="11" t="s">
        <v>29</v>
      </c>
      <c r="E424" s="11"/>
      <c r="F424" s="43" t="s">
        <v>1344</v>
      </c>
      <c r="G424" s="14"/>
      <c r="H424" s="44">
        <v>14319067</v>
      </c>
      <c r="I424" s="44">
        <f t="shared" si="85"/>
        <v>1575097.37</v>
      </c>
      <c r="J424" s="15">
        <f t="shared" si="84"/>
        <v>15894164.370000001</v>
      </c>
      <c r="K424" s="32"/>
      <c r="L424" s="28"/>
      <c r="M424" s="32"/>
      <c r="N424" s="32" t="s">
        <v>33</v>
      </c>
      <c r="O424" s="28">
        <v>44742</v>
      </c>
      <c r="P424" s="18">
        <f t="shared" si="83"/>
        <v>286381.34000000003</v>
      </c>
      <c r="Q424" s="18">
        <v>0</v>
      </c>
      <c r="R424" s="29">
        <f t="shared" si="79"/>
        <v>15607783.030000001</v>
      </c>
      <c r="S424" s="29">
        <f t="shared" si="80"/>
        <v>14032685.66</v>
      </c>
    </row>
    <row r="425" spans="1:19" ht="14.25" customHeight="1">
      <c r="A425" s="10">
        <v>439</v>
      </c>
      <c r="B425" s="11" t="s">
        <v>1345</v>
      </c>
      <c r="C425" s="3">
        <v>44682</v>
      </c>
      <c r="D425" s="11" t="s">
        <v>29</v>
      </c>
      <c r="E425" s="11"/>
      <c r="F425" s="43" t="s">
        <v>1346</v>
      </c>
      <c r="G425" s="14"/>
      <c r="H425" s="44">
        <v>31460000</v>
      </c>
      <c r="I425" s="44">
        <f t="shared" si="85"/>
        <v>3460600</v>
      </c>
      <c r="J425" s="15">
        <f t="shared" si="84"/>
        <v>34920600</v>
      </c>
      <c r="K425" s="32"/>
      <c r="L425" s="28"/>
      <c r="M425" s="32"/>
      <c r="N425" s="32" t="s">
        <v>33</v>
      </c>
      <c r="O425" s="28">
        <v>44742</v>
      </c>
      <c r="P425" s="18">
        <f t="shared" si="83"/>
        <v>629200</v>
      </c>
      <c r="Q425" s="18">
        <v>0</v>
      </c>
      <c r="R425" s="29">
        <f t="shared" si="79"/>
        <v>34291400</v>
      </c>
      <c r="S425" s="29">
        <f t="shared" si="80"/>
        <v>30830800</v>
      </c>
    </row>
    <row r="426" spans="1:19" ht="14.25" customHeight="1">
      <c r="A426" s="10">
        <v>440</v>
      </c>
      <c r="B426" s="11" t="s">
        <v>1347</v>
      </c>
      <c r="C426" s="3">
        <v>44621</v>
      </c>
      <c r="D426" s="11" t="s">
        <v>29</v>
      </c>
      <c r="E426" s="11"/>
      <c r="F426" s="11" t="s">
        <v>1167</v>
      </c>
      <c r="G426" s="14"/>
      <c r="H426" s="44">
        <v>36000000</v>
      </c>
      <c r="I426" s="44">
        <v>3600000</v>
      </c>
      <c r="J426" s="15">
        <f t="shared" si="84"/>
        <v>39600000</v>
      </c>
      <c r="K426" s="32"/>
      <c r="L426" s="28"/>
      <c r="M426" s="32"/>
      <c r="N426" s="32" t="s">
        <v>33</v>
      </c>
      <c r="O426" s="28">
        <v>44742</v>
      </c>
      <c r="P426" s="18">
        <f t="shared" si="83"/>
        <v>720000</v>
      </c>
      <c r="Q426" s="18">
        <v>0</v>
      </c>
      <c r="R426" s="29">
        <f t="shared" si="79"/>
        <v>38880000</v>
      </c>
      <c r="S426" s="29">
        <f t="shared" si="80"/>
        <v>35280000</v>
      </c>
    </row>
    <row r="427" spans="1:19" ht="14.25" customHeight="1">
      <c r="A427" s="10">
        <v>441</v>
      </c>
      <c r="B427" s="11" t="s">
        <v>1348</v>
      </c>
      <c r="C427" s="3">
        <v>44682</v>
      </c>
      <c r="D427" s="11" t="s">
        <v>57</v>
      </c>
      <c r="E427" s="11"/>
      <c r="F427" s="11"/>
      <c r="G427" s="14"/>
      <c r="H427" s="44">
        <v>14550000</v>
      </c>
      <c r="I427" s="44">
        <f t="shared" ref="I427:I434" si="86">H427*11%</f>
        <v>1600500</v>
      </c>
      <c r="J427" s="15">
        <f t="shared" si="84"/>
        <v>16150500</v>
      </c>
      <c r="K427" s="32" t="s">
        <v>33</v>
      </c>
      <c r="L427" s="28">
        <v>44694</v>
      </c>
      <c r="M427" s="32" t="s">
        <v>33</v>
      </c>
      <c r="N427" s="32">
        <f t="shared" ref="N427:N428" si="87">L427+30</f>
        <v>44724</v>
      </c>
      <c r="O427" s="28">
        <v>44748</v>
      </c>
      <c r="P427" s="18">
        <v>0</v>
      </c>
      <c r="Q427" s="18">
        <f>H427*4%</f>
        <v>582000</v>
      </c>
      <c r="R427" s="29">
        <f>J427-Q427</f>
        <v>15568500</v>
      </c>
      <c r="S427" s="29">
        <f>H427-Q427</f>
        <v>13968000</v>
      </c>
    </row>
    <row r="428" spans="1:19" ht="14.25" customHeight="1">
      <c r="A428" s="10">
        <v>442</v>
      </c>
      <c r="B428" s="11">
        <v>381</v>
      </c>
      <c r="C428" s="3">
        <v>44682</v>
      </c>
      <c r="D428" s="11" t="s">
        <v>57</v>
      </c>
      <c r="E428" s="11"/>
      <c r="F428" s="11"/>
      <c r="G428" s="14"/>
      <c r="H428" s="44">
        <v>20790000</v>
      </c>
      <c r="I428" s="44">
        <f t="shared" si="86"/>
        <v>2286900</v>
      </c>
      <c r="J428" s="15">
        <f t="shared" si="84"/>
        <v>23076900</v>
      </c>
      <c r="K428" s="32" t="s">
        <v>33</v>
      </c>
      <c r="L428" s="28">
        <v>44708</v>
      </c>
      <c r="M428" s="32" t="s">
        <v>33</v>
      </c>
      <c r="N428" s="32">
        <f t="shared" si="87"/>
        <v>44738</v>
      </c>
      <c r="O428" s="28">
        <v>44748</v>
      </c>
      <c r="P428" s="18">
        <v>0</v>
      </c>
      <c r="Q428" s="18">
        <f>H428*4%</f>
        <v>831600</v>
      </c>
      <c r="R428" s="29">
        <f>J428-Q428</f>
        <v>22245300</v>
      </c>
      <c r="S428" s="29">
        <f>H428-Q428</f>
        <v>19958400</v>
      </c>
    </row>
    <row r="429" spans="1:19" ht="14.25" customHeight="1">
      <c r="A429" s="10">
        <v>443</v>
      </c>
      <c r="B429" s="11" t="s">
        <v>1349</v>
      </c>
      <c r="C429" s="3">
        <v>44682</v>
      </c>
      <c r="D429" s="11" t="s">
        <v>29</v>
      </c>
      <c r="E429" s="11">
        <v>4540228853</v>
      </c>
      <c r="F429" s="11" t="s">
        <v>1350</v>
      </c>
      <c r="G429" s="14" t="s">
        <v>1351</v>
      </c>
      <c r="H429" s="44">
        <v>61809000</v>
      </c>
      <c r="I429" s="44">
        <f t="shared" si="86"/>
        <v>6798990</v>
      </c>
      <c r="J429" s="15">
        <f t="shared" si="84"/>
        <v>68607990</v>
      </c>
      <c r="K429" s="32">
        <v>44704</v>
      </c>
      <c r="L429" s="28">
        <v>44705</v>
      </c>
      <c r="M429" s="32">
        <f t="shared" ref="M429:M431" si="88">L429+45</f>
        <v>44750</v>
      </c>
      <c r="N429" s="32" t="s">
        <v>33</v>
      </c>
      <c r="O429" s="28">
        <v>44755</v>
      </c>
      <c r="P429" s="18">
        <f>H429*2%</f>
        <v>1236180</v>
      </c>
      <c r="Q429" s="18">
        <v>0</v>
      </c>
      <c r="R429" s="29">
        <f>J429-P429</f>
        <v>67371810</v>
      </c>
      <c r="S429" s="29">
        <f>H429-P429</f>
        <v>60572820</v>
      </c>
    </row>
    <row r="430" spans="1:19" ht="14.25" customHeight="1">
      <c r="A430" s="10">
        <v>444</v>
      </c>
      <c r="B430" s="11" t="s">
        <v>1352</v>
      </c>
      <c r="C430" s="3">
        <v>44682</v>
      </c>
      <c r="D430" s="11" t="s">
        <v>29</v>
      </c>
      <c r="E430" s="11">
        <v>4541781479</v>
      </c>
      <c r="F430" s="11" t="s">
        <v>1353</v>
      </c>
      <c r="G430" s="14" t="s">
        <v>1354</v>
      </c>
      <c r="H430" s="44">
        <v>14700000</v>
      </c>
      <c r="I430" s="44">
        <f t="shared" si="86"/>
        <v>1617000</v>
      </c>
      <c r="J430" s="15">
        <f t="shared" si="84"/>
        <v>16317000</v>
      </c>
      <c r="K430" s="32">
        <v>44704</v>
      </c>
      <c r="L430" s="28">
        <v>44705</v>
      </c>
      <c r="M430" s="32">
        <f t="shared" si="88"/>
        <v>44750</v>
      </c>
      <c r="N430" s="32" t="s">
        <v>33</v>
      </c>
      <c r="O430" s="28">
        <v>44755</v>
      </c>
      <c r="P430" s="18">
        <f t="shared" ref="P430:P434" si="89">H430*2%</f>
        <v>294000</v>
      </c>
      <c r="Q430" s="18">
        <v>0</v>
      </c>
      <c r="R430" s="29">
        <f t="shared" ref="R430:R434" si="90">J430-P430</f>
        <v>16023000</v>
      </c>
      <c r="S430" s="29">
        <f t="shared" ref="S430:S434" si="91">H430-P430</f>
        <v>14406000</v>
      </c>
    </row>
    <row r="431" spans="1:19" ht="14.25" customHeight="1">
      <c r="A431" s="10">
        <v>445</v>
      </c>
      <c r="B431" s="11" t="s">
        <v>1355</v>
      </c>
      <c r="C431" s="3">
        <v>44682</v>
      </c>
      <c r="D431" s="11" t="s">
        <v>29</v>
      </c>
      <c r="E431" s="11">
        <v>4542188526</v>
      </c>
      <c r="F431" s="11" t="s">
        <v>1356</v>
      </c>
      <c r="G431" s="14" t="s">
        <v>1357</v>
      </c>
      <c r="H431" s="44">
        <v>4800000</v>
      </c>
      <c r="I431" s="44">
        <f t="shared" si="86"/>
        <v>528000</v>
      </c>
      <c r="J431" s="15">
        <f t="shared" si="84"/>
        <v>5328000</v>
      </c>
      <c r="K431" s="32">
        <v>44704</v>
      </c>
      <c r="L431" s="28">
        <v>44705</v>
      </c>
      <c r="M431" s="32">
        <f t="shared" si="88"/>
        <v>44750</v>
      </c>
      <c r="N431" s="32" t="s">
        <v>33</v>
      </c>
      <c r="O431" s="28">
        <v>44755</v>
      </c>
      <c r="P431" s="18">
        <f t="shared" si="89"/>
        <v>96000</v>
      </c>
      <c r="Q431" s="18">
        <v>0</v>
      </c>
      <c r="R431" s="29">
        <f t="shared" si="90"/>
        <v>5232000</v>
      </c>
      <c r="S431" s="29">
        <f t="shared" si="91"/>
        <v>4704000</v>
      </c>
    </row>
    <row r="432" spans="1:19" ht="14.25" customHeight="1">
      <c r="A432" s="10">
        <v>446</v>
      </c>
      <c r="B432" s="11" t="s">
        <v>1358</v>
      </c>
      <c r="C432" s="3">
        <v>44682</v>
      </c>
      <c r="D432" s="11" t="s">
        <v>29</v>
      </c>
      <c r="E432" s="11">
        <v>4542188349</v>
      </c>
      <c r="F432" s="11" t="s">
        <v>1359</v>
      </c>
      <c r="G432" s="14" t="s">
        <v>1360</v>
      </c>
      <c r="H432" s="44">
        <v>15000000</v>
      </c>
      <c r="I432" s="44">
        <f t="shared" si="86"/>
        <v>1650000</v>
      </c>
      <c r="J432" s="15">
        <f t="shared" si="84"/>
        <v>16650000</v>
      </c>
      <c r="K432" s="32">
        <v>44704</v>
      </c>
      <c r="L432" s="28">
        <v>44705</v>
      </c>
      <c r="M432" s="32">
        <f>L432+45</f>
        <v>44750</v>
      </c>
      <c r="N432" s="32" t="s">
        <v>33</v>
      </c>
      <c r="O432" s="28">
        <v>44755</v>
      </c>
      <c r="P432" s="18">
        <f t="shared" si="89"/>
        <v>300000</v>
      </c>
      <c r="Q432" s="18">
        <v>0</v>
      </c>
      <c r="R432" s="29">
        <f t="shared" si="90"/>
        <v>16350000</v>
      </c>
      <c r="S432" s="29">
        <f t="shared" si="91"/>
        <v>14700000</v>
      </c>
    </row>
    <row r="433" spans="1:19" ht="14.25" customHeight="1">
      <c r="A433" s="10">
        <v>447</v>
      </c>
      <c r="B433" s="11" t="s">
        <v>1361</v>
      </c>
      <c r="C433" s="3">
        <v>44682</v>
      </c>
      <c r="D433" s="11" t="s">
        <v>29</v>
      </c>
      <c r="E433" s="11">
        <v>4542188312</v>
      </c>
      <c r="F433" s="11" t="s">
        <v>1362</v>
      </c>
      <c r="G433" s="14" t="s">
        <v>1363</v>
      </c>
      <c r="H433" s="44">
        <v>6300000</v>
      </c>
      <c r="I433" s="44">
        <f t="shared" si="86"/>
        <v>693000</v>
      </c>
      <c r="J433" s="15">
        <f t="shared" si="84"/>
        <v>6993000</v>
      </c>
      <c r="K433" s="32">
        <v>44704</v>
      </c>
      <c r="L433" s="28">
        <v>44705</v>
      </c>
      <c r="M433" s="32">
        <f>L433+45</f>
        <v>44750</v>
      </c>
      <c r="N433" s="32" t="s">
        <v>33</v>
      </c>
      <c r="O433" s="28">
        <v>44755</v>
      </c>
      <c r="P433" s="18">
        <f t="shared" si="89"/>
        <v>126000</v>
      </c>
      <c r="Q433" s="18">
        <v>0</v>
      </c>
      <c r="R433" s="29">
        <f t="shared" si="90"/>
        <v>6867000</v>
      </c>
      <c r="S433" s="29">
        <f t="shared" si="91"/>
        <v>6174000</v>
      </c>
    </row>
    <row r="434" spans="1:19" ht="14.25" customHeight="1">
      <c r="A434" s="10">
        <v>448</v>
      </c>
      <c r="B434" s="11" t="s">
        <v>1364</v>
      </c>
      <c r="C434" s="3">
        <v>44682</v>
      </c>
      <c r="D434" s="11" t="s">
        <v>29</v>
      </c>
      <c r="E434" s="11">
        <v>4542194030</v>
      </c>
      <c r="F434" s="11" t="s">
        <v>1365</v>
      </c>
      <c r="G434" s="14" t="s">
        <v>1366</v>
      </c>
      <c r="H434" s="44">
        <v>10000000</v>
      </c>
      <c r="I434" s="44">
        <f t="shared" si="86"/>
        <v>1100000</v>
      </c>
      <c r="J434" s="15">
        <f t="shared" si="84"/>
        <v>11100000</v>
      </c>
      <c r="K434" s="32">
        <v>44704</v>
      </c>
      <c r="L434" s="28">
        <v>44705</v>
      </c>
      <c r="M434" s="32">
        <f t="shared" ref="M434" si="92">L434+45</f>
        <v>44750</v>
      </c>
      <c r="N434" s="32" t="s">
        <v>33</v>
      </c>
      <c r="O434" s="28">
        <v>44755</v>
      </c>
      <c r="P434" s="18">
        <f t="shared" si="89"/>
        <v>200000</v>
      </c>
      <c r="Q434" s="18">
        <v>0</v>
      </c>
      <c r="R434" s="29">
        <f t="shared" si="90"/>
        <v>10900000</v>
      </c>
      <c r="S434" s="29">
        <f t="shared" si="91"/>
        <v>9800000</v>
      </c>
    </row>
  </sheetData>
  <mergeCells count="21">
    <mergeCell ref="K6:L6"/>
    <mergeCell ref="A1:S1"/>
    <mergeCell ref="A2:S2"/>
    <mergeCell ref="A3:S3"/>
    <mergeCell ref="A4:S4"/>
    <mergeCell ref="A5:S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M6:N6"/>
    <mergeCell ref="O6:O7"/>
    <mergeCell ref="P6:Q6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mj_invoice</vt:lpstr>
      <vt:lpstr>Sheet1</vt:lpstr>
      <vt:lpstr>Sheet2</vt:lpstr>
      <vt:lpstr>Pembayaran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fashah.darullah</cp:lastModifiedBy>
  <dcterms:modified xsi:type="dcterms:W3CDTF">2022-12-04T10:26:23Z</dcterms:modified>
</cp:coreProperties>
</file>