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9200" windowHeight="11595" activeTab="5"/>
  </bookViews>
  <sheets>
    <sheet name="Start" sheetId="5" r:id="rId1"/>
    <sheet name="Activity 1" sheetId="1" r:id="rId2"/>
    <sheet name="Activity 1 (Summary)" sheetId="4" r:id="rId3"/>
    <sheet name="Activity 2" sheetId="2" r:id="rId4"/>
    <sheet name="Activity 3" sheetId="3" r:id="rId5"/>
    <sheet name="Activity 4" sheetId="6" r:id="rId6"/>
  </sheets>
  <definedNames>
    <definedName name="DATA1">'Activity 1'!$A$6:$F$10</definedName>
    <definedName name="SUM">'Activity 4'!$D$8:$D$12</definedName>
    <definedName name="TABLE">'Activity 2'!$B$2:$L$12</definedName>
  </definedNames>
  <calcPr calcId="152511"/>
</workbook>
</file>

<file path=xl/calcChain.xml><?xml version="1.0" encoding="utf-8"?>
<calcChain xmlns="http://schemas.openxmlformats.org/spreadsheetml/2006/main">
  <c r="F13" i="6" l="1"/>
  <c r="F8" i="6"/>
  <c r="D6" i="3" l="1"/>
  <c r="C5" i="3"/>
  <c r="D11" i="3"/>
  <c r="B8" i="4" l="1"/>
  <c r="D8" i="4"/>
  <c r="C8" i="4"/>
  <c r="D7" i="4"/>
  <c r="C7" i="4"/>
  <c r="C6" i="4"/>
  <c r="B7" i="4"/>
  <c r="D6" i="4"/>
  <c r="B6" i="4"/>
  <c r="B29" i="1" l="1"/>
  <c r="C29" i="1"/>
  <c r="D29" i="1"/>
  <c r="E29" i="1"/>
  <c r="F29" i="1"/>
  <c r="B20" i="1"/>
  <c r="C20" i="1"/>
  <c r="D20" i="1"/>
  <c r="E20" i="1"/>
  <c r="F20" i="1"/>
  <c r="D11" i="1"/>
  <c r="E11" i="1"/>
  <c r="F11" i="1"/>
  <c r="C11" i="1"/>
  <c r="B11" i="1"/>
  <c r="D13" i="6" l="1"/>
  <c r="E13" i="6" s="1"/>
  <c r="E15" i="6" s="1"/>
  <c r="C28" i="1"/>
  <c r="D28" i="1"/>
  <c r="E28" i="1"/>
  <c r="F28" i="1"/>
  <c r="B28" i="1"/>
  <c r="C19" i="1"/>
  <c r="D19" i="1"/>
  <c r="E19" i="1"/>
  <c r="F19" i="1"/>
  <c r="B19" i="1"/>
  <c r="C10" i="1"/>
  <c r="D10" i="1"/>
  <c r="E10" i="1"/>
  <c r="F10" i="1"/>
  <c r="B10" i="1"/>
  <c r="F9" i="6"/>
  <c r="F10" i="6"/>
  <c r="F11" i="6"/>
  <c r="F12" i="6"/>
  <c r="E9" i="6"/>
  <c r="E10" i="6"/>
  <c r="E11" i="6"/>
  <c r="E12" i="6"/>
  <c r="C6" i="3"/>
  <c r="C7" i="3"/>
  <c r="C8" i="3"/>
  <c r="C9" i="3"/>
  <c r="C10" i="3"/>
  <c r="C11" i="3"/>
  <c r="C12" i="3"/>
  <c r="C13" i="3"/>
  <c r="C4" i="3"/>
  <c r="K4" i="2"/>
  <c r="D5" i="3" s="1"/>
  <c r="K5" i="2"/>
  <c r="K6" i="2"/>
  <c r="D7" i="3" s="1"/>
  <c r="K7" i="2"/>
  <c r="D8" i="3" s="1"/>
  <c r="K8" i="2"/>
  <c r="D9" i="3" s="1"/>
  <c r="K9" i="2"/>
  <c r="D10" i="3" s="1"/>
  <c r="K10" i="2"/>
  <c r="K11" i="2"/>
  <c r="D12" i="3" s="1"/>
  <c r="K12" i="2"/>
  <c r="D13" i="3" s="1"/>
  <c r="K3" i="2"/>
  <c r="D4" i="3" s="1"/>
  <c r="L4" i="2"/>
  <c r="E5" i="3" s="1"/>
  <c r="L5" i="2"/>
  <c r="E6" i="3" s="1"/>
  <c r="L6" i="2"/>
  <c r="E7" i="3" s="1"/>
  <c r="L7" i="2"/>
  <c r="E8" i="3" s="1"/>
  <c r="L8" i="2"/>
  <c r="E9" i="3" s="1"/>
  <c r="L9" i="2"/>
  <c r="E10" i="3" s="1"/>
  <c r="L10" i="2"/>
  <c r="E11" i="3" s="1"/>
  <c r="L11" i="2"/>
  <c r="E12" i="3" s="1"/>
  <c r="L12" i="2"/>
  <c r="E13" i="3" s="1"/>
  <c r="L3" i="2"/>
  <c r="E4" i="3" s="1"/>
  <c r="C13" i="6"/>
  <c r="E8" i="6"/>
  <c r="F5" i="3" l="1"/>
  <c r="F4" i="3"/>
  <c r="F8" i="3"/>
  <c r="E16" i="6"/>
  <c r="F12" i="3"/>
  <c r="F11" i="3"/>
  <c r="F7" i="3"/>
  <c r="F10" i="3"/>
  <c r="F6" i="3"/>
  <c r="F13" i="3"/>
  <c r="F9" i="3"/>
</calcChain>
</file>

<file path=xl/sharedStrings.xml><?xml version="1.0" encoding="utf-8"?>
<sst xmlns="http://schemas.openxmlformats.org/spreadsheetml/2006/main" count="162" uniqueCount="66">
  <si>
    <t>Restaurant 1:</t>
  </si>
  <si>
    <t>Food/Item</t>
  </si>
  <si>
    <t>Calories</t>
  </si>
  <si>
    <t>Total Fat</t>
  </si>
  <si>
    <t>Cholesterol</t>
  </si>
  <si>
    <t>Sodium</t>
  </si>
  <si>
    <t>Carbohydrates</t>
  </si>
  <si>
    <t>Total</t>
  </si>
  <si>
    <t>Restaurant 2:</t>
  </si>
  <si>
    <t>Restaurant 3:</t>
  </si>
  <si>
    <t>Restaurant</t>
  </si>
  <si>
    <t>Total Cholesterol</t>
  </si>
  <si>
    <t>Total Sodium</t>
  </si>
  <si>
    <t>Total Carbohydrates</t>
  </si>
  <si>
    <t>S. No.</t>
  </si>
  <si>
    <t>Roll No.</t>
  </si>
  <si>
    <t>Name</t>
  </si>
  <si>
    <t>Monday</t>
  </si>
  <si>
    <t>Tuesday</t>
  </si>
  <si>
    <t>Wednesday</t>
  </si>
  <si>
    <t>Thursday</t>
  </si>
  <si>
    <t>Friday</t>
  </si>
  <si>
    <t>Saturday</t>
  </si>
  <si>
    <t>Sunday</t>
  </si>
  <si>
    <t>Total Present</t>
  </si>
  <si>
    <t>Total Absent</t>
  </si>
  <si>
    <t>Attendance sheet</t>
  </si>
  <si>
    <t>Total Classes</t>
  </si>
  <si>
    <t>Subjects</t>
  </si>
  <si>
    <t>Total Marks</t>
  </si>
  <si>
    <t>English</t>
  </si>
  <si>
    <t>Urdu</t>
  </si>
  <si>
    <t>Maths</t>
  </si>
  <si>
    <t>Percentage</t>
  </si>
  <si>
    <t>Grade Per Paper</t>
  </si>
  <si>
    <t>Chemistry</t>
  </si>
  <si>
    <t>Computer</t>
  </si>
  <si>
    <t>Grade:</t>
  </si>
  <si>
    <t>Obtain Marks</t>
  </si>
  <si>
    <t>Total Marks: 50</t>
  </si>
  <si>
    <t>Passing Marks: 60%</t>
  </si>
  <si>
    <t>Time of Test 120 Min</t>
  </si>
  <si>
    <t>Roll No. Staff</t>
  </si>
  <si>
    <t xml:space="preserve">Remarks: </t>
  </si>
  <si>
    <t>A</t>
  </si>
  <si>
    <t>P</t>
  </si>
  <si>
    <t>TOTLE</t>
  </si>
  <si>
    <t>BIRYANI</t>
  </si>
  <si>
    <t>SANDWICH</t>
  </si>
  <si>
    <t>DRINK</t>
  </si>
  <si>
    <t>BARGAR</t>
  </si>
  <si>
    <t>PIZZA</t>
  </si>
  <si>
    <t>KFC</t>
  </si>
  <si>
    <t>FOOD MASTER</t>
  </si>
  <si>
    <t>Pizza Hut</t>
  </si>
  <si>
    <t>Salman</t>
  </si>
  <si>
    <t>Kami</t>
  </si>
  <si>
    <t>saleem</t>
  </si>
  <si>
    <t>sohail</t>
  </si>
  <si>
    <t>Name: Faisal</t>
  </si>
  <si>
    <t>Father Name:  Muhammad Liaqut</t>
  </si>
  <si>
    <t>zeshan</t>
  </si>
  <si>
    <t>mehrooz</t>
  </si>
  <si>
    <t>naseer</t>
  </si>
  <si>
    <t>rahil</t>
  </si>
  <si>
    <t>asim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</si>
</sst>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  <family val="2"/>
    </font>
    <font>
      <sz val="12"/>
      <color theme="1"/>
      <name val="Arial"/>
      <family val="2"/>
    </font>
    <font>
      <sz val="15"/>
      <color theme="1"/>
      <name val="Times New Roman"/>
      <family val="1"/>
    </font>
    <font>
      <sz val="20"/>
      <color theme="1"/>
      <name val="Times New Roman"/>
      <family val="1"/>
    </font>
    <font>
      <sz val="25"/>
      <color theme="1"/>
      <name val="Times New Roman"/>
      <family val="1"/>
    </font>
    <font>
      <sz val="15"/>
      <color theme="1"/>
      <name val="Arial"/>
      <family val="2"/>
    </font>
    <font>
      <b/>
      <sz val="1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aisal%20staf.xlsx#'Activity 3'!A1" TargetMode="External"/><Relationship Id="rId2" Type="http://schemas.openxmlformats.org/officeDocument/2006/relationships/hyperlink" Target="faisal%20staf.xlsx#'Activity 2'!A1" TargetMode="External"/><Relationship Id="rId1" Type="http://schemas.openxmlformats.org/officeDocument/2006/relationships/hyperlink" Target="faisal%20staf.xlsx#'Activity 1 (Summary)'!A1" TargetMode="External"/><Relationship Id="rId4" Type="http://schemas.openxmlformats.org/officeDocument/2006/relationships/hyperlink" Target="faisal%20staf.xlsx#'Activity 4'!A1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faisal%20staf.xlsx#'Activity 1 (Summary)'!A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3</xdr:row>
      <xdr:rowOff>95250</xdr:rowOff>
    </xdr:from>
    <xdr:to>
      <xdr:col>4</xdr:col>
      <xdr:colOff>416379</xdr:colOff>
      <xdr:row>9</xdr:row>
      <xdr:rowOff>35379</xdr:rowOff>
    </xdr:to>
    <xdr:sp macro="" textlink="">
      <xdr:nvSpPr>
        <xdr:cNvPr id="6" name="Rectangle 5">
          <a:hlinkClick xmlns:r="http://schemas.openxmlformats.org/officeDocument/2006/relationships" r:id="rId1"/>
        </xdr:cNvPr>
        <xdr:cNvSpPr/>
      </xdr:nvSpPr>
      <xdr:spPr>
        <a:xfrm>
          <a:off x="704850" y="581025"/>
          <a:ext cx="2149929" cy="911679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3000">
              <a:latin typeface="Times New Roman" panose="02020603050405020304" pitchFamily="18" charset="0"/>
              <a:cs typeface="Times New Roman" panose="02020603050405020304" pitchFamily="18" charset="0"/>
            </a:rPr>
            <a:t>Activity</a:t>
          </a:r>
          <a:r>
            <a:rPr lang="en-US" sz="3000" baseline="0">
              <a:latin typeface="Times New Roman" panose="02020603050405020304" pitchFamily="18" charset="0"/>
              <a:cs typeface="Times New Roman" panose="02020603050405020304" pitchFamily="18" charset="0"/>
            </a:rPr>
            <a:t> 1</a:t>
          </a:r>
          <a:endParaRPr lang="en-US" sz="3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95250</xdr:colOff>
      <xdr:row>11</xdr:row>
      <xdr:rowOff>57150</xdr:rowOff>
    </xdr:from>
    <xdr:to>
      <xdr:col>4</xdr:col>
      <xdr:colOff>416379</xdr:colOff>
      <xdr:row>16</xdr:row>
      <xdr:rowOff>159204</xdr:rowOff>
    </xdr:to>
    <xdr:sp macro="" textlink="">
      <xdr:nvSpPr>
        <xdr:cNvPr id="7" name="Rectangle 6">
          <a:hlinkClick xmlns:r="http://schemas.openxmlformats.org/officeDocument/2006/relationships" r:id="rId2"/>
        </xdr:cNvPr>
        <xdr:cNvSpPr/>
      </xdr:nvSpPr>
      <xdr:spPr>
        <a:xfrm>
          <a:off x="704850" y="1838325"/>
          <a:ext cx="2149929" cy="911679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3000">
              <a:latin typeface="Times New Roman" panose="02020603050405020304" pitchFamily="18" charset="0"/>
              <a:cs typeface="Times New Roman" panose="02020603050405020304" pitchFamily="18" charset="0"/>
            </a:rPr>
            <a:t>Activity</a:t>
          </a:r>
          <a:r>
            <a:rPr lang="en-US" sz="3000" baseline="0">
              <a:latin typeface="Times New Roman" panose="02020603050405020304" pitchFamily="18" charset="0"/>
              <a:cs typeface="Times New Roman" panose="02020603050405020304" pitchFamily="18" charset="0"/>
            </a:rPr>
            <a:t> 2</a:t>
          </a:r>
          <a:endParaRPr lang="en-US" sz="3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104775</xdr:colOff>
      <xdr:row>19</xdr:row>
      <xdr:rowOff>19050</xdr:rowOff>
    </xdr:from>
    <xdr:to>
      <xdr:col>4</xdr:col>
      <xdr:colOff>425904</xdr:colOff>
      <xdr:row>24</xdr:row>
      <xdr:rowOff>121104</xdr:rowOff>
    </xdr:to>
    <xdr:sp macro="" textlink="">
      <xdr:nvSpPr>
        <xdr:cNvPr id="8" name="Rectangle 7">
          <a:hlinkClick xmlns:r="http://schemas.openxmlformats.org/officeDocument/2006/relationships" r:id="rId3"/>
        </xdr:cNvPr>
        <xdr:cNvSpPr/>
      </xdr:nvSpPr>
      <xdr:spPr>
        <a:xfrm>
          <a:off x="714375" y="3095625"/>
          <a:ext cx="2149929" cy="911679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3000">
              <a:latin typeface="Times New Roman" panose="02020603050405020304" pitchFamily="18" charset="0"/>
              <a:cs typeface="Times New Roman" panose="02020603050405020304" pitchFamily="18" charset="0"/>
            </a:rPr>
            <a:t>Activity 3</a:t>
          </a:r>
        </a:p>
      </xdr:txBody>
    </xdr:sp>
    <xdr:clientData/>
  </xdr:twoCellAnchor>
  <xdr:twoCellAnchor>
    <xdr:from>
      <xdr:col>4</xdr:col>
      <xdr:colOff>561975</xdr:colOff>
      <xdr:row>15</xdr:row>
      <xdr:rowOff>0</xdr:rowOff>
    </xdr:from>
    <xdr:to>
      <xdr:col>9</xdr:col>
      <xdr:colOff>559</xdr:colOff>
      <xdr:row>18</xdr:row>
      <xdr:rowOff>19050</xdr:rowOff>
    </xdr:to>
    <xdr:cxnSp macro="">
      <xdr:nvCxnSpPr>
        <xdr:cNvPr id="9" name="Straight Arrow Connector 8"/>
        <xdr:cNvCxnSpPr>
          <a:stCxn id="10" idx="1"/>
        </xdr:cNvCxnSpPr>
      </xdr:nvCxnSpPr>
      <xdr:spPr>
        <a:xfrm flipH="1" flipV="1">
          <a:off x="3000375" y="2428875"/>
          <a:ext cx="2486584" cy="504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559</xdr:colOff>
      <xdr:row>15</xdr:row>
      <xdr:rowOff>57150</xdr:rowOff>
    </xdr:from>
    <xdr:to>
      <xdr:col>12</xdr:col>
      <xdr:colOff>20730</xdr:colOff>
      <xdr:row>20</xdr:row>
      <xdr:rowOff>142875</xdr:rowOff>
    </xdr:to>
    <xdr:sp macro="" textlink="">
      <xdr:nvSpPr>
        <xdr:cNvPr id="10" name="Rectangle 9"/>
        <xdr:cNvSpPr/>
      </xdr:nvSpPr>
      <xdr:spPr>
        <a:xfrm>
          <a:off x="5486959" y="2486025"/>
          <a:ext cx="1848971" cy="8953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On click shows the described page</a:t>
          </a:r>
        </a:p>
      </xdr:txBody>
    </xdr:sp>
    <xdr:clientData/>
  </xdr:twoCellAnchor>
  <xdr:twoCellAnchor>
    <xdr:from>
      <xdr:col>4</xdr:col>
      <xdr:colOff>571500</xdr:colOff>
      <xdr:row>18</xdr:row>
      <xdr:rowOff>19050</xdr:rowOff>
    </xdr:from>
    <xdr:to>
      <xdr:col>9</xdr:col>
      <xdr:colOff>559</xdr:colOff>
      <xdr:row>22</xdr:row>
      <xdr:rowOff>66675</xdr:rowOff>
    </xdr:to>
    <xdr:cxnSp macro="">
      <xdr:nvCxnSpPr>
        <xdr:cNvPr id="11" name="Straight Arrow Connector 10"/>
        <xdr:cNvCxnSpPr>
          <a:stCxn id="10" idx="1"/>
        </xdr:cNvCxnSpPr>
      </xdr:nvCxnSpPr>
      <xdr:spPr>
        <a:xfrm flipH="1">
          <a:off x="3009900" y="2933700"/>
          <a:ext cx="2477059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7</xdr:row>
      <xdr:rowOff>85725</xdr:rowOff>
    </xdr:from>
    <xdr:to>
      <xdr:col>9</xdr:col>
      <xdr:colOff>559</xdr:colOff>
      <xdr:row>18</xdr:row>
      <xdr:rowOff>19050</xdr:rowOff>
    </xdr:to>
    <xdr:cxnSp macro="">
      <xdr:nvCxnSpPr>
        <xdr:cNvPr id="12" name="Straight Arrow Connector 11"/>
        <xdr:cNvCxnSpPr>
          <a:stCxn id="10" idx="1"/>
        </xdr:cNvCxnSpPr>
      </xdr:nvCxnSpPr>
      <xdr:spPr>
        <a:xfrm flipH="1" flipV="1">
          <a:off x="3038475" y="1219200"/>
          <a:ext cx="2448484" cy="1714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18</xdr:row>
      <xdr:rowOff>19050</xdr:rowOff>
    </xdr:from>
    <xdr:to>
      <xdr:col>9</xdr:col>
      <xdr:colOff>559</xdr:colOff>
      <xdr:row>29</xdr:row>
      <xdr:rowOff>47625</xdr:rowOff>
    </xdr:to>
    <xdr:cxnSp macro="">
      <xdr:nvCxnSpPr>
        <xdr:cNvPr id="13" name="Straight Arrow Connector 12"/>
        <xdr:cNvCxnSpPr>
          <a:stCxn id="10" idx="1"/>
        </xdr:cNvCxnSpPr>
      </xdr:nvCxnSpPr>
      <xdr:spPr>
        <a:xfrm flipH="1">
          <a:off x="2990850" y="2933700"/>
          <a:ext cx="2496109" cy="1809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</xdr:colOff>
      <xdr:row>26</xdr:row>
      <xdr:rowOff>123825</xdr:rowOff>
    </xdr:from>
    <xdr:to>
      <xdr:col>4</xdr:col>
      <xdr:colOff>425904</xdr:colOff>
      <xdr:row>32</xdr:row>
      <xdr:rowOff>63954</xdr:rowOff>
    </xdr:to>
    <xdr:sp macro="" textlink="">
      <xdr:nvSpPr>
        <xdr:cNvPr id="14" name="Rectangle 13">
          <a:hlinkClick xmlns:r="http://schemas.openxmlformats.org/officeDocument/2006/relationships" r:id="rId4"/>
        </xdr:cNvPr>
        <xdr:cNvSpPr/>
      </xdr:nvSpPr>
      <xdr:spPr>
        <a:xfrm>
          <a:off x="714375" y="4333875"/>
          <a:ext cx="2149929" cy="911679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3000">
              <a:latin typeface="Times New Roman" panose="02020603050405020304" pitchFamily="18" charset="0"/>
              <a:cs typeface="Times New Roman" panose="02020603050405020304" pitchFamily="18" charset="0"/>
            </a:rPr>
            <a:t>Activity 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3</xdr:row>
      <xdr:rowOff>100013</xdr:rowOff>
    </xdr:from>
    <xdr:to>
      <xdr:col>8</xdr:col>
      <xdr:colOff>209550</xdr:colOff>
      <xdr:row>3</xdr:row>
      <xdr:rowOff>104775</xdr:rowOff>
    </xdr:to>
    <xdr:cxnSp macro="">
      <xdr:nvCxnSpPr>
        <xdr:cNvPr id="3" name="Straight Arrow Connector 2"/>
        <xdr:cNvCxnSpPr>
          <a:stCxn id="5" idx="1"/>
        </xdr:cNvCxnSpPr>
      </xdr:nvCxnSpPr>
      <xdr:spPr>
        <a:xfrm flipH="1">
          <a:off x="5534025" y="1243013"/>
          <a:ext cx="1219200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</xdr:colOff>
      <xdr:row>2</xdr:row>
      <xdr:rowOff>66675</xdr:rowOff>
    </xdr:from>
    <xdr:to>
      <xdr:col>10</xdr:col>
      <xdr:colOff>133350</xdr:colOff>
      <xdr:row>4</xdr:row>
      <xdr:rowOff>133350</xdr:rowOff>
    </xdr:to>
    <xdr:sp macro="" textlink="">
      <xdr:nvSpPr>
        <xdr:cNvPr id="5" name="Rectangle 4"/>
        <xdr:cNvSpPr/>
      </xdr:nvSpPr>
      <xdr:spPr>
        <a:xfrm>
          <a:off x="6753225" y="1019175"/>
          <a:ext cx="1143000" cy="44767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Enter any resturants name</a:t>
          </a:r>
        </a:p>
      </xdr:txBody>
    </xdr:sp>
    <xdr:clientData/>
  </xdr:twoCellAnchor>
  <xdr:twoCellAnchor>
    <xdr:from>
      <xdr:col>6</xdr:col>
      <xdr:colOff>228600</xdr:colOff>
      <xdr:row>9</xdr:row>
      <xdr:rowOff>90488</xdr:rowOff>
    </xdr:from>
    <xdr:to>
      <xdr:col>8</xdr:col>
      <xdr:colOff>571500</xdr:colOff>
      <xdr:row>9</xdr:row>
      <xdr:rowOff>95250</xdr:rowOff>
    </xdr:to>
    <xdr:cxnSp macro="">
      <xdr:nvCxnSpPr>
        <xdr:cNvPr id="8" name="Straight Arrow Connector 7"/>
        <xdr:cNvCxnSpPr>
          <a:stCxn id="9" idx="1"/>
        </xdr:cNvCxnSpPr>
      </xdr:nvCxnSpPr>
      <xdr:spPr>
        <a:xfrm flipH="1">
          <a:off x="5553075" y="2566988"/>
          <a:ext cx="1562100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8</xdr:row>
      <xdr:rowOff>57150</xdr:rowOff>
    </xdr:from>
    <xdr:to>
      <xdr:col>10</xdr:col>
      <xdr:colOff>495300</xdr:colOff>
      <xdr:row>10</xdr:row>
      <xdr:rowOff>123825</xdr:rowOff>
    </xdr:to>
    <xdr:sp macro="" textlink="">
      <xdr:nvSpPr>
        <xdr:cNvPr id="9" name="Rectangle 8"/>
        <xdr:cNvSpPr/>
      </xdr:nvSpPr>
      <xdr:spPr>
        <a:xfrm>
          <a:off x="7115175" y="2343150"/>
          <a:ext cx="1143000" cy="44767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Sum all the sections</a:t>
          </a:r>
        </a:p>
      </xdr:txBody>
    </xdr:sp>
    <xdr:clientData/>
  </xdr:twoCellAnchor>
  <xdr:twoCellAnchor>
    <xdr:from>
      <xdr:col>6</xdr:col>
      <xdr:colOff>228600</xdr:colOff>
      <xdr:row>18</xdr:row>
      <xdr:rowOff>90488</xdr:rowOff>
    </xdr:from>
    <xdr:to>
      <xdr:col>8</xdr:col>
      <xdr:colOff>571500</xdr:colOff>
      <xdr:row>18</xdr:row>
      <xdr:rowOff>95250</xdr:rowOff>
    </xdr:to>
    <xdr:cxnSp macro="">
      <xdr:nvCxnSpPr>
        <xdr:cNvPr id="15" name="Straight Arrow Connector 14"/>
        <xdr:cNvCxnSpPr>
          <a:stCxn id="16" idx="1"/>
        </xdr:cNvCxnSpPr>
      </xdr:nvCxnSpPr>
      <xdr:spPr>
        <a:xfrm flipH="1">
          <a:off x="5553075" y="4471988"/>
          <a:ext cx="1562100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17</xdr:row>
      <xdr:rowOff>57150</xdr:rowOff>
    </xdr:from>
    <xdr:to>
      <xdr:col>10</xdr:col>
      <xdr:colOff>495300</xdr:colOff>
      <xdr:row>19</xdr:row>
      <xdr:rowOff>123825</xdr:rowOff>
    </xdr:to>
    <xdr:sp macro="" textlink="">
      <xdr:nvSpPr>
        <xdr:cNvPr id="16" name="Rectangle 15"/>
        <xdr:cNvSpPr/>
      </xdr:nvSpPr>
      <xdr:spPr>
        <a:xfrm>
          <a:off x="7115175" y="4248150"/>
          <a:ext cx="1143000" cy="44767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Sum all the sections</a:t>
          </a:r>
        </a:p>
      </xdr:txBody>
    </xdr:sp>
    <xdr:clientData/>
  </xdr:twoCellAnchor>
  <xdr:twoCellAnchor>
    <xdr:from>
      <xdr:col>6</xdr:col>
      <xdr:colOff>228600</xdr:colOff>
      <xdr:row>27</xdr:row>
      <xdr:rowOff>90488</xdr:rowOff>
    </xdr:from>
    <xdr:to>
      <xdr:col>8</xdr:col>
      <xdr:colOff>571500</xdr:colOff>
      <xdr:row>27</xdr:row>
      <xdr:rowOff>95250</xdr:rowOff>
    </xdr:to>
    <xdr:cxnSp macro="">
      <xdr:nvCxnSpPr>
        <xdr:cNvPr id="17" name="Straight Arrow Connector 16"/>
        <xdr:cNvCxnSpPr>
          <a:stCxn id="18" idx="1"/>
        </xdr:cNvCxnSpPr>
      </xdr:nvCxnSpPr>
      <xdr:spPr>
        <a:xfrm flipH="1">
          <a:off x="5553075" y="6376988"/>
          <a:ext cx="1562100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26</xdr:row>
      <xdr:rowOff>57150</xdr:rowOff>
    </xdr:from>
    <xdr:to>
      <xdr:col>10</xdr:col>
      <xdr:colOff>495300</xdr:colOff>
      <xdr:row>28</xdr:row>
      <xdr:rowOff>123825</xdr:rowOff>
    </xdr:to>
    <xdr:sp macro="" textlink="">
      <xdr:nvSpPr>
        <xdr:cNvPr id="18" name="Rectangle 17"/>
        <xdr:cNvSpPr/>
      </xdr:nvSpPr>
      <xdr:spPr>
        <a:xfrm>
          <a:off x="7115175" y="6153150"/>
          <a:ext cx="1143000" cy="44767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Sum all the sections</a:t>
          </a:r>
        </a:p>
      </xdr:txBody>
    </xdr:sp>
    <xdr:clientData/>
  </xdr:twoCellAnchor>
  <xdr:twoCellAnchor>
    <xdr:from>
      <xdr:col>1</xdr:col>
      <xdr:colOff>517071</xdr:colOff>
      <xdr:row>30</xdr:row>
      <xdr:rowOff>394607</xdr:rowOff>
    </xdr:from>
    <xdr:to>
      <xdr:col>3</xdr:col>
      <xdr:colOff>571500</xdr:colOff>
      <xdr:row>33</xdr:row>
      <xdr:rowOff>190500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1768928" y="7742464"/>
          <a:ext cx="2149929" cy="911679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3000">
              <a:latin typeface="Times New Roman" panose="02020603050405020304" pitchFamily="18" charset="0"/>
              <a:cs typeface="Times New Roman" panose="02020603050405020304" pitchFamily="18" charset="0"/>
            </a:rPr>
            <a:t>Summary</a:t>
          </a:r>
        </a:p>
      </xdr:txBody>
    </xdr:sp>
    <xdr:clientData/>
  </xdr:twoCellAnchor>
  <xdr:twoCellAnchor>
    <xdr:from>
      <xdr:col>3</xdr:col>
      <xdr:colOff>788895</xdr:colOff>
      <xdr:row>32</xdr:row>
      <xdr:rowOff>84044</xdr:rowOff>
    </xdr:from>
    <xdr:to>
      <xdr:col>5</xdr:col>
      <xdr:colOff>235323</xdr:colOff>
      <xdr:row>33</xdr:row>
      <xdr:rowOff>560</xdr:rowOff>
    </xdr:to>
    <xdr:cxnSp macro="">
      <xdr:nvCxnSpPr>
        <xdr:cNvPr id="23" name="Straight Arrow Connector 22"/>
        <xdr:cNvCxnSpPr>
          <a:stCxn id="24" idx="1"/>
        </xdr:cNvCxnSpPr>
      </xdr:nvCxnSpPr>
      <xdr:spPr>
        <a:xfrm flipH="1" flipV="1">
          <a:off x="4139454" y="8342779"/>
          <a:ext cx="1553134" cy="163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235323</xdr:colOff>
      <xdr:row>31</xdr:row>
      <xdr:rowOff>45944</xdr:rowOff>
    </xdr:from>
    <xdr:to>
      <xdr:col>7</xdr:col>
      <xdr:colOff>425824</xdr:colOff>
      <xdr:row>34</xdr:row>
      <xdr:rowOff>201706</xdr:rowOff>
    </xdr:to>
    <xdr:sp macro="" textlink="">
      <xdr:nvSpPr>
        <xdr:cNvPr id="24" name="Rectangle 23"/>
        <xdr:cNvSpPr/>
      </xdr:nvSpPr>
      <xdr:spPr>
        <a:xfrm>
          <a:off x="5692588" y="8058150"/>
          <a:ext cx="1848971" cy="8953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500">
              <a:solidFill>
                <a:schemeClr val="tx1"/>
              </a:solidFill>
            </a:rPr>
            <a:t>On click shows the described page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4</xdr:row>
      <xdr:rowOff>285750</xdr:rowOff>
    </xdr:from>
    <xdr:to>
      <xdr:col>8</xdr:col>
      <xdr:colOff>180975</xdr:colOff>
      <xdr:row>6</xdr:row>
      <xdr:rowOff>276225</xdr:rowOff>
    </xdr:to>
    <xdr:sp macro="" textlink="">
      <xdr:nvSpPr>
        <xdr:cNvPr id="2" name="Rectangle 1"/>
        <xdr:cNvSpPr/>
      </xdr:nvSpPr>
      <xdr:spPr>
        <a:xfrm>
          <a:off x="6181725" y="933450"/>
          <a:ext cx="1143000" cy="67627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Show all the sums here</a:t>
          </a:r>
        </a:p>
      </xdr:txBody>
    </xdr:sp>
    <xdr:clientData/>
  </xdr:twoCellAnchor>
  <xdr:twoCellAnchor>
    <xdr:from>
      <xdr:col>4</xdr:col>
      <xdr:colOff>209550</xdr:colOff>
      <xdr:row>4</xdr:row>
      <xdr:rowOff>333375</xdr:rowOff>
    </xdr:from>
    <xdr:to>
      <xdr:col>6</xdr:col>
      <xdr:colOff>257175</xdr:colOff>
      <xdr:row>5</xdr:row>
      <xdr:rowOff>242888</xdr:rowOff>
    </xdr:to>
    <xdr:cxnSp macro="">
      <xdr:nvCxnSpPr>
        <xdr:cNvPr id="3" name="Straight Arrow Connector 2"/>
        <xdr:cNvCxnSpPr>
          <a:stCxn id="2" idx="1"/>
        </xdr:cNvCxnSpPr>
      </xdr:nvCxnSpPr>
      <xdr:spPr>
        <a:xfrm flipH="1" flipV="1">
          <a:off x="4914900" y="981075"/>
          <a:ext cx="1266825" cy="2905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200025</xdr:colOff>
      <xdr:row>5</xdr:row>
      <xdr:rowOff>238125</xdr:rowOff>
    </xdr:from>
    <xdr:to>
      <xdr:col>6</xdr:col>
      <xdr:colOff>257175</xdr:colOff>
      <xdr:row>5</xdr:row>
      <xdr:rowOff>242888</xdr:rowOff>
    </xdr:to>
    <xdr:cxnSp macro="">
      <xdr:nvCxnSpPr>
        <xdr:cNvPr id="4" name="Straight Arrow Connector 3"/>
        <xdr:cNvCxnSpPr>
          <a:stCxn id="2" idx="1"/>
        </xdr:cNvCxnSpPr>
      </xdr:nvCxnSpPr>
      <xdr:spPr>
        <a:xfrm flipH="1" flipV="1">
          <a:off x="4905375" y="1266825"/>
          <a:ext cx="127635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200025</xdr:colOff>
      <xdr:row>5</xdr:row>
      <xdr:rowOff>242888</xdr:rowOff>
    </xdr:from>
    <xdr:to>
      <xdr:col>6</xdr:col>
      <xdr:colOff>257175</xdr:colOff>
      <xdr:row>6</xdr:row>
      <xdr:rowOff>238125</xdr:rowOff>
    </xdr:to>
    <xdr:cxnSp macro="">
      <xdr:nvCxnSpPr>
        <xdr:cNvPr id="5" name="Straight Arrow Connector 4"/>
        <xdr:cNvCxnSpPr>
          <a:stCxn id="2" idx="1"/>
        </xdr:cNvCxnSpPr>
      </xdr:nvCxnSpPr>
      <xdr:spPr>
        <a:xfrm flipH="1">
          <a:off x="4905375" y="1271588"/>
          <a:ext cx="1276350" cy="300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771527</xdr:colOff>
      <xdr:row>8</xdr:row>
      <xdr:rowOff>47627</xdr:rowOff>
    </xdr:from>
    <xdr:to>
      <xdr:col>1</xdr:col>
      <xdr:colOff>742948</xdr:colOff>
      <xdr:row>12</xdr:row>
      <xdr:rowOff>109538</xdr:rowOff>
    </xdr:to>
    <xdr:cxnSp macro="">
      <xdr:nvCxnSpPr>
        <xdr:cNvPr id="6" name="Straight Arrow Connector 5"/>
        <xdr:cNvCxnSpPr>
          <a:stCxn id="7" idx="1"/>
        </xdr:cNvCxnSpPr>
      </xdr:nvCxnSpPr>
      <xdr:spPr>
        <a:xfrm flipH="1" flipV="1">
          <a:off x="771527" y="1990727"/>
          <a:ext cx="1409696" cy="8239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742948</xdr:colOff>
      <xdr:row>11</xdr:row>
      <xdr:rowOff>152400</xdr:rowOff>
    </xdr:from>
    <xdr:to>
      <xdr:col>3</xdr:col>
      <xdr:colOff>723899</xdr:colOff>
      <xdr:row>13</xdr:row>
      <xdr:rowOff>66675</xdr:rowOff>
    </xdr:to>
    <xdr:sp macro="" textlink="">
      <xdr:nvSpPr>
        <xdr:cNvPr id="7" name="Rectangle 6"/>
        <xdr:cNvSpPr/>
      </xdr:nvSpPr>
      <xdr:spPr>
        <a:xfrm>
          <a:off x="2181223" y="2667000"/>
          <a:ext cx="2171701" cy="29527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Resturants name displays here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12</xdr:row>
      <xdr:rowOff>0</xdr:rowOff>
    </xdr:from>
    <xdr:to>
      <xdr:col>6</xdr:col>
      <xdr:colOff>100012</xdr:colOff>
      <xdr:row>16</xdr:row>
      <xdr:rowOff>95250</xdr:rowOff>
    </xdr:to>
    <xdr:cxnSp macro="">
      <xdr:nvCxnSpPr>
        <xdr:cNvPr id="2" name="Straight Arrow Connector 1"/>
        <xdr:cNvCxnSpPr>
          <a:stCxn id="3" idx="0"/>
        </xdr:cNvCxnSpPr>
      </xdr:nvCxnSpPr>
      <xdr:spPr>
        <a:xfrm flipH="1" flipV="1">
          <a:off x="4610100" y="4400550"/>
          <a:ext cx="1214437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200024</xdr:colOff>
      <xdr:row>16</xdr:row>
      <xdr:rowOff>95250</xdr:rowOff>
    </xdr:from>
    <xdr:to>
      <xdr:col>6</xdr:col>
      <xdr:colOff>790574</xdr:colOff>
      <xdr:row>17</xdr:row>
      <xdr:rowOff>247650</xdr:rowOff>
    </xdr:to>
    <xdr:sp macro="" textlink="">
      <xdr:nvSpPr>
        <xdr:cNvPr id="3" name="Rectangle 2"/>
        <xdr:cNvSpPr/>
      </xdr:nvSpPr>
      <xdr:spPr>
        <a:xfrm>
          <a:off x="5133974" y="5753100"/>
          <a:ext cx="1381125" cy="46672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Use "A"</a:t>
          </a:r>
          <a:r>
            <a:rPr lang="en-US" sz="1100" baseline="0">
              <a:solidFill>
                <a:schemeClr val="tx1"/>
              </a:solidFill>
            </a:rPr>
            <a:t> for Absent &amp; Use "P" for Present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1057275</xdr:colOff>
      <xdr:row>11</xdr:row>
      <xdr:rowOff>276225</xdr:rowOff>
    </xdr:from>
    <xdr:to>
      <xdr:col>2</xdr:col>
      <xdr:colOff>1152525</xdr:colOff>
      <xdr:row>15</xdr:row>
      <xdr:rowOff>238125</xdr:rowOff>
    </xdr:to>
    <xdr:cxnSp macro="">
      <xdr:nvCxnSpPr>
        <xdr:cNvPr id="4" name="Straight Arrow Connector 3"/>
        <xdr:cNvCxnSpPr>
          <a:stCxn id="5" idx="0"/>
        </xdr:cNvCxnSpPr>
      </xdr:nvCxnSpPr>
      <xdr:spPr>
        <a:xfrm flipH="1" flipV="1">
          <a:off x="2276475" y="4362450"/>
          <a:ext cx="95250" cy="1219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647700</xdr:colOff>
      <xdr:row>15</xdr:row>
      <xdr:rowOff>238125</xdr:rowOff>
    </xdr:from>
    <xdr:to>
      <xdr:col>2</xdr:col>
      <xdr:colOff>1657350</xdr:colOff>
      <xdr:row>17</xdr:row>
      <xdr:rowOff>57150</xdr:rowOff>
    </xdr:to>
    <xdr:sp macro="" textlink="">
      <xdr:nvSpPr>
        <xdr:cNvPr id="5" name="Rectangle 4"/>
        <xdr:cNvSpPr/>
      </xdr:nvSpPr>
      <xdr:spPr>
        <a:xfrm>
          <a:off x="1866900" y="5581650"/>
          <a:ext cx="1009650" cy="44767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Write Any friends</a:t>
          </a:r>
          <a:r>
            <a:rPr lang="en-US" sz="1100" baseline="0">
              <a:solidFill>
                <a:schemeClr val="tx1"/>
              </a:solidFill>
            </a:rPr>
            <a:t> name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400050</xdr:colOff>
      <xdr:row>12</xdr:row>
      <xdr:rowOff>19050</xdr:rowOff>
    </xdr:from>
    <xdr:to>
      <xdr:col>10</xdr:col>
      <xdr:colOff>428625</xdr:colOff>
      <xdr:row>16</xdr:row>
      <xdr:rowOff>85725</xdr:rowOff>
    </xdr:to>
    <xdr:cxnSp macro="">
      <xdr:nvCxnSpPr>
        <xdr:cNvPr id="8" name="Straight Arrow Connector 7"/>
        <xdr:cNvCxnSpPr>
          <a:stCxn id="9" idx="0"/>
        </xdr:cNvCxnSpPr>
      </xdr:nvCxnSpPr>
      <xdr:spPr>
        <a:xfrm flipH="1" flipV="1">
          <a:off x="9286875" y="4419600"/>
          <a:ext cx="28575" cy="1323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676275</xdr:colOff>
      <xdr:row>16</xdr:row>
      <xdr:rowOff>85725</xdr:rowOff>
    </xdr:from>
    <xdr:to>
      <xdr:col>11</xdr:col>
      <xdr:colOff>171450</xdr:colOff>
      <xdr:row>17</xdr:row>
      <xdr:rowOff>219075</xdr:rowOff>
    </xdr:to>
    <xdr:sp macro="" textlink="">
      <xdr:nvSpPr>
        <xdr:cNvPr id="9" name="Rectangle 8"/>
        <xdr:cNvSpPr/>
      </xdr:nvSpPr>
      <xdr:spPr>
        <a:xfrm>
          <a:off x="8772525" y="5743575"/>
          <a:ext cx="1085850" cy="44767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Total "P" (Present)</a:t>
          </a:r>
        </a:p>
      </xdr:txBody>
    </xdr:sp>
    <xdr:clientData/>
  </xdr:twoCellAnchor>
  <xdr:twoCellAnchor>
    <xdr:from>
      <xdr:col>11</xdr:col>
      <xdr:colOff>485775</xdr:colOff>
      <xdr:row>12</xdr:row>
      <xdr:rowOff>19050</xdr:rowOff>
    </xdr:from>
    <xdr:to>
      <xdr:col>12</xdr:col>
      <xdr:colOff>342900</xdr:colOff>
      <xdr:row>16</xdr:row>
      <xdr:rowOff>114300</xdr:rowOff>
    </xdr:to>
    <xdr:cxnSp macro="">
      <xdr:nvCxnSpPr>
        <xdr:cNvPr id="10" name="Straight Arrow Connector 9"/>
        <xdr:cNvCxnSpPr>
          <a:stCxn id="11" idx="0"/>
        </xdr:cNvCxnSpPr>
      </xdr:nvCxnSpPr>
      <xdr:spPr>
        <a:xfrm flipH="1" flipV="1">
          <a:off x="10172700" y="4419600"/>
          <a:ext cx="619125" cy="1352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16</xdr:row>
      <xdr:rowOff>114300</xdr:rowOff>
    </xdr:from>
    <xdr:to>
      <xdr:col>13</xdr:col>
      <xdr:colOff>304800</xdr:colOff>
      <xdr:row>17</xdr:row>
      <xdr:rowOff>247650</xdr:rowOff>
    </xdr:to>
    <xdr:sp macro="" textlink="">
      <xdr:nvSpPr>
        <xdr:cNvPr id="11" name="Rectangle 10"/>
        <xdr:cNvSpPr/>
      </xdr:nvSpPr>
      <xdr:spPr>
        <a:xfrm>
          <a:off x="10220325" y="5772150"/>
          <a:ext cx="1143000" cy="44767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Total "A" (Absent)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1171575</xdr:colOff>
      <xdr:row>12</xdr:row>
      <xdr:rowOff>219075</xdr:rowOff>
    </xdr:from>
    <xdr:to>
      <xdr:col>2</xdr:col>
      <xdr:colOff>1185861</xdr:colOff>
      <xdr:row>16</xdr:row>
      <xdr:rowOff>66675</xdr:rowOff>
    </xdr:to>
    <xdr:cxnSp macro="">
      <xdr:nvCxnSpPr>
        <xdr:cNvPr id="2" name="Straight Arrow Connector 1"/>
        <xdr:cNvCxnSpPr>
          <a:stCxn id="3" idx="0"/>
        </xdr:cNvCxnSpPr>
      </xdr:nvCxnSpPr>
      <xdr:spPr>
        <a:xfrm flipH="1" flipV="1">
          <a:off x="3495675" y="3190875"/>
          <a:ext cx="14286" cy="838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1162048</xdr:colOff>
      <xdr:row>16</xdr:row>
      <xdr:rowOff>66675</xdr:rowOff>
    </xdr:from>
    <xdr:to>
      <xdr:col>2</xdr:col>
      <xdr:colOff>2371724</xdr:colOff>
      <xdr:row>17</xdr:row>
      <xdr:rowOff>76200</xdr:rowOff>
    </xdr:to>
    <xdr:sp macro="" textlink="">
      <xdr:nvSpPr>
        <xdr:cNvPr id="3" name="Rectangle 2"/>
        <xdr:cNvSpPr/>
      </xdr:nvSpPr>
      <xdr:spPr>
        <a:xfrm>
          <a:off x="2324098" y="4029075"/>
          <a:ext cx="2371726" cy="257175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Pick</a:t>
          </a:r>
          <a:r>
            <a:rPr lang="en-US" sz="1100" baseline="0">
              <a:solidFill>
                <a:schemeClr val="tx1"/>
              </a:solidFill>
            </a:rPr>
            <a:t> Name from "Activity 2 sheet"</a:t>
          </a:r>
          <a:br>
            <a:rPr lang="en-US" sz="1100" baseline="0">
              <a:solidFill>
                <a:schemeClr val="tx1"/>
              </a:solidFill>
            </a:rPr>
          </a:br>
          <a:endParaRPr 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85724</xdr:colOff>
      <xdr:row>16</xdr:row>
      <xdr:rowOff>66675</xdr:rowOff>
    </xdr:from>
    <xdr:to>
      <xdr:col>6</xdr:col>
      <xdr:colOff>0</xdr:colOff>
      <xdr:row>17</xdr:row>
      <xdr:rowOff>180975</xdr:rowOff>
    </xdr:to>
    <xdr:sp macro="" textlink="">
      <xdr:nvSpPr>
        <xdr:cNvPr id="5" name="Rectangle 4"/>
        <xdr:cNvSpPr/>
      </xdr:nvSpPr>
      <xdr:spPr>
        <a:xfrm>
          <a:off x="4838699" y="4029075"/>
          <a:ext cx="2838451" cy="3619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Pick all the data from "Activity 2 sheet"</a:t>
          </a:r>
        </a:p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590550</xdr:colOff>
      <xdr:row>13</xdr:row>
      <xdr:rowOff>0</xdr:rowOff>
    </xdr:from>
    <xdr:to>
      <xdr:col>4</xdr:col>
      <xdr:colOff>485775</xdr:colOff>
      <xdr:row>16</xdr:row>
      <xdr:rowOff>66675</xdr:rowOff>
    </xdr:to>
    <xdr:cxnSp macro="">
      <xdr:nvCxnSpPr>
        <xdr:cNvPr id="11" name="Straight Arrow Connector 10"/>
        <xdr:cNvCxnSpPr>
          <a:stCxn id="5" idx="0"/>
        </xdr:cNvCxnSpPr>
      </xdr:nvCxnSpPr>
      <xdr:spPr>
        <a:xfrm flipH="1" flipV="1">
          <a:off x="5343525" y="3219450"/>
          <a:ext cx="914400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485775</xdr:colOff>
      <xdr:row>12</xdr:row>
      <xdr:rowOff>209550</xdr:rowOff>
    </xdr:from>
    <xdr:to>
      <xdr:col>4</xdr:col>
      <xdr:colOff>495300</xdr:colOff>
      <xdr:row>16</xdr:row>
      <xdr:rowOff>66675</xdr:rowOff>
    </xdr:to>
    <xdr:cxnSp macro="">
      <xdr:nvCxnSpPr>
        <xdr:cNvPr id="12" name="Straight Arrow Connector 11"/>
        <xdr:cNvCxnSpPr>
          <a:stCxn id="5" idx="0"/>
        </xdr:cNvCxnSpPr>
      </xdr:nvCxnSpPr>
      <xdr:spPr>
        <a:xfrm flipV="1">
          <a:off x="6257925" y="3181350"/>
          <a:ext cx="9525" cy="847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1333500</xdr:colOff>
      <xdr:row>18</xdr:row>
      <xdr:rowOff>19050</xdr:rowOff>
    </xdr:from>
    <xdr:to>
      <xdr:col>4</xdr:col>
      <xdr:colOff>933450</xdr:colOff>
      <xdr:row>23</xdr:row>
      <xdr:rowOff>28575</xdr:rowOff>
    </xdr:to>
    <xdr:sp macro="" textlink="">
      <xdr:nvSpPr>
        <xdr:cNvPr id="18" name="Rectangle 17"/>
        <xdr:cNvSpPr/>
      </xdr:nvSpPr>
      <xdr:spPr>
        <a:xfrm>
          <a:off x="3657600" y="4476750"/>
          <a:ext cx="3048000" cy="1247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500">
              <a:solidFill>
                <a:schemeClr val="bg1"/>
              </a:solidFill>
            </a:rPr>
            <a:t>Do not "Copy</a:t>
          </a:r>
          <a:r>
            <a:rPr lang="en-US" sz="2500" baseline="0">
              <a:solidFill>
                <a:schemeClr val="bg1"/>
              </a:solidFill>
            </a:rPr>
            <a:t> and Paste any Data"</a:t>
          </a:r>
          <a:endParaRPr lang="en-US" sz="2500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342902</xdr:colOff>
      <xdr:row>15</xdr:row>
      <xdr:rowOff>171450</xdr:rowOff>
    </xdr:from>
    <xdr:to>
      <xdr:col>2</xdr:col>
      <xdr:colOff>452438</xdr:colOff>
      <xdr:row>19</xdr:row>
      <xdr:rowOff>38100</xdr:rowOff>
    </xdr:to>
    <xdr:cxnSp macro="">
      <xdr:nvCxnSpPr>
        <xdr:cNvPr id="2" name="Straight Arrow Connector 1"/>
        <xdr:cNvCxnSpPr>
          <a:stCxn id="24" idx="0"/>
        </xdr:cNvCxnSpPr>
      </xdr:nvCxnSpPr>
      <xdr:spPr>
        <a:xfrm flipH="1" flipV="1">
          <a:off x="2085977" y="4619625"/>
          <a:ext cx="109536" cy="857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15</xdr:row>
      <xdr:rowOff>123825</xdr:rowOff>
    </xdr:from>
    <xdr:to>
      <xdr:col>4</xdr:col>
      <xdr:colOff>604838</xdr:colOff>
      <xdr:row>19</xdr:row>
      <xdr:rowOff>9525</xdr:rowOff>
    </xdr:to>
    <xdr:cxnSp macro="">
      <xdr:nvCxnSpPr>
        <xdr:cNvPr id="4" name="Straight Arrow Connector 3"/>
        <xdr:cNvCxnSpPr/>
      </xdr:nvCxnSpPr>
      <xdr:spPr>
        <a:xfrm flipH="1" flipV="1">
          <a:off x="3038475" y="4648200"/>
          <a:ext cx="1671638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1009650</xdr:colOff>
      <xdr:row>18</xdr:row>
      <xdr:rowOff>0</xdr:rowOff>
    </xdr:from>
    <xdr:to>
      <xdr:col>5</xdr:col>
      <xdr:colOff>1019176</xdr:colOff>
      <xdr:row>20</xdr:row>
      <xdr:rowOff>133350</xdr:rowOff>
    </xdr:to>
    <xdr:sp macro="" textlink="">
      <xdr:nvSpPr>
        <xdr:cNvPr id="5" name="Rectangle 4"/>
        <xdr:cNvSpPr/>
      </xdr:nvSpPr>
      <xdr:spPr>
        <a:xfrm>
          <a:off x="3933825" y="5191125"/>
          <a:ext cx="2371726" cy="6286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Remarks the student by using any formula</a:t>
          </a:r>
          <a:br>
            <a:rPr lang="en-US" sz="1100">
              <a:solidFill>
                <a:schemeClr val="tx1"/>
              </a:solidFill>
            </a:rPr>
          </a:br>
          <a:r>
            <a:rPr lang="en-US" sz="1100">
              <a:solidFill>
                <a:schemeClr val="tx1"/>
              </a:solidFill>
            </a:rPr>
            <a:t>If he's "Pass" or "Fail"</a:t>
          </a:r>
          <a:r>
            <a:rPr lang="en-US" sz="1100" baseline="0">
              <a:solidFill>
                <a:schemeClr val="tx1"/>
              </a:solidFill>
            </a:rPr>
            <a:t/>
          </a:r>
          <a:br>
            <a:rPr lang="en-US" sz="1100" baseline="0">
              <a:solidFill>
                <a:schemeClr val="tx1"/>
              </a:solidFill>
            </a:rPr>
          </a:br>
          <a:endParaRPr 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133351</xdr:colOff>
      <xdr:row>7</xdr:row>
      <xdr:rowOff>371475</xdr:rowOff>
    </xdr:from>
    <xdr:to>
      <xdr:col>7</xdr:col>
      <xdr:colOff>180975</xdr:colOff>
      <xdr:row>8</xdr:row>
      <xdr:rowOff>333375</xdr:rowOff>
    </xdr:to>
    <xdr:cxnSp macro="">
      <xdr:nvCxnSpPr>
        <xdr:cNvPr id="10" name="Straight Arrow Connector 9"/>
        <xdr:cNvCxnSpPr/>
      </xdr:nvCxnSpPr>
      <xdr:spPr>
        <a:xfrm flipH="1" flipV="1">
          <a:off x="6781801" y="2171700"/>
          <a:ext cx="657224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542925</xdr:colOff>
      <xdr:row>7</xdr:row>
      <xdr:rowOff>47625</xdr:rowOff>
    </xdr:from>
    <xdr:to>
      <xdr:col>10</xdr:col>
      <xdr:colOff>476251</xdr:colOff>
      <xdr:row>9</xdr:row>
      <xdr:rowOff>276225</xdr:rowOff>
    </xdr:to>
    <xdr:sp macro="" textlink="">
      <xdr:nvSpPr>
        <xdr:cNvPr id="11" name="Rectangle 10"/>
        <xdr:cNvSpPr/>
      </xdr:nvSpPr>
      <xdr:spPr>
        <a:xfrm>
          <a:off x="7191375" y="1847850"/>
          <a:ext cx="2371726" cy="9906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Grade obtain per paper </a:t>
          </a:r>
          <a:br>
            <a:rPr lang="en-US" sz="1100">
              <a:solidFill>
                <a:schemeClr val="tx1"/>
              </a:solidFill>
            </a:rPr>
          </a:br>
          <a:r>
            <a:rPr lang="en-US" sz="1100" baseline="0">
              <a:solidFill>
                <a:schemeClr val="tx1"/>
              </a:solidFill>
            </a:rPr>
            <a:t>80% grade "A1"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70% grade "A"</a:t>
          </a:r>
          <a:br>
            <a:rPr lang="en-US" sz="1100" baseline="0">
              <a:solidFill>
                <a:schemeClr val="tx1"/>
              </a:solidFill>
            </a:rPr>
          </a:br>
          <a:r>
            <a:rPr lang="en-US" sz="1100" baseline="0">
              <a:solidFill>
                <a:schemeClr val="tx1"/>
              </a:solidFill>
            </a:rPr>
            <a:t>60% grade "B"</a:t>
          </a:r>
          <a:r>
            <a:rPr lang="en-US" sz="1100">
              <a:solidFill>
                <a:schemeClr val="tx1"/>
              </a:solidFill>
            </a:rPr>
            <a:t/>
          </a:r>
          <a:br>
            <a:rPr lang="en-US" sz="1100">
              <a:solidFill>
                <a:schemeClr val="tx1"/>
              </a:solidFill>
            </a:rPr>
          </a:br>
          <a:r>
            <a:rPr lang="en-US" sz="1100">
              <a:solidFill>
                <a:schemeClr val="tx1"/>
              </a:solidFill>
            </a:rPr>
            <a:t>using Formula</a:t>
          </a:r>
          <a:r>
            <a:rPr lang="en-US" sz="1100" baseline="0">
              <a:solidFill>
                <a:schemeClr val="tx1"/>
              </a:solidFill>
            </a:rPr>
            <a:t/>
          </a:r>
          <a:br>
            <a:rPr lang="en-US" sz="1100" baseline="0">
              <a:solidFill>
                <a:schemeClr val="tx1"/>
              </a:solidFill>
            </a:rPr>
          </a:br>
          <a:endParaRPr 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323850</xdr:colOff>
      <xdr:row>3</xdr:row>
      <xdr:rowOff>114300</xdr:rowOff>
    </xdr:from>
    <xdr:to>
      <xdr:col>6</xdr:col>
      <xdr:colOff>152401</xdr:colOff>
      <xdr:row>4</xdr:row>
      <xdr:rowOff>114300</xdr:rowOff>
    </xdr:to>
    <xdr:sp macro="" textlink="">
      <xdr:nvSpPr>
        <xdr:cNvPr id="17" name="Rectangle 16"/>
        <xdr:cNvSpPr/>
      </xdr:nvSpPr>
      <xdr:spPr>
        <a:xfrm>
          <a:off x="4429125" y="857250"/>
          <a:ext cx="2371726" cy="24765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Percentage using formula</a:t>
          </a:r>
          <a:r>
            <a:rPr lang="en-US" sz="1100" baseline="0">
              <a:solidFill>
                <a:schemeClr val="tx1"/>
              </a:solidFill>
            </a:rPr>
            <a:t/>
          </a:r>
          <a:br>
            <a:rPr lang="en-US" sz="1100" baseline="0">
              <a:solidFill>
                <a:schemeClr val="tx1"/>
              </a:solidFill>
            </a:rPr>
          </a:br>
          <a:endParaRPr 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1076325</xdr:colOff>
      <xdr:row>4</xdr:row>
      <xdr:rowOff>114300</xdr:rowOff>
    </xdr:from>
    <xdr:to>
      <xdr:col>5</xdr:col>
      <xdr:colOff>328613</xdr:colOff>
      <xdr:row>6</xdr:row>
      <xdr:rowOff>57150</xdr:rowOff>
    </xdr:to>
    <xdr:cxnSp macro="">
      <xdr:nvCxnSpPr>
        <xdr:cNvPr id="19" name="Straight Arrow Connector 18"/>
        <xdr:cNvCxnSpPr>
          <a:stCxn id="17" idx="2"/>
        </xdr:cNvCxnSpPr>
      </xdr:nvCxnSpPr>
      <xdr:spPr>
        <a:xfrm flipH="1">
          <a:off x="5181600" y="1104900"/>
          <a:ext cx="433388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447675</xdr:colOff>
      <xdr:row>19</xdr:row>
      <xdr:rowOff>38100</xdr:rowOff>
    </xdr:from>
    <xdr:to>
      <xdr:col>3</xdr:col>
      <xdr:colOff>457201</xdr:colOff>
      <xdr:row>23</xdr:row>
      <xdr:rowOff>38100</xdr:rowOff>
    </xdr:to>
    <xdr:sp macro="" textlink="">
      <xdr:nvSpPr>
        <xdr:cNvPr id="24" name="Rectangle 23"/>
        <xdr:cNvSpPr/>
      </xdr:nvSpPr>
      <xdr:spPr>
        <a:xfrm>
          <a:off x="1009650" y="5476875"/>
          <a:ext cx="2371726" cy="990600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Grade of</a:t>
          </a:r>
          <a:r>
            <a:rPr lang="en-US" sz="1100" baseline="0">
              <a:solidFill>
                <a:schemeClr val="tx1"/>
              </a:solidFill>
            </a:rPr>
            <a:t> students</a:t>
          </a:r>
          <a:r>
            <a:rPr lang="en-US" sz="1100">
              <a:solidFill>
                <a:schemeClr val="tx1"/>
              </a:solidFill>
            </a:rPr>
            <a:t> </a:t>
          </a:r>
          <a:br>
            <a:rPr lang="en-US" sz="1100">
              <a:solidFill>
                <a:schemeClr val="tx1"/>
              </a:solidFill>
            </a:rPr>
          </a:br>
          <a:r>
            <a:rPr lang="en-US" sz="1100" baseline="0">
              <a:solidFill>
                <a:schemeClr val="tx1"/>
              </a:solidFill>
            </a:rPr>
            <a:t>80% grade "A1"</a:t>
          </a:r>
        </a:p>
        <a:p>
          <a:pPr algn="l"/>
          <a:r>
            <a:rPr lang="en-US" sz="1100" baseline="0">
              <a:solidFill>
                <a:schemeClr val="tx1"/>
              </a:solidFill>
            </a:rPr>
            <a:t>70% grade "A"</a:t>
          </a:r>
          <a:br>
            <a:rPr lang="en-US" sz="1100" baseline="0">
              <a:solidFill>
                <a:schemeClr val="tx1"/>
              </a:solidFill>
            </a:rPr>
          </a:br>
          <a:r>
            <a:rPr lang="en-US" sz="1100" baseline="0">
              <a:solidFill>
                <a:schemeClr val="tx1"/>
              </a:solidFill>
            </a:rPr>
            <a:t>60% grade "B"</a:t>
          </a:r>
          <a:r>
            <a:rPr lang="en-US" sz="1100">
              <a:solidFill>
                <a:schemeClr val="tx1"/>
              </a:solidFill>
            </a:rPr>
            <a:t/>
          </a:r>
          <a:br>
            <a:rPr lang="en-US" sz="1100">
              <a:solidFill>
                <a:schemeClr val="tx1"/>
              </a:solidFill>
            </a:rPr>
          </a:br>
          <a:r>
            <a:rPr lang="en-US" sz="1100">
              <a:solidFill>
                <a:schemeClr val="tx1"/>
              </a:solidFill>
            </a:rPr>
            <a:t>using Formula</a:t>
          </a:r>
          <a:r>
            <a:rPr lang="en-US" sz="1100" baseline="0">
              <a:solidFill>
                <a:schemeClr val="tx1"/>
              </a:solidFill>
            </a:rPr>
            <a:t/>
          </a:r>
          <a:br>
            <a:rPr lang="en-US" sz="1100" baseline="0">
              <a:solidFill>
                <a:schemeClr val="tx1"/>
              </a:solidFill>
            </a:rPr>
          </a:br>
          <a:endParaRPr lang="en-US" sz="2000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2:L12" totalsRowShown="0" headerRowDxfId="20" dataDxfId="18" headerRowBorderDxfId="19" tableBorderDxfId="17" totalsRowBorderDxfId="16">
  <tableColumns count="12">
    <tableColumn id="1" name="S. No." dataDxfId="15"/>
    <tableColumn id="2" name="Roll No." dataDxfId="14"/>
    <tableColumn id="3" name="Name" dataDxfId="13"/>
    <tableColumn id="4" name="Monday" dataDxfId="12"/>
    <tableColumn id="5" name="Tuesday" dataDxfId="11"/>
    <tableColumn id="6" name="Wednesday" dataDxfId="10"/>
    <tableColumn id="7" name="Thursday" dataDxfId="9"/>
    <tableColumn id="8" name="Friday" dataDxfId="8"/>
    <tableColumn id="9" name="Saturday" dataDxfId="7"/>
    <tableColumn id="10" name="Sunday" dataDxfId="6"/>
    <tableColumn id="11" name="Total Present" dataDxfId="5">
      <calculatedColumnFormula>COUNTIF(D3:J3,"P")</calculatedColumnFormula>
    </tableColumn>
    <tableColumn id="12" name="Total Absent" dataDxfId="4">
      <calculatedColumnFormula>COUNTIF(D3:J3,"A")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3:P11"/>
  <sheetViews>
    <sheetView topLeftCell="A10" workbookViewId="0">
      <selection activeCell="F35" sqref="F35"/>
    </sheetView>
  </sheetViews>
  <sheetFormatPr defaultRowHeight="12.75" x14ac:dyDescent="0.2"/>
  <cols>
    <col min="11" max="13" width="11.42578125" customWidth="1"/>
  </cols>
  <sheetData>
    <row r="3" spans="11:16" ht="13.5" thickBot="1" x14ac:dyDescent="0.25"/>
    <row r="4" spans="11:16" x14ac:dyDescent="0.2">
      <c r="K4" s="28" t="s">
        <v>39</v>
      </c>
      <c r="L4" s="29"/>
      <c r="M4" s="29"/>
      <c r="N4" s="34" t="s">
        <v>41</v>
      </c>
      <c r="O4" s="35"/>
      <c r="P4" s="36"/>
    </row>
    <row r="5" spans="11:16" x14ac:dyDescent="0.2">
      <c r="K5" s="30"/>
      <c r="L5" s="31"/>
      <c r="M5" s="31"/>
      <c r="N5" s="37"/>
      <c r="O5" s="38"/>
      <c r="P5" s="39"/>
    </row>
    <row r="6" spans="11:16" x14ac:dyDescent="0.2">
      <c r="K6" s="30"/>
      <c r="L6" s="31"/>
      <c r="M6" s="31"/>
      <c r="N6" s="37"/>
      <c r="O6" s="38"/>
      <c r="P6" s="39"/>
    </row>
    <row r="7" spans="11:16" x14ac:dyDescent="0.2">
      <c r="K7" s="30"/>
      <c r="L7" s="31"/>
      <c r="M7" s="31"/>
      <c r="N7" s="37"/>
      <c r="O7" s="38"/>
      <c r="P7" s="39"/>
    </row>
    <row r="8" spans="11:16" x14ac:dyDescent="0.2">
      <c r="K8" s="30" t="s">
        <v>40</v>
      </c>
      <c r="L8" s="31"/>
      <c r="M8" s="31"/>
      <c r="N8" s="37"/>
      <c r="O8" s="38"/>
      <c r="P8" s="39"/>
    </row>
    <row r="9" spans="11:16" x14ac:dyDescent="0.2">
      <c r="K9" s="30"/>
      <c r="L9" s="31"/>
      <c r="M9" s="31"/>
      <c r="N9" s="37"/>
      <c r="O9" s="38"/>
      <c r="P9" s="39"/>
    </row>
    <row r="10" spans="11:16" x14ac:dyDescent="0.2">
      <c r="K10" s="30"/>
      <c r="L10" s="31"/>
      <c r="M10" s="31"/>
      <c r="N10" s="37"/>
      <c r="O10" s="38"/>
      <c r="P10" s="39"/>
    </row>
    <row r="11" spans="11:16" ht="13.5" thickBot="1" x14ac:dyDescent="0.25">
      <c r="K11" s="32"/>
      <c r="L11" s="33"/>
      <c r="M11" s="33"/>
      <c r="N11" s="40"/>
      <c r="O11" s="41"/>
      <c r="P11" s="42"/>
    </row>
  </sheetData>
  <mergeCells count="3">
    <mergeCell ref="K4:M7"/>
    <mergeCell ref="K8:M11"/>
    <mergeCell ref="N4:P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"/>
  <sheetViews>
    <sheetView topLeftCell="A16" zoomScale="85" zoomScaleNormal="85" workbookViewId="0">
      <selection activeCell="D39" sqref="D39"/>
    </sheetView>
  </sheetViews>
  <sheetFormatPr defaultRowHeight="20.100000000000001" customHeight="1" x14ac:dyDescent="0.2"/>
  <cols>
    <col min="1" max="1" width="18.7109375" style="3" customWidth="1"/>
    <col min="2" max="5" width="15.7109375" style="3" customWidth="1"/>
    <col min="6" max="6" width="17.140625" style="3" bestFit="1" customWidth="1"/>
    <col min="7" max="16384" width="9.140625" style="3"/>
  </cols>
  <sheetData>
    <row r="4" spans="1:6" ht="20.100000000000001" customHeight="1" x14ac:dyDescent="0.2">
      <c r="A4" s="1" t="s">
        <v>0</v>
      </c>
      <c r="B4" s="43" t="s">
        <v>54</v>
      </c>
      <c r="C4" s="43"/>
      <c r="D4" s="43"/>
      <c r="E4" s="43"/>
      <c r="F4" s="43"/>
    </row>
    <row r="5" spans="1:6" ht="20.100000000000001" customHeight="1" x14ac:dyDescent="0.2">
      <c r="A5" s="1"/>
      <c r="B5" s="2"/>
      <c r="C5" s="2"/>
      <c r="D5" s="2"/>
      <c r="E5" s="2"/>
      <c r="F5" s="2"/>
    </row>
    <row r="6" spans="1:6" s="7" customFormat="1" ht="19.5" customHeight="1" x14ac:dyDescent="0.2">
      <c r="A6" s="6" t="s">
        <v>1</v>
      </c>
      <c r="B6" s="6" t="s">
        <v>2</v>
      </c>
      <c r="C6" s="6" t="s">
        <v>3</v>
      </c>
      <c r="D6" s="6" t="s">
        <v>4</v>
      </c>
      <c r="E6" s="6" t="s">
        <v>5</v>
      </c>
      <c r="F6" s="6" t="s">
        <v>6</v>
      </c>
    </row>
    <row r="7" spans="1:6" ht="20.100000000000001" customHeight="1" x14ac:dyDescent="0.2">
      <c r="A7" s="4" t="s">
        <v>47</v>
      </c>
      <c r="B7" s="4">
        <v>29</v>
      </c>
      <c r="C7" s="4">
        <v>33</v>
      </c>
      <c r="D7" s="4">
        <v>26</v>
      </c>
      <c r="E7" s="4">
        <v>27</v>
      </c>
      <c r="F7" s="4">
        <v>23</v>
      </c>
    </row>
    <row r="8" spans="1:6" ht="20.100000000000001" customHeight="1" x14ac:dyDescent="0.2">
      <c r="A8" s="4" t="s">
        <v>48</v>
      </c>
      <c r="B8" s="4">
        <v>28</v>
      </c>
      <c r="C8" s="4">
        <v>35</v>
      </c>
      <c r="D8" s="4">
        <v>26</v>
      </c>
      <c r="E8" s="4">
        <v>21</v>
      </c>
      <c r="F8" s="4">
        <v>49</v>
      </c>
    </row>
    <row r="9" spans="1:6" ht="20.100000000000001" customHeight="1" x14ac:dyDescent="0.2">
      <c r="A9" s="4" t="s">
        <v>49</v>
      </c>
      <c r="B9" s="4">
        <v>20</v>
      </c>
      <c r="C9" s="4">
        <v>46</v>
      </c>
      <c r="D9" s="4">
        <v>29</v>
      </c>
      <c r="E9" s="4">
        <v>49</v>
      </c>
      <c r="F9" s="4">
        <v>26</v>
      </c>
    </row>
    <row r="10" spans="1:6" ht="20.100000000000001" customHeight="1" x14ac:dyDescent="0.2">
      <c r="A10" s="4" t="s">
        <v>7</v>
      </c>
      <c r="B10" s="4">
        <f>SUM(B7:B9)</f>
        <v>77</v>
      </c>
      <c r="C10" s="4">
        <f t="shared" ref="C10:F10" si="0">SUM(C7:C9)</f>
        <v>114</v>
      </c>
      <c r="D10" s="4">
        <f t="shared" si="0"/>
        <v>81</v>
      </c>
      <c r="E10" s="4">
        <f t="shared" si="0"/>
        <v>97</v>
      </c>
      <c r="F10" s="4">
        <f t="shared" si="0"/>
        <v>98</v>
      </c>
    </row>
    <row r="11" spans="1:6" ht="20.100000000000001" customHeight="1" x14ac:dyDescent="0.2">
      <c r="B11" s="3">
        <f>SUM(B10)</f>
        <v>77</v>
      </c>
      <c r="C11" s="3">
        <f>SUM(C10)</f>
        <v>114</v>
      </c>
      <c r="D11" s="3">
        <f>SUM(D10)</f>
        <v>81</v>
      </c>
      <c r="E11" s="3">
        <f>SUM(E10)</f>
        <v>97</v>
      </c>
      <c r="F11" s="3">
        <f>SUM(F10)</f>
        <v>98</v>
      </c>
    </row>
    <row r="13" spans="1:6" ht="20.100000000000001" customHeight="1" x14ac:dyDescent="0.2">
      <c r="A13" s="1" t="s">
        <v>8</v>
      </c>
      <c r="B13" s="43" t="s">
        <v>52</v>
      </c>
      <c r="C13" s="43"/>
      <c r="D13" s="43"/>
      <c r="E13" s="43"/>
      <c r="F13" s="43"/>
    </row>
    <row r="14" spans="1:6" ht="20.100000000000001" customHeight="1" x14ac:dyDescent="0.2">
      <c r="A14" s="1"/>
      <c r="B14" s="2"/>
      <c r="C14" s="2"/>
      <c r="D14" s="2"/>
      <c r="E14" s="2"/>
      <c r="F14" s="2"/>
    </row>
    <row r="15" spans="1:6" s="7" customFormat="1" ht="20.100000000000001" customHeight="1" x14ac:dyDescent="0.2">
      <c r="A15" s="6" t="s">
        <v>1</v>
      </c>
      <c r="B15" s="6" t="s">
        <v>2</v>
      </c>
      <c r="C15" s="6" t="s">
        <v>3</v>
      </c>
      <c r="D15" s="6" t="s">
        <v>4</v>
      </c>
      <c r="E15" s="6" t="s">
        <v>5</v>
      </c>
      <c r="F15" s="6" t="s">
        <v>6</v>
      </c>
    </row>
    <row r="16" spans="1:6" ht="20.100000000000001" customHeight="1" x14ac:dyDescent="0.2">
      <c r="A16" s="4" t="s">
        <v>50</v>
      </c>
      <c r="B16" s="4">
        <v>27</v>
      </c>
      <c r="C16" s="4">
        <v>33</v>
      </c>
      <c r="D16" s="4">
        <v>20</v>
      </c>
      <c r="E16" s="4">
        <v>39</v>
      </c>
      <c r="F16" s="4">
        <v>45</v>
      </c>
    </row>
    <row r="17" spans="1:6" ht="20.100000000000001" customHeight="1" x14ac:dyDescent="0.2">
      <c r="A17" s="4" t="s">
        <v>51</v>
      </c>
      <c r="B17" s="4">
        <v>35</v>
      </c>
      <c r="C17" s="4">
        <v>26</v>
      </c>
      <c r="D17" s="4">
        <v>25</v>
      </c>
      <c r="E17" s="4">
        <v>34</v>
      </c>
      <c r="F17" s="4">
        <v>47</v>
      </c>
    </row>
    <row r="18" spans="1:6" ht="20.100000000000001" customHeight="1" x14ac:dyDescent="0.2">
      <c r="A18" s="4" t="s">
        <v>49</v>
      </c>
      <c r="B18" s="4">
        <v>40</v>
      </c>
      <c r="C18" s="4">
        <v>37</v>
      </c>
      <c r="D18" s="4">
        <v>39</v>
      </c>
      <c r="E18" s="4">
        <v>33</v>
      </c>
      <c r="F18" s="4">
        <v>39</v>
      </c>
    </row>
    <row r="19" spans="1:6" ht="20.100000000000001" customHeight="1" x14ac:dyDescent="0.2">
      <c r="A19" s="4" t="s">
        <v>7</v>
      </c>
      <c r="B19" s="4">
        <f>SUM(B16:B18)</f>
        <v>102</v>
      </c>
      <c r="C19" s="4">
        <f t="shared" ref="C19:F19" si="1">SUM(C16:C18)</f>
        <v>96</v>
      </c>
      <c r="D19" s="4">
        <f t="shared" si="1"/>
        <v>84</v>
      </c>
      <c r="E19" s="4">
        <f t="shared" si="1"/>
        <v>106</v>
      </c>
      <c r="F19" s="4">
        <f t="shared" si="1"/>
        <v>131</v>
      </c>
    </row>
    <row r="20" spans="1:6" ht="20.100000000000001" customHeight="1" x14ac:dyDescent="0.2">
      <c r="B20" s="3">
        <f>SUM(B19)</f>
        <v>102</v>
      </c>
      <c r="C20" s="3">
        <f>SUM(C19)</f>
        <v>96</v>
      </c>
      <c r="D20" s="3">
        <f>SUM(D19)</f>
        <v>84</v>
      </c>
      <c r="E20" s="3">
        <f>SUM(E19)</f>
        <v>106</v>
      </c>
      <c r="F20" s="3">
        <f>SUM(F19)</f>
        <v>131</v>
      </c>
    </row>
    <row r="22" spans="1:6" ht="20.100000000000001" customHeight="1" x14ac:dyDescent="0.2">
      <c r="A22" s="1" t="s">
        <v>9</v>
      </c>
      <c r="B22" s="43" t="s">
        <v>53</v>
      </c>
      <c r="C22" s="43"/>
      <c r="D22" s="43"/>
      <c r="E22" s="43"/>
      <c r="F22" s="43"/>
    </row>
    <row r="23" spans="1:6" ht="20.100000000000001" customHeight="1" x14ac:dyDescent="0.2">
      <c r="A23" s="1"/>
      <c r="B23" s="2"/>
      <c r="C23" s="2"/>
      <c r="D23" s="2"/>
      <c r="E23" s="2"/>
      <c r="F23" s="2"/>
    </row>
    <row r="24" spans="1:6" s="7" customFormat="1" ht="20.100000000000001" customHeight="1" x14ac:dyDescent="0.2">
      <c r="A24" s="6" t="s">
        <v>1</v>
      </c>
      <c r="B24" s="6" t="s">
        <v>2</v>
      </c>
      <c r="C24" s="6" t="s">
        <v>3</v>
      </c>
      <c r="D24" s="6" t="s">
        <v>4</v>
      </c>
      <c r="E24" s="6" t="s">
        <v>5</v>
      </c>
      <c r="F24" s="6" t="s">
        <v>6</v>
      </c>
    </row>
    <row r="25" spans="1:6" ht="20.100000000000001" customHeight="1" x14ac:dyDescent="0.2">
      <c r="A25" s="4" t="s">
        <v>51</v>
      </c>
      <c r="B25" s="4">
        <v>54</v>
      </c>
      <c r="C25" s="4">
        <v>52</v>
      </c>
      <c r="D25" s="4">
        <v>51</v>
      </c>
      <c r="E25" s="4">
        <v>45</v>
      </c>
      <c r="F25" s="4">
        <v>49</v>
      </c>
    </row>
    <row r="26" spans="1:6" ht="20.100000000000001" customHeight="1" x14ac:dyDescent="0.2">
      <c r="A26" s="4" t="s">
        <v>47</v>
      </c>
      <c r="B26" s="4">
        <v>48</v>
      </c>
      <c r="C26" s="4">
        <v>48</v>
      </c>
      <c r="D26" s="4">
        <v>55</v>
      </c>
      <c r="E26" s="4">
        <v>50</v>
      </c>
      <c r="F26" s="4">
        <v>45</v>
      </c>
    </row>
    <row r="27" spans="1:6" ht="20.100000000000001" customHeight="1" x14ac:dyDescent="0.2">
      <c r="A27" s="4" t="s">
        <v>50</v>
      </c>
      <c r="B27" s="4">
        <v>45</v>
      </c>
      <c r="C27" s="4">
        <v>55</v>
      </c>
      <c r="D27" s="4">
        <v>49</v>
      </c>
      <c r="E27" s="4">
        <v>47</v>
      </c>
      <c r="F27" s="4">
        <v>53</v>
      </c>
    </row>
    <row r="28" spans="1:6" ht="20.100000000000001" customHeight="1" x14ac:dyDescent="0.2">
      <c r="A28" s="4" t="s">
        <v>7</v>
      </c>
      <c r="B28" s="4">
        <f>SUM(B25:B27)</f>
        <v>147</v>
      </c>
      <c r="C28" s="4">
        <f t="shared" ref="C28:F28" si="2">SUM(C25:C27)</f>
        <v>155</v>
      </c>
      <c r="D28" s="4">
        <f t="shared" si="2"/>
        <v>155</v>
      </c>
      <c r="E28" s="4">
        <f t="shared" si="2"/>
        <v>142</v>
      </c>
      <c r="F28" s="4">
        <f t="shared" si="2"/>
        <v>147</v>
      </c>
    </row>
    <row r="29" spans="1:6" ht="20.100000000000001" customHeight="1" x14ac:dyDescent="0.2">
      <c r="A29" s="8"/>
      <c r="B29" s="8">
        <f>SUM(B28)</f>
        <v>147</v>
      </c>
      <c r="C29" s="8">
        <f>SUM(C28)</f>
        <v>155</v>
      </c>
      <c r="D29" s="8">
        <f>SUM(D28)</f>
        <v>155</v>
      </c>
      <c r="E29" s="8">
        <f>SUM(E28)</f>
        <v>142</v>
      </c>
      <c r="F29" s="8">
        <f>SUM(F28)</f>
        <v>147</v>
      </c>
    </row>
    <row r="31" spans="1:6" s="7" customFormat="1" ht="48.75" customHeight="1" x14ac:dyDescent="0.2"/>
  </sheetData>
  <mergeCells count="3">
    <mergeCell ref="B4:F4"/>
    <mergeCell ref="B13:F13"/>
    <mergeCell ref="B22:F22"/>
  </mergeCells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18"/>
  <sheetViews>
    <sheetView workbookViewId="0"/>
  </sheetViews>
  <sheetFormatPr defaultRowHeight="12.75" x14ac:dyDescent="0.2"/>
  <cols>
    <col min="1" max="1" width="21.5703125" customWidth="1"/>
    <col min="2" max="2" width="18.28515625" bestFit="1" customWidth="1"/>
    <col min="3" max="3" width="14.5703125" bestFit="1" customWidth="1"/>
    <col min="4" max="4" width="16.140625" bestFit="1" customWidth="1"/>
  </cols>
  <sheetData>
    <row r="5" spans="1:10" ht="30" x14ac:dyDescent="0.2">
      <c r="A5" s="6" t="s">
        <v>10</v>
      </c>
      <c r="B5" s="6" t="s">
        <v>11</v>
      </c>
      <c r="C5" s="6" t="s">
        <v>12</v>
      </c>
      <c r="D5" s="6" t="s">
        <v>13</v>
      </c>
      <c r="E5" s="7"/>
      <c r="F5" s="7"/>
      <c r="G5" s="7"/>
      <c r="H5" s="7"/>
      <c r="I5" s="7"/>
      <c r="J5" s="7"/>
    </row>
    <row r="6" spans="1:10" ht="24" customHeight="1" x14ac:dyDescent="0.2">
      <c r="A6" s="5" t="s">
        <v>54</v>
      </c>
      <c r="B6" s="5">
        <f>'Activity 1'!D11</f>
        <v>81</v>
      </c>
      <c r="C6" s="5">
        <f>'Activity 1'!E11</f>
        <v>97</v>
      </c>
      <c r="D6" s="5">
        <f>'Activity 1'!F11</f>
        <v>98</v>
      </c>
      <c r="E6" s="3"/>
      <c r="F6" s="3"/>
      <c r="G6" s="3"/>
      <c r="H6" s="3"/>
      <c r="I6" s="3"/>
      <c r="J6" s="3"/>
    </row>
    <row r="7" spans="1:10" ht="24" customHeight="1" x14ac:dyDescent="0.2">
      <c r="A7" s="5" t="s">
        <v>52</v>
      </c>
      <c r="B7" s="5">
        <f>'Activity 1'!D20</f>
        <v>84</v>
      </c>
      <c r="C7" s="5">
        <f>'Activity 1'!E20</f>
        <v>106</v>
      </c>
      <c r="D7" s="5">
        <f>'Activity 1'!F20</f>
        <v>131</v>
      </c>
      <c r="E7" s="3"/>
      <c r="F7" s="3"/>
      <c r="G7" s="3"/>
      <c r="H7" s="3"/>
      <c r="I7" s="3"/>
      <c r="J7" s="3"/>
    </row>
    <row r="8" spans="1:10" ht="24" customHeight="1" x14ac:dyDescent="0.2">
      <c r="A8" s="5" t="s">
        <v>53</v>
      </c>
      <c r="B8" s="5">
        <f>'Activity 1'!D29</f>
        <v>155</v>
      </c>
      <c r="C8" s="5">
        <f>'Activity 1'!E29</f>
        <v>142</v>
      </c>
      <c r="D8" s="5">
        <f>'Activity 1'!F29</f>
        <v>147</v>
      </c>
      <c r="E8" s="3"/>
      <c r="F8" s="3"/>
      <c r="G8" s="3"/>
      <c r="H8" s="3"/>
      <c r="I8" s="3"/>
      <c r="J8" s="3"/>
    </row>
    <row r="9" spans="1:10" ht="15" x14ac:dyDescent="0.2">
      <c r="A9" s="3"/>
      <c r="B9" s="5"/>
      <c r="C9" s="5"/>
      <c r="D9" s="5"/>
      <c r="E9" s="3"/>
      <c r="F9" s="3"/>
      <c r="G9" s="3"/>
      <c r="H9" s="3"/>
      <c r="I9" s="3"/>
      <c r="J9" s="3"/>
    </row>
    <row r="10" spans="1:10" ht="15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 ht="15" x14ac:dyDescent="0.2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ht="15" x14ac:dyDescent="0.2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ht="1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ht="15" x14ac:dyDescent="0.2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ht="1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ht="1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F3" sqref="F3"/>
    </sheetView>
  </sheetViews>
  <sheetFormatPr defaultRowHeight="24.95" customHeight="1" x14ac:dyDescent="0.2"/>
  <cols>
    <col min="1" max="1" width="9.140625" style="9"/>
    <col min="2" max="2" width="9.7109375" style="9" customWidth="1"/>
    <col min="3" max="3" width="32" style="9" customWidth="1"/>
    <col min="4" max="5" width="11.85546875" style="9" customWidth="1"/>
    <col min="6" max="6" width="13" style="9" customWidth="1"/>
    <col min="7" max="10" width="11.85546875" style="9" customWidth="1"/>
    <col min="11" max="11" width="14.140625" style="9" customWidth="1"/>
    <col min="12" max="12" width="13.5703125" style="9" customWidth="1"/>
    <col min="13" max="16384" width="9.140625" style="9"/>
  </cols>
  <sheetData>
    <row r="1" spans="1:12" ht="24.95" customHeight="1" x14ac:dyDescent="0.2">
      <c r="A1" s="44" t="s">
        <v>26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ht="24.95" customHeight="1" x14ac:dyDescent="0.2">
      <c r="A2" s="17" t="s">
        <v>14</v>
      </c>
      <c r="B2" s="18" t="s">
        <v>15</v>
      </c>
      <c r="C2" s="18" t="s">
        <v>16</v>
      </c>
      <c r="D2" s="18" t="s">
        <v>17</v>
      </c>
      <c r="E2" s="18" t="s">
        <v>18</v>
      </c>
      <c r="F2" s="18" t="s">
        <v>19</v>
      </c>
      <c r="G2" s="18" t="s">
        <v>20</v>
      </c>
      <c r="H2" s="18" t="s">
        <v>21</v>
      </c>
      <c r="I2" s="18" t="s">
        <v>22</v>
      </c>
      <c r="J2" s="18" t="s">
        <v>23</v>
      </c>
      <c r="K2" s="18" t="s">
        <v>24</v>
      </c>
      <c r="L2" s="19" t="s">
        <v>25</v>
      </c>
    </row>
    <row r="3" spans="1:12" ht="24.95" customHeight="1" x14ac:dyDescent="0.2">
      <c r="A3" s="15">
        <v>1</v>
      </c>
      <c r="B3" s="14">
        <v>1111</v>
      </c>
      <c r="C3" s="14" t="s">
        <v>65</v>
      </c>
      <c r="D3" s="14" t="s">
        <v>45</v>
      </c>
      <c r="E3" s="14" t="s">
        <v>44</v>
      </c>
      <c r="F3" s="14" t="s">
        <v>45</v>
      </c>
      <c r="G3" s="14" t="s">
        <v>44</v>
      </c>
      <c r="H3" s="14" t="s">
        <v>45</v>
      </c>
      <c r="I3" s="14" t="s">
        <v>45</v>
      </c>
      <c r="J3" s="14" t="s">
        <v>44</v>
      </c>
      <c r="K3" s="14">
        <f>COUNTIF(D3:J3,"P")</f>
        <v>4</v>
      </c>
      <c r="L3" s="16">
        <f>COUNTIF(D3:J3,"A")</f>
        <v>3</v>
      </c>
    </row>
    <row r="4" spans="1:12" ht="24.95" customHeight="1" x14ac:dyDescent="0.2">
      <c r="A4" s="15">
        <v>2</v>
      </c>
      <c r="B4" s="14">
        <v>1112</v>
      </c>
      <c r="C4" s="14" t="s">
        <v>64</v>
      </c>
      <c r="D4" s="14" t="s">
        <v>44</v>
      </c>
      <c r="E4" s="14" t="s">
        <v>45</v>
      </c>
      <c r="F4" s="14" t="s">
        <v>44</v>
      </c>
      <c r="G4" s="14" t="s">
        <v>44</v>
      </c>
      <c r="H4" s="14" t="s">
        <v>44</v>
      </c>
      <c r="I4" s="14" t="s">
        <v>45</v>
      </c>
      <c r="J4" s="14" t="s">
        <v>44</v>
      </c>
      <c r="K4" s="14">
        <f t="shared" ref="K4:K12" si="0">COUNTIF(D4:J4,"P")</f>
        <v>2</v>
      </c>
      <c r="L4" s="16">
        <f t="shared" ref="L4:L12" si="1">COUNTIF(D4:J4,"A")</f>
        <v>5</v>
      </c>
    </row>
    <row r="5" spans="1:12" ht="24.95" customHeight="1" x14ac:dyDescent="0.2">
      <c r="A5" s="15">
        <v>3</v>
      </c>
      <c r="B5" s="14">
        <v>1113</v>
      </c>
      <c r="C5" s="14" t="s">
        <v>55</v>
      </c>
      <c r="D5" s="14" t="s">
        <v>45</v>
      </c>
      <c r="E5" s="14" t="s">
        <v>45</v>
      </c>
      <c r="F5" s="14" t="s">
        <v>45</v>
      </c>
      <c r="G5" s="14" t="s">
        <v>45</v>
      </c>
      <c r="H5" s="14" t="s">
        <v>45</v>
      </c>
      <c r="I5" s="14" t="s">
        <v>45</v>
      </c>
      <c r="J5" s="14" t="s">
        <v>45</v>
      </c>
      <c r="K5" s="14">
        <f t="shared" si="0"/>
        <v>7</v>
      </c>
      <c r="L5" s="16">
        <f t="shared" si="1"/>
        <v>0</v>
      </c>
    </row>
    <row r="6" spans="1:12" ht="24.95" customHeight="1" x14ac:dyDescent="0.2">
      <c r="A6" s="15">
        <v>4</v>
      </c>
      <c r="B6" s="14">
        <v>1114</v>
      </c>
      <c r="C6" s="14" t="s">
        <v>56</v>
      </c>
      <c r="D6" s="14" t="s">
        <v>44</v>
      </c>
      <c r="E6" s="14" t="s">
        <v>44</v>
      </c>
      <c r="F6" s="14" t="s">
        <v>45</v>
      </c>
      <c r="G6" s="14" t="s">
        <v>44</v>
      </c>
      <c r="H6" s="14" t="s">
        <v>45</v>
      </c>
      <c r="I6" s="14" t="s">
        <v>45</v>
      </c>
      <c r="J6" s="14" t="s">
        <v>44</v>
      </c>
      <c r="K6" s="14">
        <f t="shared" si="0"/>
        <v>3</v>
      </c>
      <c r="L6" s="16">
        <f t="shared" si="1"/>
        <v>4</v>
      </c>
    </row>
    <row r="7" spans="1:12" ht="24.95" customHeight="1" x14ac:dyDescent="0.2">
      <c r="A7" s="15">
        <v>5</v>
      </c>
      <c r="B7" s="14">
        <v>1115</v>
      </c>
      <c r="C7" s="14" t="s">
        <v>57</v>
      </c>
      <c r="D7" s="14" t="s">
        <v>45</v>
      </c>
      <c r="E7" s="14" t="s">
        <v>44</v>
      </c>
      <c r="F7" s="14" t="s">
        <v>45</v>
      </c>
      <c r="G7" s="14" t="s">
        <v>45</v>
      </c>
      <c r="H7" s="14" t="s">
        <v>44</v>
      </c>
      <c r="I7" s="14" t="s">
        <v>45</v>
      </c>
      <c r="J7" s="14" t="s">
        <v>45</v>
      </c>
      <c r="K7" s="14">
        <f t="shared" si="0"/>
        <v>5</v>
      </c>
      <c r="L7" s="16">
        <f t="shared" si="1"/>
        <v>2</v>
      </c>
    </row>
    <row r="8" spans="1:12" ht="24.95" customHeight="1" x14ac:dyDescent="0.2">
      <c r="A8" s="15">
        <v>6</v>
      </c>
      <c r="B8" s="14">
        <v>1116</v>
      </c>
      <c r="C8" s="14" t="s">
        <v>58</v>
      </c>
      <c r="D8" s="14" t="s">
        <v>44</v>
      </c>
      <c r="E8" s="14" t="s">
        <v>45</v>
      </c>
      <c r="F8" s="14" t="s">
        <v>45</v>
      </c>
      <c r="G8" s="14" t="s">
        <v>45</v>
      </c>
      <c r="H8" s="14" t="s">
        <v>45</v>
      </c>
      <c r="I8" s="14" t="s">
        <v>44</v>
      </c>
      <c r="J8" s="14" t="s">
        <v>45</v>
      </c>
      <c r="K8" s="14">
        <f t="shared" si="0"/>
        <v>5</v>
      </c>
      <c r="L8" s="16">
        <f t="shared" si="1"/>
        <v>2</v>
      </c>
    </row>
    <row r="9" spans="1:12" ht="24.95" customHeight="1" x14ac:dyDescent="0.2">
      <c r="A9" s="15">
        <v>7</v>
      </c>
      <c r="B9" s="14">
        <v>1117</v>
      </c>
      <c r="C9" s="14" t="s">
        <v>63</v>
      </c>
      <c r="D9" s="14" t="s">
        <v>45</v>
      </c>
      <c r="E9" s="14" t="s">
        <v>45</v>
      </c>
      <c r="F9" s="14" t="s">
        <v>45</v>
      </c>
      <c r="G9" s="14" t="s">
        <v>45</v>
      </c>
      <c r="H9" s="14" t="s">
        <v>44</v>
      </c>
      <c r="I9" s="14" t="s">
        <v>44</v>
      </c>
      <c r="J9" s="14" t="s">
        <v>45</v>
      </c>
      <c r="K9" s="14">
        <f t="shared" si="0"/>
        <v>5</v>
      </c>
      <c r="L9" s="16">
        <f t="shared" si="1"/>
        <v>2</v>
      </c>
    </row>
    <row r="10" spans="1:12" ht="24.95" customHeight="1" x14ac:dyDescent="0.2">
      <c r="A10" s="15">
        <v>8</v>
      </c>
      <c r="B10" s="14">
        <v>1118</v>
      </c>
      <c r="C10" s="14" t="s">
        <v>62</v>
      </c>
      <c r="D10" s="14" t="s">
        <v>45</v>
      </c>
      <c r="E10" s="14" t="s">
        <v>44</v>
      </c>
      <c r="F10" s="14" t="s">
        <v>45</v>
      </c>
      <c r="G10" s="14" t="s">
        <v>45</v>
      </c>
      <c r="H10" s="14" t="s">
        <v>45</v>
      </c>
      <c r="I10" s="14" t="s">
        <v>45</v>
      </c>
      <c r="J10" s="14" t="s">
        <v>44</v>
      </c>
      <c r="K10" s="14">
        <f t="shared" si="0"/>
        <v>5</v>
      </c>
      <c r="L10" s="16">
        <f t="shared" si="1"/>
        <v>2</v>
      </c>
    </row>
    <row r="11" spans="1:12" ht="24.95" customHeight="1" x14ac:dyDescent="0.2">
      <c r="A11" s="15">
        <v>9</v>
      </c>
      <c r="B11" s="14">
        <v>1119</v>
      </c>
      <c r="C11" s="14" t="s">
        <v>61</v>
      </c>
      <c r="D11" s="14" t="s">
        <v>45</v>
      </c>
      <c r="E11" s="14" t="s">
        <v>44</v>
      </c>
      <c r="F11" s="14" t="s">
        <v>44</v>
      </c>
      <c r="G11" s="14" t="s">
        <v>45</v>
      </c>
      <c r="H11" s="14" t="s">
        <v>45</v>
      </c>
      <c r="I11" s="14" t="s">
        <v>45</v>
      </c>
      <c r="J11" s="14" t="s">
        <v>45</v>
      </c>
      <c r="K11" s="14">
        <f t="shared" si="0"/>
        <v>5</v>
      </c>
      <c r="L11" s="16">
        <f t="shared" si="1"/>
        <v>2</v>
      </c>
    </row>
    <row r="12" spans="1:12" ht="24.95" customHeight="1" x14ac:dyDescent="0.2">
      <c r="A12" s="20">
        <v>10</v>
      </c>
      <c r="B12" s="21">
        <v>1120</v>
      </c>
      <c r="C12" s="21" t="s">
        <v>58</v>
      </c>
      <c r="D12" s="21" t="s">
        <v>44</v>
      </c>
      <c r="E12" s="21" t="s">
        <v>44</v>
      </c>
      <c r="F12" s="21" t="s">
        <v>44</v>
      </c>
      <c r="G12" s="21" t="s">
        <v>45</v>
      </c>
      <c r="H12" s="21" t="s">
        <v>44</v>
      </c>
      <c r="I12" s="21" t="s">
        <v>45</v>
      </c>
      <c r="J12" s="21" t="s">
        <v>44</v>
      </c>
      <c r="K12" s="21">
        <f t="shared" si="0"/>
        <v>2</v>
      </c>
      <c r="L12" s="22">
        <f t="shared" si="1"/>
        <v>5</v>
      </c>
    </row>
    <row r="13" spans="1:12" ht="24.95" customHeight="1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</row>
  </sheetData>
  <mergeCells count="1">
    <mergeCell ref="A1:L1"/>
  </mergeCells>
  <conditionalFormatting sqref="A1:L1">
    <cfRule type="aboveAverage" dxfId="21" priority="4"/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H15" sqref="H15"/>
    </sheetView>
  </sheetViews>
  <sheetFormatPr defaultRowHeight="20.100000000000001" customHeight="1" x14ac:dyDescent="0.2"/>
  <cols>
    <col min="1" max="2" width="17.42578125" customWidth="1"/>
    <col min="3" max="3" width="36.42578125" customWidth="1"/>
    <col min="4" max="4" width="15.28515625" customWidth="1"/>
    <col min="5" max="6" width="14.28515625" customWidth="1"/>
  </cols>
  <sheetData>
    <row r="3" spans="1:6" ht="20.100000000000001" customHeight="1" x14ac:dyDescent="0.2">
      <c r="A3" s="14" t="s">
        <v>14</v>
      </c>
      <c r="B3" s="14" t="s">
        <v>15</v>
      </c>
      <c r="C3" s="14" t="s">
        <v>16</v>
      </c>
      <c r="D3" s="14" t="s">
        <v>24</v>
      </c>
      <c r="E3" s="14" t="s">
        <v>25</v>
      </c>
      <c r="F3" s="14" t="s">
        <v>27</v>
      </c>
    </row>
    <row r="4" spans="1:6" ht="20.100000000000001" customHeight="1" x14ac:dyDescent="0.2">
      <c r="A4" s="14">
        <v>1</v>
      </c>
      <c r="B4" s="14">
        <v>1111</v>
      </c>
      <c r="C4" s="14" t="str">
        <f t="shared" ref="C4:C13" si="0">VLOOKUP(B4,TABLE,2,0)</f>
        <v>asim</v>
      </c>
      <c r="D4" s="23">
        <f t="shared" ref="D4:D13" si="1">VLOOKUP(B4,TABLE,10,0)</f>
        <v>4</v>
      </c>
      <c r="E4" s="23">
        <f t="shared" ref="E4:E13" si="2">VLOOKUP(B4,TABLE,11,0)</f>
        <v>3</v>
      </c>
      <c r="F4" s="23">
        <f>SUM(D4,E4)</f>
        <v>7</v>
      </c>
    </row>
    <row r="5" spans="1:6" ht="20.100000000000001" customHeight="1" x14ac:dyDescent="0.2">
      <c r="A5" s="14">
        <v>2</v>
      </c>
      <c r="B5" s="14">
        <v>1112</v>
      </c>
      <c r="C5" s="14" t="str">
        <f>VLOOKUP(B5,TABLE,2,0)</f>
        <v>rahil</v>
      </c>
      <c r="D5" s="23">
        <f t="shared" si="1"/>
        <v>2</v>
      </c>
      <c r="E5" s="23">
        <f t="shared" si="2"/>
        <v>5</v>
      </c>
      <c r="F5" s="23">
        <f t="shared" ref="F5:F13" si="3">SUM(D5,E5)</f>
        <v>7</v>
      </c>
    </row>
    <row r="6" spans="1:6" ht="20.100000000000001" customHeight="1" x14ac:dyDescent="0.2">
      <c r="A6" s="14">
        <v>3</v>
      </c>
      <c r="B6" s="14">
        <v>1113</v>
      </c>
      <c r="C6" s="14" t="str">
        <f t="shared" si="0"/>
        <v>Salman</v>
      </c>
      <c r="D6" s="23">
        <f>VLOOKUP(B6,TABLE,10,0)</f>
        <v>7</v>
      </c>
      <c r="E6" s="23">
        <f t="shared" si="2"/>
        <v>0</v>
      </c>
      <c r="F6" s="23">
        <f t="shared" si="3"/>
        <v>7</v>
      </c>
    </row>
    <row r="7" spans="1:6" ht="20.100000000000001" customHeight="1" x14ac:dyDescent="0.2">
      <c r="A7" s="14">
        <v>4</v>
      </c>
      <c r="B7" s="14">
        <v>1114</v>
      </c>
      <c r="C7" s="14" t="str">
        <f t="shared" si="0"/>
        <v>Kami</v>
      </c>
      <c r="D7" s="23">
        <f t="shared" si="1"/>
        <v>3</v>
      </c>
      <c r="E7" s="23">
        <f t="shared" si="2"/>
        <v>4</v>
      </c>
      <c r="F7" s="23">
        <f t="shared" si="3"/>
        <v>7</v>
      </c>
    </row>
    <row r="8" spans="1:6" ht="20.100000000000001" customHeight="1" x14ac:dyDescent="0.2">
      <c r="A8" s="14">
        <v>5</v>
      </c>
      <c r="B8" s="14">
        <v>1115</v>
      </c>
      <c r="C8" s="14" t="str">
        <f t="shared" si="0"/>
        <v>saleem</v>
      </c>
      <c r="D8" s="23">
        <f t="shared" si="1"/>
        <v>5</v>
      </c>
      <c r="E8" s="23">
        <f t="shared" si="2"/>
        <v>2</v>
      </c>
      <c r="F8" s="23">
        <f t="shared" si="3"/>
        <v>7</v>
      </c>
    </row>
    <row r="9" spans="1:6" ht="20.100000000000001" customHeight="1" x14ac:dyDescent="0.2">
      <c r="A9" s="14">
        <v>6</v>
      </c>
      <c r="B9" s="14">
        <v>1116</v>
      </c>
      <c r="C9" s="14" t="str">
        <f t="shared" si="0"/>
        <v>sohail</v>
      </c>
      <c r="D9" s="23">
        <f t="shared" si="1"/>
        <v>5</v>
      </c>
      <c r="E9" s="23">
        <f t="shared" si="2"/>
        <v>2</v>
      </c>
      <c r="F9" s="23">
        <f t="shared" si="3"/>
        <v>7</v>
      </c>
    </row>
    <row r="10" spans="1:6" ht="20.100000000000001" customHeight="1" x14ac:dyDescent="0.2">
      <c r="A10" s="14">
        <v>7</v>
      </c>
      <c r="B10" s="14">
        <v>1117</v>
      </c>
      <c r="C10" s="14" t="str">
        <f t="shared" si="0"/>
        <v>naseer</v>
      </c>
      <c r="D10" s="23">
        <f t="shared" si="1"/>
        <v>5</v>
      </c>
      <c r="E10" s="23">
        <f t="shared" si="2"/>
        <v>2</v>
      </c>
      <c r="F10" s="23">
        <f t="shared" si="3"/>
        <v>7</v>
      </c>
    </row>
    <row r="11" spans="1:6" ht="20.100000000000001" customHeight="1" x14ac:dyDescent="0.2">
      <c r="A11" s="14">
        <v>8</v>
      </c>
      <c r="B11" s="14">
        <v>1118</v>
      </c>
      <c r="C11" s="14" t="str">
        <f t="shared" si="0"/>
        <v>mehrooz</v>
      </c>
      <c r="D11" s="23">
        <f>VLOOKUP(B11,TABLE,10,0)</f>
        <v>5</v>
      </c>
      <c r="E11" s="23">
        <f t="shared" si="2"/>
        <v>2</v>
      </c>
      <c r="F11" s="23">
        <f t="shared" si="3"/>
        <v>7</v>
      </c>
    </row>
    <row r="12" spans="1:6" ht="20.100000000000001" customHeight="1" x14ac:dyDescent="0.2">
      <c r="A12" s="14">
        <v>9</v>
      </c>
      <c r="B12" s="14">
        <v>1119</v>
      </c>
      <c r="C12" s="14" t="str">
        <f t="shared" si="0"/>
        <v>zeshan</v>
      </c>
      <c r="D12" s="23">
        <f t="shared" si="1"/>
        <v>5</v>
      </c>
      <c r="E12" s="23">
        <f t="shared" si="2"/>
        <v>2</v>
      </c>
      <c r="F12" s="23">
        <f t="shared" si="3"/>
        <v>7</v>
      </c>
    </row>
    <row r="13" spans="1:6" ht="20.100000000000001" customHeight="1" x14ac:dyDescent="0.2">
      <c r="A13" s="14">
        <v>10</v>
      </c>
      <c r="B13" s="14">
        <v>1120</v>
      </c>
      <c r="C13" s="14" t="str">
        <f t="shared" si="0"/>
        <v>sohail</v>
      </c>
      <c r="D13" s="23">
        <f t="shared" si="1"/>
        <v>2</v>
      </c>
      <c r="E13" s="23">
        <f t="shared" si="2"/>
        <v>5</v>
      </c>
      <c r="F13" s="23">
        <f t="shared" si="3"/>
        <v>7</v>
      </c>
    </row>
    <row r="14" spans="1:6" ht="20.100000000000001" customHeight="1" x14ac:dyDescent="0.2">
      <c r="A14" s="10"/>
      <c r="B14" s="10"/>
      <c r="C14" s="10"/>
    </row>
  </sheetData>
  <conditionalFormatting sqref="A3:F13">
    <cfRule type="top10" dxfId="3" priority="2" rank="10"/>
    <cfRule type="colorScale" priority="1">
      <colorScale>
        <cfvo type="num" val="0"/>
        <cfvo type="num" val="2"/>
        <color rgb="FFFFFF00"/>
        <color rgb="FFFFEF9C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tabSelected="1" workbookViewId="0">
      <selection activeCell="I3" sqref="I3"/>
    </sheetView>
  </sheetViews>
  <sheetFormatPr defaultRowHeight="19.5" x14ac:dyDescent="0.2"/>
  <cols>
    <col min="1" max="1" width="8.42578125" style="12" bestFit="1" customWidth="1"/>
    <col min="2" max="5" width="17.7109375" style="12" customWidth="1"/>
    <col min="6" max="6" width="20.42578125" style="12" bestFit="1" customWidth="1"/>
    <col min="7" max="16384" width="9.140625" style="12"/>
  </cols>
  <sheetData>
    <row r="3" spans="1:9" x14ac:dyDescent="0.2">
      <c r="A3" s="45" t="s">
        <v>42</v>
      </c>
      <c r="B3" s="45"/>
      <c r="C3" s="45"/>
      <c r="D3" s="45"/>
    </row>
    <row r="4" spans="1:9" x14ac:dyDescent="0.2">
      <c r="A4" s="45" t="s">
        <v>59</v>
      </c>
      <c r="B4" s="45"/>
      <c r="C4" s="45"/>
      <c r="D4" s="45"/>
    </row>
    <row r="5" spans="1:9" x14ac:dyDescent="0.2">
      <c r="A5" s="45" t="s">
        <v>60</v>
      </c>
      <c r="B5" s="45"/>
      <c r="C5" s="45"/>
      <c r="D5" s="45"/>
    </row>
    <row r="7" spans="1:9" ht="24.75" customHeight="1" x14ac:dyDescent="0.2">
      <c r="A7" s="24" t="s">
        <v>14</v>
      </c>
      <c r="B7" s="24" t="s">
        <v>28</v>
      </c>
      <c r="C7" s="24" t="s">
        <v>29</v>
      </c>
      <c r="D7" s="24" t="s">
        <v>38</v>
      </c>
      <c r="E7" s="24" t="s">
        <v>33</v>
      </c>
      <c r="F7" s="24" t="s">
        <v>34</v>
      </c>
    </row>
    <row r="8" spans="1:9" ht="30" customHeight="1" x14ac:dyDescent="0.2">
      <c r="A8" s="24">
        <v>1</v>
      </c>
      <c r="B8" s="24" t="s">
        <v>30</v>
      </c>
      <c r="C8" s="24">
        <v>100</v>
      </c>
      <c r="D8" s="24">
        <v>78</v>
      </c>
      <c r="E8" s="25">
        <f>D8/C8</f>
        <v>0.78</v>
      </c>
      <c r="F8" s="24" t="str">
        <f t="shared" ref="F8:F12" si="0">IF(D8&gt;=80,"A1",IF(D8&gt;=70,"A",IF(D8&gt;=60,"B",IF(D8&gt;=50,"C",IF(D8&gt;=40,"D","FAIL")))))</f>
        <v>A</v>
      </c>
    </row>
    <row r="9" spans="1:9" ht="30" customHeight="1" x14ac:dyDescent="0.2">
      <c r="A9" s="24">
        <v>2</v>
      </c>
      <c r="B9" s="24" t="s">
        <v>31</v>
      </c>
      <c r="C9" s="24">
        <v>100</v>
      </c>
      <c r="D9" s="24">
        <v>99</v>
      </c>
      <c r="E9" s="25">
        <f t="shared" ref="E9:E12" si="1">D9/C9</f>
        <v>0.99</v>
      </c>
      <c r="F9" s="24" t="str">
        <f t="shared" si="0"/>
        <v>A1</v>
      </c>
    </row>
    <row r="10" spans="1:9" ht="30" customHeight="1" x14ac:dyDescent="0.2">
      <c r="A10" s="24">
        <v>3</v>
      </c>
      <c r="B10" s="24" t="s">
        <v>32</v>
      </c>
      <c r="C10" s="24">
        <v>100</v>
      </c>
      <c r="D10" s="24">
        <v>88</v>
      </c>
      <c r="E10" s="25">
        <f t="shared" si="1"/>
        <v>0.88</v>
      </c>
      <c r="F10" s="24" t="str">
        <f t="shared" si="0"/>
        <v>A1</v>
      </c>
    </row>
    <row r="11" spans="1:9" ht="30" customHeight="1" x14ac:dyDescent="0.2">
      <c r="A11" s="24">
        <v>4</v>
      </c>
      <c r="B11" s="24" t="s">
        <v>35</v>
      </c>
      <c r="C11" s="24">
        <v>100</v>
      </c>
      <c r="D11" s="24">
        <v>65</v>
      </c>
      <c r="E11" s="25">
        <f t="shared" si="1"/>
        <v>0.65</v>
      </c>
      <c r="F11" s="24" t="str">
        <f t="shared" si="0"/>
        <v>B</v>
      </c>
    </row>
    <row r="12" spans="1:9" ht="30" customHeight="1" x14ac:dyDescent="0.2">
      <c r="A12" s="24">
        <v>5</v>
      </c>
      <c r="B12" s="24" t="s">
        <v>36</v>
      </c>
      <c r="C12" s="24">
        <v>100</v>
      </c>
      <c r="D12" s="24">
        <v>50</v>
      </c>
      <c r="E12" s="25">
        <f t="shared" si="1"/>
        <v>0.5</v>
      </c>
      <c r="F12" s="24" t="str">
        <f t="shared" si="0"/>
        <v>C</v>
      </c>
    </row>
    <row r="13" spans="1:9" x14ac:dyDescent="0.2">
      <c r="A13" s="24"/>
      <c r="B13" s="26" t="s">
        <v>46</v>
      </c>
      <c r="C13" s="26">
        <f>SUM(C8:C12)</f>
        <v>500</v>
      </c>
      <c r="D13" s="26">
        <f>SUM(SUM)</f>
        <v>380</v>
      </c>
      <c r="E13" s="27">
        <f>(D13/C13)</f>
        <v>0.76</v>
      </c>
      <c r="F13" s="26" t="str">
        <f>E16</f>
        <v>A</v>
      </c>
    </row>
    <row r="15" spans="1:9" ht="25.5" customHeight="1" x14ac:dyDescent="0.2">
      <c r="B15" s="45" t="s">
        <v>43</v>
      </c>
      <c r="C15" s="45"/>
      <c r="D15" s="45"/>
      <c r="E15" s="12" t="str">
        <f>IF(E13&lt;40%,"FAIL","PASS")</f>
        <v>PASS</v>
      </c>
      <c r="I15" s="13"/>
    </row>
    <row r="16" spans="1:9" ht="25.5" customHeight="1" x14ac:dyDescent="0.2">
      <c r="B16" s="45" t="s">
        <v>37</v>
      </c>
      <c r="C16" s="45"/>
      <c r="D16" s="45"/>
      <c r="E16" s="12" t="str">
        <f>IF(E13&gt;=80%,"A1",IF(E13&gt;=70%,"A",IF(E13&gt;=60%,"B",IF(E13&gt;=50%,"C",IF(E13&gt;=40,D,"FAIL")))))</f>
        <v>A</v>
      </c>
    </row>
  </sheetData>
  <mergeCells count="5">
    <mergeCell ref="A4:D4"/>
    <mergeCell ref="A3:D3"/>
    <mergeCell ref="A5:D5"/>
    <mergeCell ref="B15:D15"/>
    <mergeCell ref="B16:D16"/>
  </mergeCells>
  <conditionalFormatting sqref="A3:F3">
    <cfRule type="cellIs" dxfId="2" priority="3" operator="greaterThan">
      <formula>250.25</formula>
    </cfRule>
    <cfRule type="cellIs" dxfId="1" priority="2" operator="lessThan">
      <formula>50.7</formula>
    </cfRule>
    <cfRule type="cellIs" dxfId="0" priority="1" operator="between">
      <formula>125</formula>
      <formula>375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Start</vt:lpstr>
      <vt:lpstr>Activity 1</vt:lpstr>
      <vt:lpstr>Activity 1 (Summary)</vt:lpstr>
      <vt:lpstr>Activity 2</vt:lpstr>
      <vt:lpstr>Activity 3</vt:lpstr>
      <vt:lpstr>Activity 4</vt:lpstr>
      <vt:lpstr>DATA1</vt:lpstr>
      <vt:lpstr>SUM</vt:lpstr>
      <vt:lpstr>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NYCDOE</dc:creator>
  <cp:lastModifiedBy>student</cp:lastModifiedBy>
  <cp:lastPrinted>2012-01-20T13:25:30Z</cp:lastPrinted>
  <dcterms:created xsi:type="dcterms:W3CDTF">2012-01-20T13:22:57Z</dcterms:created>
  <dcterms:modified xsi:type="dcterms:W3CDTF">2015-02-19T15:49:29Z</dcterms:modified>
</cp:coreProperties>
</file>