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\git\course-v3\files\xl\"/>
    </mc:Choice>
  </mc:AlternateContent>
  <xr:revisionPtr revIDLastSave="0" documentId="13_ncr:1_{D21F3210-C0E8-4299-AB3A-7B1AD7E9021D}" xr6:coauthVersionLast="43" xr6:coauthVersionMax="43" xr10:uidLastSave="{00000000-0000-0000-0000-000000000000}"/>
  <bookViews>
    <workbookView xWindow="850" yWindow="-110" windowWidth="31660" windowHeight="21820" xr2:uid="{429897DE-BCCE-4DDD-94B0-CC4072934DEF}"/>
  </bookViews>
  <sheets>
    <sheet name="Sheet1" sheetId="1" r:id="rId1"/>
    <sheet name="Sheet1 (2)" sheetId="2" r:id="rId2"/>
    <sheet name="Sheet1 (3)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J8" i="4" s="1"/>
  <c r="J5" i="4"/>
  <c r="J4" i="4"/>
  <c r="H9" i="1"/>
  <c r="H10" i="1"/>
  <c r="H11" i="1"/>
  <c r="H12" i="1"/>
  <c r="H13" i="1"/>
  <c r="H8" i="1"/>
  <c r="Q1" i="4" l="1"/>
  <c r="Q5" i="4"/>
  <c r="Q6" i="4"/>
  <c r="Q7" i="4"/>
  <c r="Q8" i="4"/>
  <c r="Q4" i="4"/>
  <c r="R4" i="4" s="1"/>
  <c r="R5" i="4" s="1"/>
  <c r="P4" i="4"/>
  <c r="P5" i="4" s="1"/>
  <c r="P6" i="4" s="1"/>
  <c r="P7" i="4" s="1"/>
  <c r="P8" i="4" s="1"/>
  <c r="M5" i="4"/>
  <c r="M6" i="4"/>
  <c r="M7" i="4"/>
  <c r="M8" i="4"/>
  <c r="M4" i="4"/>
  <c r="N4" i="4" s="1"/>
  <c r="L4" i="4"/>
  <c r="A5" i="4"/>
  <c r="B5" i="4" s="1"/>
  <c r="C5" i="4" s="1"/>
  <c r="A6" i="4"/>
  <c r="B6" i="4" s="1"/>
  <c r="C6" i="4" s="1"/>
  <c r="A7" i="4"/>
  <c r="B7" i="4" s="1"/>
  <c r="C7" i="4" s="1"/>
  <c r="A8" i="4"/>
  <c r="B8" i="4" s="1"/>
  <c r="C8" i="4" s="1"/>
  <c r="A9" i="4"/>
  <c r="B9" i="4" s="1"/>
  <c r="C9" i="4" s="1"/>
  <c r="A10" i="4"/>
  <c r="B10" i="4" s="1"/>
  <c r="C10" i="4" s="1"/>
  <c r="A11" i="4"/>
  <c r="B11" i="4" s="1"/>
  <c r="C11" i="4" s="1"/>
  <c r="A12" i="4"/>
  <c r="B12" i="4" s="1"/>
  <c r="C12" i="4" s="1"/>
  <c r="A13" i="4"/>
  <c r="B13" i="4" s="1"/>
  <c r="C13" i="4" s="1"/>
  <c r="A14" i="4"/>
  <c r="B14" i="4" s="1"/>
  <c r="C14" i="4" s="1"/>
  <c r="A15" i="4"/>
  <c r="B15" i="4" s="1"/>
  <c r="C15" i="4" s="1"/>
  <c r="A16" i="4"/>
  <c r="B16" i="4" s="1"/>
  <c r="C16" i="4" s="1"/>
  <c r="A17" i="4"/>
  <c r="B17" i="4" s="1"/>
  <c r="C17" i="4" s="1"/>
  <c r="A18" i="4"/>
  <c r="B18" i="4" s="1"/>
  <c r="C18" i="4" s="1"/>
  <c r="A19" i="4"/>
  <c r="B19" i="4" s="1"/>
  <c r="C19" i="4" s="1"/>
  <c r="A20" i="4"/>
  <c r="B20" i="4" s="1"/>
  <c r="C20" i="4" s="1"/>
  <c r="A21" i="4"/>
  <c r="B21" i="4" s="1"/>
  <c r="C21" i="4" s="1"/>
  <c r="A22" i="4"/>
  <c r="B22" i="4" s="1"/>
  <c r="C22" i="4" s="1"/>
  <c r="A23" i="4"/>
  <c r="B23" i="4" s="1"/>
  <c r="C23" i="4" s="1"/>
  <c r="A24" i="4"/>
  <c r="B24" i="4" s="1"/>
  <c r="C24" i="4" s="1"/>
  <c r="A25" i="4"/>
  <c r="B25" i="4" s="1"/>
  <c r="C25" i="4" s="1"/>
  <c r="A26" i="4"/>
  <c r="B26" i="4" s="1"/>
  <c r="C26" i="4" s="1"/>
  <c r="A27" i="4"/>
  <c r="B27" i="4" s="1"/>
  <c r="C27" i="4" s="1"/>
  <c r="A28" i="4"/>
  <c r="B28" i="4" s="1"/>
  <c r="C28" i="4" s="1"/>
  <c r="A29" i="4"/>
  <c r="B29" i="4" s="1"/>
  <c r="C29" i="4" s="1"/>
  <c r="A30" i="4"/>
  <c r="B30" i="4" s="1"/>
  <c r="C30" i="4" s="1"/>
  <c r="A31" i="4"/>
  <c r="B31" i="4" s="1"/>
  <c r="C31" i="4" s="1"/>
  <c r="A32" i="4"/>
  <c r="B32" i="4" s="1"/>
  <c r="C32" i="4" s="1"/>
  <c r="A33" i="4"/>
  <c r="B33" i="4" s="1"/>
  <c r="C33" i="4" s="1"/>
  <c r="A34" i="4"/>
  <c r="B34" i="4" s="1"/>
  <c r="C34" i="4" s="1"/>
  <c r="A35" i="4"/>
  <c r="B35" i="4" s="1"/>
  <c r="C35" i="4" s="1"/>
  <c r="A36" i="4"/>
  <c r="B36" i="4" s="1"/>
  <c r="C36" i="4" s="1"/>
  <c r="A37" i="4"/>
  <c r="B37" i="4" s="1"/>
  <c r="C37" i="4" s="1"/>
  <c r="A38" i="4"/>
  <c r="B38" i="4" s="1"/>
  <c r="C38" i="4" s="1"/>
  <c r="A39" i="4"/>
  <c r="B39" i="4" s="1"/>
  <c r="C39" i="4" s="1"/>
  <c r="A40" i="4"/>
  <c r="B40" i="4" s="1"/>
  <c r="C40" i="4" s="1"/>
  <c r="A41" i="4"/>
  <c r="B41" i="4" s="1"/>
  <c r="C41" i="4" s="1"/>
  <c r="A42" i="4"/>
  <c r="B42" i="4" s="1"/>
  <c r="C42" i="4" s="1"/>
  <c r="A43" i="4"/>
  <c r="B43" i="4" s="1"/>
  <c r="C43" i="4" s="1"/>
  <c r="A44" i="4"/>
  <c r="B44" i="4" s="1"/>
  <c r="C44" i="4" s="1"/>
  <c r="A45" i="4"/>
  <c r="B45" i="4" s="1"/>
  <c r="C45" i="4" s="1"/>
  <c r="A46" i="4"/>
  <c r="B46" i="4" s="1"/>
  <c r="C46" i="4" s="1"/>
  <c r="A47" i="4"/>
  <c r="B47" i="4" s="1"/>
  <c r="C47" i="4" s="1"/>
  <c r="A48" i="4"/>
  <c r="B48" i="4" s="1"/>
  <c r="C48" i="4" s="1"/>
  <c r="A49" i="4"/>
  <c r="B49" i="4" s="1"/>
  <c r="C49" i="4" s="1"/>
  <c r="A50" i="4"/>
  <c r="B50" i="4" s="1"/>
  <c r="C50" i="4" s="1"/>
  <c r="A51" i="4"/>
  <c r="B51" i="4" s="1"/>
  <c r="C51" i="4" s="1"/>
  <c r="A52" i="4"/>
  <c r="B52" i="4" s="1"/>
  <c r="C52" i="4" s="1"/>
  <c r="A53" i="4"/>
  <c r="B53" i="4" s="1"/>
  <c r="C53" i="4" s="1"/>
  <c r="A4" i="4"/>
  <c r="B4" i="4" s="1"/>
  <c r="C4" i="4" s="1"/>
  <c r="J2" i="1"/>
  <c r="L5" i="4" l="1"/>
  <c r="L6" i="4" s="1"/>
  <c r="L7" i="4" s="1"/>
  <c r="L8" i="4" s="1"/>
  <c r="R6" i="4"/>
  <c r="O4" i="4"/>
  <c r="S4" i="4" s="1"/>
  <c r="N5" i="4"/>
  <c r="D1" i="2"/>
  <c r="C4" i="2"/>
  <c r="F5" i="2" s="1"/>
  <c r="D4" i="2"/>
  <c r="E4" i="2" s="1"/>
  <c r="D5" i="2"/>
  <c r="H5" i="2"/>
  <c r="D6" i="2"/>
  <c r="D7" i="2"/>
  <c r="D8" i="2"/>
  <c r="D9" i="2"/>
  <c r="D10" i="2"/>
  <c r="D11" i="2"/>
  <c r="D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C5" i="2" l="1"/>
  <c r="C6" i="2" s="1"/>
  <c r="R7" i="4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O5" i="4"/>
  <c r="S5" i="4" s="1"/>
  <c r="N6" i="4"/>
  <c r="G5" i="2"/>
  <c r="F6" i="2"/>
  <c r="H6" i="2" s="1"/>
  <c r="C7" i="2"/>
  <c r="F7" i="2"/>
  <c r="G7" i="2"/>
  <c r="E6" i="1"/>
  <c r="G7" i="1" s="1"/>
  <c r="E7" i="1"/>
  <c r="G8" i="1" s="1"/>
  <c r="E8" i="1"/>
  <c r="G9" i="1" s="1"/>
  <c r="E9" i="1"/>
  <c r="G10" i="1" s="1"/>
  <c r="E10" i="1"/>
  <c r="G11" i="1" s="1"/>
  <c r="E11" i="1"/>
  <c r="G12" i="1" s="1"/>
  <c r="E12" i="1"/>
  <c r="G13" i="1" s="1"/>
  <c r="E13" i="1"/>
  <c r="E5" i="1"/>
  <c r="G6" i="1" s="1"/>
  <c r="D5" i="1"/>
  <c r="D6" i="1" s="1"/>
  <c r="H7" i="2" l="1"/>
  <c r="R8" i="4"/>
  <c r="N7" i="4"/>
  <c r="O6" i="4"/>
  <c r="S6" i="4" s="1"/>
  <c r="G6" i="2"/>
  <c r="F8" i="2"/>
  <c r="G8" i="2" s="1"/>
  <c r="C8" i="2"/>
  <c r="F5" i="1"/>
  <c r="D7" i="1"/>
  <c r="F6" i="1"/>
  <c r="N8" i="4" l="1"/>
  <c r="O8" i="4" s="1"/>
  <c r="S8" i="4" s="1"/>
  <c r="O7" i="4"/>
  <c r="S7" i="4" s="1"/>
  <c r="H8" i="2"/>
  <c r="C9" i="2"/>
  <c r="F9" i="2"/>
  <c r="H9" i="2" s="1"/>
  <c r="D8" i="1"/>
  <c r="F7" i="1"/>
  <c r="F10" i="2" l="1"/>
  <c r="H10" i="2" s="1"/>
  <c r="C10" i="2"/>
  <c r="G10" i="2"/>
  <c r="G9" i="2"/>
  <c r="D9" i="1"/>
  <c r="F8" i="1"/>
  <c r="C11" i="2" l="1"/>
  <c r="F11" i="2"/>
  <c r="H11" i="2" s="1"/>
  <c r="D10" i="1"/>
  <c r="F9" i="1"/>
  <c r="F12" i="2" l="1"/>
  <c r="H12" i="2" s="1"/>
  <c r="C12" i="2"/>
  <c r="G11" i="2"/>
  <c r="D11" i="1"/>
  <c r="F10" i="1"/>
  <c r="G12" i="2" l="1"/>
  <c r="C13" i="2"/>
  <c r="F13" i="2"/>
  <c r="G13" i="2" s="1"/>
  <c r="D12" i="1"/>
  <c r="F11" i="1"/>
  <c r="H13" i="2" l="1"/>
  <c r="C14" i="2"/>
  <c r="F14" i="2"/>
  <c r="D13" i="1"/>
  <c r="F13" i="1" s="1"/>
  <c r="F12" i="1"/>
  <c r="H14" i="2" l="1"/>
  <c r="G14" i="2"/>
  <c r="C15" i="2"/>
  <c r="F15" i="2"/>
  <c r="H15" i="2" s="1"/>
  <c r="G15" i="2" l="1"/>
  <c r="C16" i="2"/>
  <c r="F16" i="2"/>
  <c r="G16" i="2" s="1"/>
  <c r="H16" i="2" l="1"/>
  <c r="C17" i="2"/>
  <c r="F17" i="2"/>
  <c r="G17" i="2"/>
  <c r="F18" i="2" l="1"/>
  <c r="G18" i="2" s="1"/>
  <c r="C18" i="2"/>
  <c r="H17" i="2"/>
  <c r="H18" i="2" s="1"/>
  <c r="F19" i="2" l="1"/>
  <c r="H19" i="2" s="1"/>
  <c r="C19" i="2"/>
  <c r="G19" i="2"/>
  <c r="F20" i="2" l="1"/>
  <c r="H20" i="2" s="1"/>
  <c r="C20" i="2"/>
  <c r="G20" i="2" l="1"/>
  <c r="C21" i="2"/>
  <c r="F21" i="2"/>
  <c r="H21" i="2" s="1"/>
  <c r="F22" i="2" l="1"/>
  <c r="H22" i="2" s="1"/>
  <c r="C22" i="2"/>
  <c r="G22" i="2"/>
  <c r="G21" i="2"/>
  <c r="C23" i="2" l="1"/>
  <c r="F23" i="2"/>
  <c r="G23" i="2" s="1"/>
  <c r="H23" i="2" l="1"/>
  <c r="C24" i="2"/>
  <c r="F24" i="2"/>
  <c r="G24" i="2" s="1"/>
  <c r="H24" i="2" l="1"/>
  <c r="C25" i="2"/>
  <c r="F25" i="2"/>
  <c r="G25" i="2"/>
  <c r="H25" i="2" l="1"/>
  <c r="F26" i="2"/>
  <c r="C26" i="2"/>
  <c r="H26" i="2" l="1"/>
  <c r="G26" i="2"/>
  <c r="F27" i="2"/>
  <c r="H27" i="2" s="1"/>
  <c r="G27" i="2"/>
  <c r="C27" i="2"/>
  <c r="F28" i="2" l="1"/>
  <c r="H28" i="2" s="1"/>
  <c r="C28" i="2"/>
  <c r="G28" i="2" l="1"/>
  <c r="C29" i="2"/>
  <c r="F29" i="2"/>
  <c r="H29" i="2" s="1"/>
  <c r="C30" i="2" l="1"/>
  <c r="F30" i="2"/>
  <c r="H30" i="2" s="1"/>
  <c r="G29" i="2"/>
  <c r="G30" i="2" l="1"/>
  <c r="C31" i="2"/>
  <c r="F31" i="2"/>
  <c r="H31" i="2" s="1"/>
  <c r="C32" i="2" l="1"/>
  <c r="F32" i="2"/>
  <c r="H32" i="2" s="1"/>
  <c r="G31" i="2"/>
  <c r="G32" i="2" l="1"/>
  <c r="C33" i="2"/>
  <c r="F33" i="2"/>
  <c r="H33" i="2" s="1"/>
  <c r="G33" i="2"/>
  <c r="F34" i="2" l="1"/>
  <c r="H34" i="2" s="1"/>
  <c r="C34" i="2"/>
  <c r="F35" i="2" l="1"/>
  <c r="H35" i="2" s="1"/>
  <c r="C35" i="2"/>
  <c r="G34" i="2"/>
  <c r="G35" i="2" l="1"/>
  <c r="F36" i="2"/>
  <c r="H36" i="2" s="1"/>
  <c r="C36" i="2"/>
  <c r="G36" i="2" l="1"/>
  <c r="C37" i="2"/>
  <c r="F37" i="2"/>
  <c r="G37" i="2" s="1"/>
  <c r="H37" i="2" l="1"/>
  <c r="C38" i="2"/>
  <c r="F38" i="2"/>
  <c r="H38" i="2" s="1"/>
  <c r="G38" i="2" l="1"/>
  <c r="F39" i="2"/>
  <c r="H39" i="2" s="1"/>
  <c r="C39" i="2"/>
  <c r="G39" i="2" l="1"/>
  <c r="C40" i="2"/>
  <c r="F40" i="2"/>
  <c r="H40" i="2" s="1"/>
  <c r="G40" i="2"/>
  <c r="C41" i="2" l="1"/>
  <c r="F41" i="2"/>
  <c r="H41" i="2" s="1"/>
  <c r="G41" i="2" l="1"/>
  <c r="F42" i="2"/>
  <c r="H42" i="2" s="1"/>
  <c r="C42" i="2"/>
  <c r="F43" i="2" l="1"/>
  <c r="H43" i="2" s="1"/>
  <c r="C43" i="2"/>
  <c r="G42" i="2"/>
  <c r="G43" i="2" l="1"/>
  <c r="F44" i="2"/>
  <c r="H44" i="2" s="1"/>
  <c r="C44" i="2"/>
  <c r="G44" i="2" l="1"/>
  <c r="C45" i="2"/>
  <c r="F45" i="2"/>
  <c r="G45" i="2" s="1"/>
  <c r="H45" i="2" l="1"/>
  <c r="C46" i="2"/>
  <c r="F46" i="2"/>
  <c r="G46" i="2" s="1"/>
  <c r="H46" i="2" l="1"/>
  <c r="F47" i="2"/>
  <c r="G47" i="2" s="1"/>
  <c r="C47" i="2"/>
  <c r="H47" i="2" l="1"/>
  <c r="C48" i="2"/>
  <c r="F48" i="2"/>
  <c r="H48" i="2" s="1"/>
  <c r="G48" i="2" l="1"/>
  <c r="C49" i="2"/>
  <c r="F49" i="2"/>
  <c r="H49" i="2" s="1"/>
  <c r="G49" i="2" l="1"/>
  <c r="F50" i="2"/>
  <c r="H50" i="2" s="1"/>
  <c r="C50" i="2"/>
  <c r="F51" i="2" l="1"/>
  <c r="H51" i="2" s="1"/>
  <c r="C51" i="2"/>
  <c r="G50" i="2"/>
  <c r="F52" i="2" l="1"/>
  <c r="H52" i="2" s="1"/>
  <c r="C52" i="2"/>
  <c r="G51" i="2"/>
  <c r="G52" i="2" l="1"/>
  <c r="C53" i="2"/>
  <c r="F53" i="2"/>
  <c r="H53" i="2" s="1"/>
  <c r="C54" i="2" l="1"/>
  <c r="F54" i="2"/>
  <c r="H54" i="2" s="1"/>
  <c r="G53" i="2"/>
  <c r="G54" i="2" l="1"/>
  <c r="C55" i="2"/>
  <c r="F55" i="2"/>
  <c r="H55" i="2" s="1"/>
  <c r="G55" i="2" l="1"/>
  <c r="C56" i="2"/>
  <c r="F56" i="2"/>
  <c r="H56" i="2" s="1"/>
  <c r="G56" i="2"/>
</calcChain>
</file>

<file path=xl/sharedStrings.xml><?xml version="1.0" encoding="utf-8"?>
<sst xmlns="http://schemas.openxmlformats.org/spreadsheetml/2006/main" count="32" uniqueCount="29">
  <si>
    <t>beta</t>
  </si>
  <si>
    <t>1-beta</t>
  </si>
  <si>
    <t>batch #</t>
  </si>
  <si>
    <t>val</t>
  </si>
  <si>
    <t>correction</t>
  </si>
  <si>
    <t>exp mov avg</t>
  </si>
  <si>
    <t>var(10)</t>
  </si>
  <si>
    <t>emv</t>
  </si>
  <si>
    <t>ma2</t>
  </si>
  <si>
    <t>delta</t>
  </si>
  <si>
    <t>m x^2</t>
  </si>
  <si>
    <t>x^2</t>
  </si>
  <si>
    <t>ma</t>
  </si>
  <si>
    <t>x</t>
  </si>
  <si>
    <t>group</t>
  </si>
  <si>
    <t>Row Labels</t>
  </si>
  <si>
    <t>Grand Total</t>
  </si>
  <si>
    <t>avg</t>
  </si>
  <si>
    <t>c</t>
  </si>
  <si>
    <t>s</t>
  </si>
  <si>
    <t>ms</t>
  </si>
  <si>
    <t>mc</t>
  </si>
  <si>
    <t>ss</t>
  </si>
  <si>
    <t>x2</t>
  </si>
  <si>
    <t>Average of x2</t>
  </si>
  <si>
    <t>Varp of x</t>
  </si>
  <si>
    <t>mss</t>
  </si>
  <si>
    <t>mv</t>
  </si>
  <si>
    <t>bn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</si>
</sst>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Howard" refreshedDate="43545.668075694448" createdVersion="6" refreshedVersion="6" minRefreshableVersion="3" recordCount="50" xr:uid="{10D99EA8-94C7-484B-8B5E-3020EBFBF2A1}">
  <cacheSource type="worksheet">
    <worksheetSource ref="A3:C53" sheet="Sheet1 (3)"/>
  </cacheSource>
  <cacheFields count="3">
    <cacheField name="group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x" numFmtId="4">
      <sharedItems containsSemiMixedTypes="0" containsString="0" containsNumber="1" minValue="1.3819333197530814E-2" maxValue="4.4386895758672082"/>
    </cacheField>
    <cacheField name="x2" numFmtId="4">
      <sharedItems containsSemiMixedTypes="0" containsString="0" containsNumber="1" minValue="1.9097397002437725E-4" maxValue="19.701965150912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0.38593454547105066"/>
    <n v="0.14894547338794648"/>
  </r>
  <r>
    <x v="0"/>
    <n v="0.45819240195368016"/>
    <n v="0.20994027720808281"/>
  </r>
  <r>
    <x v="0"/>
    <n v="0.69900060197328584"/>
    <n v="0.48860184155901598"/>
  </r>
  <r>
    <x v="0"/>
    <n v="1.3819333197530814E-2"/>
    <n v="1.9097397002437725E-4"/>
  </r>
  <r>
    <x v="0"/>
    <n v="0.97017429623219043"/>
    <n v="0.94123816506962599"/>
  </r>
  <r>
    <x v="0"/>
    <n v="0.3494923435513515"/>
    <n v="0.1221448982010159"/>
  </r>
  <r>
    <x v="0"/>
    <n v="0.71884666792496477"/>
    <n v="0.51674053198682457"/>
  </r>
  <r>
    <x v="0"/>
    <n v="0.35990919112164332"/>
    <n v="0.12953462585383557"/>
  </r>
  <r>
    <x v="0"/>
    <n v="0.21473919923091267"/>
    <n v="4.6112923686333601E-2"/>
  </r>
  <r>
    <x v="0"/>
    <n v="0.55669512104259955"/>
    <n v="0.30990945779263457"/>
  </r>
  <r>
    <x v="1"/>
    <n v="0.80408495665165192"/>
    <n v="0.64655261751348891"/>
  </r>
  <r>
    <x v="1"/>
    <n v="0.1520055781801708"/>
    <n v="2.3105695797888015E-2"/>
  </r>
  <r>
    <x v="1"/>
    <n v="0.47868097559884371"/>
    <n v="0.2291354764002608"/>
  </r>
  <r>
    <x v="1"/>
    <n v="1.4422196403802743"/>
    <n v="2.0799974910986077"/>
  </r>
  <r>
    <x v="1"/>
    <n v="0.51802457170368443"/>
    <n v="0.2683494568887857"/>
  </r>
  <r>
    <x v="1"/>
    <n v="1.50069750838083"/>
    <n v="2.2520930116604316"/>
  </r>
  <r>
    <x v="1"/>
    <n v="1.7665286519671839"/>
    <n v="3.1206234782209958"/>
  </r>
  <r>
    <x v="1"/>
    <n v="1.2215050846644808"/>
    <n v="1.4920746718611804"/>
  </r>
  <r>
    <x v="1"/>
    <n v="1.9852693446140948"/>
    <n v="3.9412943706644774"/>
  </r>
  <r>
    <x v="1"/>
    <n v="0.42924074820034064"/>
    <n v="0.18424761991558825"/>
  </r>
  <r>
    <x v="2"/>
    <n v="2.3213290972676046"/>
    <n v="5.3885687778212326"/>
  </r>
  <r>
    <x v="2"/>
    <n v="0.59107278193605917"/>
    <n v="0.34936703354563214"/>
  </r>
  <r>
    <x v="2"/>
    <n v="1.6601420514086103"/>
    <n v="2.7560716308551889"/>
  </r>
  <r>
    <x v="2"/>
    <n v="2.9063212383604045"/>
    <n v="8.4467031405447557"/>
  </r>
  <r>
    <x v="2"/>
    <n v="1.6436273034261313"/>
    <n v="2.7015107125678557"/>
  </r>
  <r>
    <x v="2"/>
    <n v="1.6500786819291289"/>
    <n v="2.7227596565569714"/>
  </r>
  <r>
    <x v="2"/>
    <n v="1.3132785959452749"/>
    <n v="1.7247006705679926"/>
  </r>
  <r>
    <x v="2"/>
    <n v="2.2636716577744194"/>
    <n v="5.1242093742111878"/>
  </r>
  <r>
    <x v="2"/>
    <n v="2.2534943781787988"/>
    <n v="5.078236912483451"/>
  </r>
  <r>
    <x v="2"/>
    <n v="2.2285841934984916"/>
    <n v="4.9665875075113224"/>
  </r>
  <r>
    <x v="3"/>
    <n v="3.5172807316906831"/>
    <n v="12.371263745522548"/>
  </r>
  <r>
    <x v="3"/>
    <n v="3.4373261576915728"/>
    <n v="11.815211114350712"/>
  </r>
  <r>
    <x v="3"/>
    <n v="2.5679530186777719"/>
    <n v="6.5943827061362814"/>
  </r>
  <r>
    <x v="3"/>
    <n v="3.9337916958674635"/>
    <n v="15.474717106475815"/>
  </r>
  <r>
    <x v="3"/>
    <n v="3.4761338193079623"/>
    <n v="12.083506329736561"/>
  </r>
  <r>
    <x v="3"/>
    <n v="3.1350227891158107"/>
    <n v="9.8283678882754764"/>
  </r>
  <r>
    <x v="3"/>
    <n v="2.6096753427971544"/>
    <n v="6.8104053948034453"/>
  </r>
  <r>
    <x v="3"/>
    <n v="0.31577910919202434"/>
    <n v="9.9716445802108436E-2"/>
  </r>
  <r>
    <x v="3"/>
    <n v="2.9439012395794055"/>
    <n v="8.6665545083971605"/>
  </r>
  <r>
    <x v="3"/>
    <n v="1.5132535348147123"/>
    <n v="2.2899362606292217"/>
  </r>
  <r>
    <x v="4"/>
    <n v="0.51196151530251754"/>
    <n v="0.26210459315084988"/>
  </r>
  <r>
    <x v="4"/>
    <n v="0.94740518481619573"/>
    <n v="0.89757658421661002"/>
  </r>
  <r>
    <x v="4"/>
    <n v="0.32908060898986569"/>
    <n v="0.10829404721314087"/>
  </r>
  <r>
    <x v="4"/>
    <n v="3.1998199942690073"/>
    <n v="10.23884799572371"/>
  </r>
  <r>
    <x v="4"/>
    <n v="3.9795588003825459"/>
    <n v="15.836888245702168"/>
  </r>
  <r>
    <x v="4"/>
    <n v="2.5095983365060643"/>
    <n v="6.2980838105940053"/>
  </r>
  <r>
    <x v="4"/>
    <n v="2.2144952434462724"/>
    <n v="4.9039891832461651"/>
  </r>
  <r>
    <x v="4"/>
    <n v="4.4386895758672082"/>
    <n v="19.701965150912216"/>
  </r>
  <r>
    <x v="4"/>
    <n v="2.0861762351813762"/>
    <n v="4.3521312842355409"/>
  </r>
  <r>
    <x v="4"/>
    <n v="0.57254228114296868"/>
    <n v="0.32780466369639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23EB3-3280-437D-B6A6-4B89A337245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H9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4" showAll="0"/>
    <pivotField dataField="1" numFmtId="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" fld="1" subtotal="average" baseField="0" baseItem="0"/>
    <dataField name="Varp of x" fld="1" subtotal="varp" baseField="0" baseItem="1"/>
    <dataField name="Average of x2" fld="2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210E-0E92-49B4-A387-6B165CD96560}">
  <dimension ref="B1:J13"/>
  <sheetViews>
    <sheetView tabSelected="1" zoomScale="140" zoomScaleNormal="140" workbookViewId="0">
      <selection activeCell="H9" sqref="H9"/>
    </sheetView>
  </sheetViews>
  <sheetFormatPr defaultRowHeight="14.5" x14ac:dyDescent="0.35"/>
  <cols>
    <col min="2" max="2" width="7" bestFit="1" customWidth="1"/>
    <col min="3" max="3" width="3.26953125" bestFit="1" customWidth="1"/>
    <col min="4" max="4" width="8" customWidth="1"/>
    <col min="5" max="6" width="11.81640625" bestFit="1" customWidth="1"/>
  </cols>
  <sheetData>
    <row r="1" spans="2:10" x14ac:dyDescent="0.35">
      <c r="E1" s="1" t="s">
        <v>0</v>
      </c>
      <c r="F1" s="1" t="s">
        <v>1</v>
      </c>
      <c r="J1">
        <v>8</v>
      </c>
    </row>
    <row r="2" spans="2:10" x14ac:dyDescent="0.35">
      <c r="E2">
        <v>0.9</v>
      </c>
      <c r="F2">
        <v>0.1</v>
      </c>
      <c r="I2">
        <v>0.99</v>
      </c>
      <c r="J2">
        <f>I2^J1</f>
        <v>0.92274469442791995</v>
      </c>
    </row>
    <row r="4" spans="2:10" x14ac:dyDescent="0.35">
      <c r="B4" s="1" t="s">
        <v>2</v>
      </c>
      <c r="C4" s="1" t="s">
        <v>3</v>
      </c>
      <c r="D4">
        <v>0</v>
      </c>
      <c r="E4" s="1" t="s">
        <v>4</v>
      </c>
      <c r="F4" s="1" t="s">
        <v>5</v>
      </c>
    </row>
    <row r="5" spans="2:10" x14ac:dyDescent="0.35">
      <c r="B5">
        <v>1</v>
      </c>
      <c r="C5">
        <v>5</v>
      </c>
      <c r="D5">
        <f t="shared" ref="D5:D13" si="0">D4*$E$2+C5*$F$2</f>
        <v>0.5</v>
      </c>
      <c r="E5">
        <f t="shared" ref="E5:E13" si="1">1-$E$2^B5</f>
        <v>9.9999999999999978E-2</v>
      </c>
      <c r="F5">
        <f>D5/E5</f>
        <v>5.0000000000000009</v>
      </c>
    </row>
    <row r="6" spans="2:10" x14ac:dyDescent="0.35">
      <c r="B6">
        <v>2</v>
      </c>
      <c r="C6">
        <v>1</v>
      </c>
      <c r="D6" s="2">
        <f t="shared" si="0"/>
        <v>0.55000000000000004</v>
      </c>
      <c r="E6" s="2">
        <f t="shared" si="1"/>
        <v>0.18999999999999995</v>
      </c>
      <c r="F6" s="2">
        <f t="shared" ref="F6:F13" si="2">D6/E6</f>
        <v>2.8947368421052642</v>
      </c>
      <c r="G6">
        <f>$F$2+(E5*$E$2)</f>
        <v>0.19</v>
      </c>
    </row>
    <row r="7" spans="2:10" x14ac:dyDescent="0.35">
      <c r="B7">
        <v>3</v>
      </c>
      <c r="C7">
        <v>1</v>
      </c>
      <c r="D7" s="2">
        <f t="shared" si="0"/>
        <v>0.59500000000000008</v>
      </c>
      <c r="E7" s="2">
        <f t="shared" si="1"/>
        <v>0.27099999999999991</v>
      </c>
      <c r="F7" s="2">
        <f t="shared" si="2"/>
        <v>2.1955719557195583</v>
      </c>
      <c r="G7">
        <f t="shared" ref="G7:G13" si="3">$F$2+(E6*$E$2)</f>
        <v>0.27099999999999996</v>
      </c>
    </row>
    <row r="8" spans="2:10" x14ac:dyDescent="0.35">
      <c r="B8">
        <v>4</v>
      </c>
      <c r="C8">
        <v>1</v>
      </c>
      <c r="D8" s="2">
        <f t="shared" si="0"/>
        <v>0.63550000000000006</v>
      </c>
      <c r="E8" s="2">
        <f t="shared" si="1"/>
        <v>0.34389999999999987</v>
      </c>
      <c r="F8" s="2">
        <f t="shared" si="2"/>
        <v>1.8479209072404779</v>
      </c>
      <c r="G8">
        <f t="shared" si="3"/>
        <v>0.34389999999999993</v>
      </c>
      <c r="H8" s="2">
        <f>AVERAGE(C5:C8)</f>
        <v>2</v>
      </c>
    </row>
    <row r="9" spans="2:10" x14ac:dyDescent="0.35">
      <c r="B9">
        <v>5</v>
      </c>
      <c r="C9">
        <v>1</v>
      </c>
      <c r="D9" s="2">
        <f t="shared" si="0"/>
        <v>0.67195000000000005</v>
      </c>
      <c r="E9" s="2">
        <f t="shared" si="1"/>
        <v>0.40950999999999982</v>
      </c>
      <c r="F9" s="2">
        <f t="shared" si="2"/>
        <v>1.6408634709775105</v>
      </c>
      <c r="G9">
        <f t="shared" si="3"/>
        <v>0.40950999999999993</v>
      </c>
      <c r="H9" s="2">
        <f t="shared" ref="H9:H13" si="4">AVERAGE(C6:C9)</f>
        <v>1</v>
      </c>
    </row>
    <row r="10" spans="2:10" x14ac:dyDescent="0.35">
      <c r="B10">
        <v>6</v>
      </c>
      <c r="C10">
        <v>1</v>
      </c>
      <c r="D10" s="2">
        <f t="shared" si="0"/>
        <v>0.70475500000000002</v>
      </c>
      <c r="E10" s="2">
        <f t="shared" si="1"/>
        <v>0.46855899999999984</v>
      </c>
      <c r="F10" s="2">
        <f t="shared" si="2"/>
        <v>1.504090199953475</v>
      </c>
      <c r="G10">
        <f t="shared" si="3"/>
        <v>0.46855899999999984</v>
      </c>
      <c r="H10" s="2">
        <f t="shared" si="4"/>
        <v>1</v>
      </c>
    </row>
    <row r="11" spans="2:10" x14ac:dyDescent="0.35">
      <c r="B11">
        <v>7</v>
      </c>
      <c r="C11">
        <v>1</v>
      </c>
      <c r="D11" s="2">
        <f t="shared" si="0"/>
        <v>0.73427949999999997</v>
      </c>
      <c r="E11" s="2">
        <f t="shared" si="1"/>
        <v>0.52170309999999986</v>
      </c>
      <c r="F11" s="2">
        <f t="shared" si="2"/>
        <v>1.4074662389393511</v>
      </c>
      <c r="G11">
        <f t="shared" si="3"/>
        <v>0.52170309999999986</v>
      </c>
      <c r="H11" s="2">
        <f t="shared" si="4"/>
        <v>1</v>
      </c>
    </row>
    <row r="12" spans="2:10" x14ac:dyDescent="0.35">
      <c r="B12">
        <v>8</v>
      </c>
      <c r="C12">
        <v>5</v>
      </c>
      <c r="D12" s="2">
        <f t="shared" si="0"/>
        <v>1.1608515499999998</v>
      </c>
      <c r="E12" s="2">
        <f t="shared" si="1"/>
        <v>0.56953278999999979</v>
      </c>
      <c r="F12" s="2">
        <f t="shared" si="2"/>
        <v>2.0382523541796429</v>
      </c>
      <c r="G12">
        <f t="shared" si="3"/>
        <v>0.5695327899999999</v>
      </c>
      <c r="H12" s="2">
        <f t="shared" si="4"/>
        <v>2</v>
      </c>
    </row>
    <row r="13" spans="2:10" x14ac:dyDescent="0.35">
      <c r="B13">
        <v>9</v>
      </c>
      <c r="C13">
        <v>1</v>
      </c>
      <c r="D13" s="2">
        <f t="shared" si="0"/>
        <v>1.144766395</v>
      </c>
      <c r="E13" s="2">
        <f t="shared" si="1"/>
        <v>0.61257951099999985</v>
      </c>
      <c r="F13" s="2">
        <f t="shared" si="2"/>
        <v>1.8687637677127602</v>
      </c>
      <c r="G13">
        <f t="shared" si="3"/>
        <v>0.61257951099999985</v>
      </c>
      <c r="H13" s="2">
        <f t="shared" si="4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7811-0066-4793-B184-78CDF9BEEA81}">
  <dimension ref="B1:I56"/>
  <sheetViews>
    <sheetView zoomScale="130" zoomScaleNormal="130" workbookViewId="0">
      <selection activeCell="D10" sqref="D10"/>
    </sheetView>
  </sheetViews>
  <sheetFormatPr defaultRowHeight="14.5" x14ac:dyDescent="0.35"/>
  <cols>
    <col min="4" max="4" width="4.36328125" bestFit="1" customWidth="1"/>
    <col min="7" max="7" width="9.26953125" style="3"/>
  </cols>
  <sheetData>
    <row r="1" spans="2:9" x14ac:dyDescent="0.35">
      <c r="C1">
        <v>0.1</v>
      </c>
      <c r="D1">
        <f>1-C1</f>
        <v>0.9</v>
      </c>
    </row>
    <row r="3" spans="2:9" s="1" customFormat="1" x14ac:dyDescent="0.35">
      <c r="B3" s="1" t="s">
        <v>13</v>
      </c>
      <c r="C3" s="1" t="s">
        <v>12</v>
      </c>
      <c r="D3" s="1" t="s">
        <v>11</v>
      </c>
      <c r="E3" s="1" t="s">
        <v>10</v>
      </c>
      <c r="F3" s="1" t="s">
        <v>9</v>
      </c>
      <c r="G3" s="4" t="s">
        <v>8</v>
      </c>
      <c r="H3" s="1" t="s">
        <v>7</v>
      </c>
      <c r="I3" s="1" t="s">
        <v>6</v>
      </c>
    </row>
    <row r="4" spans="2:9" x14ac:dyDescent="0.35">
      <c r="B4" s="3">
        <v>0.33822147526652813</v>
      </c>
      <c r="C4" s="3">
        <f>B4</f>
        <v>0.33822147526652813</v>
      </c>
      <c r="D4" s="3">
        <f t="shared" ref="D4:D35" si="0">B4^2</f>
        <v>0.1143937663314667</v>
      </c>
      <c r="E4" s="3">
        <f>D4</f>
        <v>0.1143937663314667</v>
      </c>
      <c r="F4" s="3"/>
      <c r="H4">
        <v>0</v>
      </c>
    </row>
    <row r="5" spans="2:9" x14ac:dyDescent="0.35">
      <c r="B5" s="3">
        <v>0.14353611841661873</v>
      </c>
      <c r="C5" s="3">
        <f t="shared" ref="C5:C36" si="1">C4*$C$1+B5*$D$1</f>
        <v>0.16300465410160969</v>
      </c>
      <c r="D5" s="3">
        <f t="shared" si="0"/>
        <v>2.0602617290109596E-2</v>
      </c>
      <c r="E5" s="3">
        <f t="shared" ref="E5:E36" si="2">E4*$C$1+D5*$D$1</f>
        <v>2.9981732194245304E-2</v>
      </c>
      <c r="F5" s="3">
        <f t="shared" ref="F5:F36" si="3">B5-C4</f>
        <v>-0.1946853568499094</v>
      </c>
      <c r="G5" s="3">
        <f t="shared" ref="G5:G36" si="4">C4+F5*$D$1</f>
        <v>0.16300465410160966</v>
      </c>
      <c r="H5" s="3">
        <f>_xlfn.VAR.P(B4:B5)</f>
        <v>9.4755970429441366E-3</v>
      </c>
      <c r="I5" s="3"/>
    </row>
    <row r="6" spans="2:9" x14ac:dyDescent="0.35">
      <c r="B6" s="3">
        <v>0.86027310672250856</v>
      </c>
      <c r="C6" s="3">
        <f t="shared" si="1"/>
        <v>0.79054626146041862</v>
      </c>
      <c r="D6" s="3">
        <f t="shared" si="0"/>
        <v>0.74006981814999662</v>
      </c>
      <c r="E6" s="3">
        <f t="shared" si="2"/>
        <v>0.66906100955442149</v>
      </c>
      <c r="F6" s="3">
        <f t="shared" si="3"/>
        <v>0.69726845262089887</v>
      </c>
      <c r="G6" s="3">
        <f t="shared" si="4"/>
        <v>0.79054626146041873</v>
      </c>
      <c r="H6" s="3">
        <f t="shared" ref="H6:H37" si="5">$C$1*(H5+F6^2*$D$1)</f>
        <v>4.4704056256125259E-2</v>
      </c>
      <c r="I6" s="3"/>
    </row>
    <row r="7" spans="2:9" x14ac:dyDescent="0.35">
      <c r="B7" s="3">
        <v>0.10475841536509567</v>
      </c>
      <c r="C7" s="3">
        <f t="shared" si="1"/>
        <v>0.17333719997462799</v>
      </c>
      <c r="D7" s="3">
        <f t="shared" si="0"/>
        <v>1.0974325589805912E-2</v>
      </c>
      <c r="E7" s="3">
        <f t="shared" si="2"/>
        <v>7.6782993986267478E-2</v>
      </c>
      <c r="F7" s="3">
        <f t="shared" si="3"/>
        <v>-0.68578784609532295</v>
      </c>
      <c r="G7" s="3">
        <f t="shared" si="4"/>
        <v>0.17333719997462793</v>
      </c>
      <c r="H7" s="3">
        <f t="shared" si="5"/>
        <v>4.6797852912298148E-2</v>
      </c>
      <c r="I7" s="3"/>
    </row>
    <row r="8" spans="2:9" x14ac:dyDescent="0.35">
      <c r="B8" s="3">
        <v>0.19832579018747032</v>
      </c>
      <c r="C8" s="3">
        <f t="shared" si="1"/>
        <v>0.1958269311661861</v>
      </c>
      <c r="D8" s="3">
        <f t="shared" si="0"/>
        <v>3.9333119053484501E-2</v>
      </c>
      <c r="E8" s="3">
        <f t="shared" si="2"/>
        <v>4.30781065467628E-2</v>
      </c>
      <c r="F8" s="3">
        <f t="shared" si="3"/>
        <v>2.4988590212842332E-2</v>
      </c>
      <c r="G8" s="3">
        <f t="shared" si="4"/>
        <v>0.19582693116618607</v>
      </c>
      <c r="H8" s="3">
        <f t="shared" si="5"/>
        <v>4.7359839589040977E-3</v>
      </c>
      <c r="I8" s="3"/>
    </row>
    <row r="9" spans="2:9" x14ac:dyDescent="0.35">
      <c r="B9" s="3">
        <v>0.20289574334772709</v>
      </c>
      <c r="C9" s="3">
        <f t="shared" si="1"/>
        <v>0.20218886212957299</v>
      </c>
      <c r="D9" s="3">
        <f t="shared" si="0"/>
        <v>4.116668266862674E-2</v>
      </c>
      <c r="E9" s="3">
        <f t="shared" si="2"/>
        <v>4.1357825056440346E-2</v>
      </c>
      <c r="F9" s="3">
        <f t="shared" si="3"/>
        <v>7.0688121815409843E-3</v>
      </c>
      <c r="G9" s="3">
        <f t="shared" si="4"/>
        <v>0.20218886212957299</v>
      </c>
      <c r="H9" s="3">
        <f t="shared" si="5"/>
        <v>4.7809552539962094E-4</v>
      </c>
      <c r="I9" s="3"/>
    </row>
    <row r="10" spans="2:9" x14ac:dyDescent="0.35">
      <c r="B10" s="3">
        <v>0.67316365643697573</v>
      </c>
      <c r="C10" s="3">
        <f t="shared" si="1"/>
        <v>0.62606617700623546</v>
      </c>
      <c r="D10" s="3">
        <f t="shared" si="0"/>
        <v>0.4531493083475987</v>
      </c>
      <c r="E10" s="3">
        <f t="shared" si="2"/>
        <v>0.41197016001848291</v>
      </c>
      <c r="F10" s="3">
        <f t="shared" si="3"/>
        <v>0.47097479430740274</v>
      </c>
      <c r="G10" s="3">
        <f t="shared" si="4"/>
        <v>0.62606617700623546</v>
      </c>
      <c r="H10" s="3">
        <f t="shared" si="5"/>
        <v>2.0011362671100996E-2</v>
      </c>
      <c r="I10" s="3"/>
    </row>
    <row r="11" spans="2:9" x14ac:dyDescent="0.35">
      <c r="B11" s="3">
        <v>0.89976435412140066</v>
      </c>
      <c r="C11" s="3">
        <f t="shared" si="1"/>
        <v>0.87239453640988418</v>
      </c>
      <c r="D11" s="3">
        <f t="shared" si="0"/>
        <v>0.80957589294750132</v>
      </c>
      <c r="E11" s="3">
        <f t="shared" si="2"/>
        <v>0.76981531965459948</v>
      </c>
      <c r="F11" s="3">
        <f t="shared" si="3"/>
        <v>0.2736981771151652</v>
      </c>
      <c r="G11" s="3">
        <f t="shared" si="4"/>
        <v>0.87239453640988418</v>
      </c>
      <c r="H11" s="3">
        <f t="shared" si="5"/>
        <v>8.7430985611648901E-3</v>
      </c>
      <c r="I11" s="3"/>
    </row>
    <row r="12" spans="2:9" x14ac:dyDescent="0.35">
      <c r="B12" s="3">
        <v>0.60157242474602579</v>
      </c>
      <c r="C12" s="3">
        <f t="shared" si="1"/>
        <v>0.62865463591241166</v>
      </c>
      <c r="D12" s="3">
        <f t="shared" si="0"/>
        <v>0.36188938221481287</v>
      </c>
      <c r="E12" s="3">
        <f t="shared" si="2"/>
        <v>0.40268197595879152</v>
      </c>
      <c r="F12" s="3">
        <f t="shared" si="3"/>
        <v>-0.27082211166385839</v>
      </c>
      <c r="G12" s="3">
        <f t="shared" si="4"/>
        <v>0.62865463591241166</v>
      </c>
      <c r="H12" s="3">
        <f t="shared" si="5"/>
        <v>7.4753253110629138E-3</v>
      </c>
      <c r="I12" s="3"/>
    </row>
    <row r="13" spans="2:9" x14ac:dyDescent="0.35">
      <c r="B13" s="3">
        <v>0.71611687636258148</v>
      </c>
      <c r="C13" s="3">
        <f t="shared" si="1"/>
        <v>0.70737065231756446</v>
      </c>
      <c r="D13" s="3">
        <f t="shared" si="0"/>
        <v>0.51282338061130084</v>
      </c>
      <c r="E13" s="3">
        <f t="shared" si="2"/>
        <v>0.50180924014604988</v>
      </c>
      <c r="F13" s="3">
        <f t="shared" si="3"/>
        <v>8.7462240450169815E-2</v>
      </c>
      <c r="G13" s="3">
        <f t="shared" si="4"/>
        <v>0.70737065231756446</v>
      </c>
      <c r="H13" s="3">
        <f t="shared" si="5"/>
        <v>1.4360004465169903E-3</v>
      </c>
      <c r="I13" s="3">
        <f t="shared" ref="I13:I56" si="6">_xlfn.VAR.P(B4:B13)</f>
        <v>8.5851879795325561E-2</v>
      </c>
    </row>
    <row r="14" spans="2:9" x14ac:dyDescent="0.35">
      <c r="B14" s="3">
        <v>0.86588342247961003</v>
      </c>
      <c r="C14" s="3">
        <f t="shared" si="1"/>
        <v>0.85003214546340555</v>
      </c>
      <c r="D14" s="3">
        <f t="shared" si="0"/>
        <v>0.74975410132500286</v>
      </c>
      <c r="E14" s="3">
        <f t="shared" si="2"/>
        <v>0.7249596152071075</v>
      </c>
      <c r="F14" s="3">
        <f t="shared" si="3"/>
        <v>0.15851277016204557</v>
      </c>
      <c r="G14" s="3">
        <f t="shared" si="4"/>
        <v>0.85003214546340544</v>
      </c>
      <c r="H14" s="3">
        <f t="shared" si="5"/>
        <v>2.4049668920517928E-3</v>
      </c>
      <c r="I14" s="3">
        <f t="shared" si="6"/>
        <v>9.6595768849205468E-2</v>
      </c>
    </row>
    <row r="15" spans="2:9" x14ac:dyDescent="0.35">
      <c r="B15" s="3">
        <v>0.28230420198099704</v>
      </c>
      <c r="C15" s="3">
        <f t="shared" si="1"/>
        <v>0.33907699632923793</v>
      </c>
      <c r="D15" s="3">
        <f t="shared" si="0"/>
        <v>7.9695662456127567E-2</v>
      </c>
      <c r="E15" s="3">
        <f t="shared" si="2"/>
        <v>0.14422205773122557</v>
      </c>
      <c r="F15" s="3">
        <f t="shared" si="3"/>
        <v>-0.56772794348240851</v>
      </c>
      <c r="G15" s="3">
        <f t="shared" si="4"/>
        <v>0.33907699632923782</v>
      </c>
      <c r="H15" s="3">
        <f t="shared" si="5"/>
        <v>2.9248848292174015E-2</v>
      </c>
      <c r="I15" s="3">
        <f t="shared" si="6"/>
        <v>8.7696648394577886E-2</v>
      </c>
    </row>
    <row r="16" spans="2:9" x14ac:dyDescent="0.35">
      <c r="B16" s="3">
        <v>0.58055307696272263</v>
      </c>
      <c r="C16" s="3">
        <f t="shared" si="1"/>
        <v>0.55640546889937426</v>
      </c>
      <c r="D16" s="3">
        <f t="shared" si="0"/>
        <v>0.33704187517088496</v>
      </c>
      <c r="E16" s="3">
        <f t="shared" si="2"/>
        <v>0.31775989342691902</v>
      </c>
      <c r="F16" s="3">
        <f t="shared" si="3"/>
        <v>0.24147608063348469</v>
      </c>
      <c r="G16" s="3">
        <f t="shared" si="4"/>
        <v>0.55640546889937414</v>
      </c>
      <c r="H16" s="3">
        <f t="shared" si="5"/>
        <v>8.1728476058472305E-3</v>
      </c>
      <c r="I16" s="3">
        <f t="shared" si="6"/>
        <v>7.6849480792294353E-2</v>
      </c>
    </row>
    <row r="17" spans="2:9" x14ac:dyDescent="0.35">
      <c r="B17" s="3">
        <v>0.42357228671972991</v>
      </c>
      <c r="C17" s="3">
        <f t="shared" si="1"/>
        <v>0.43685560493769432</v>
      </c>
      <c r="D17" s="3">
        <f t="shared" si="0"/>
        <v>0.17941348207698107</v>
      </c>
      <c r="E17" s="3">
        <f t="shared" si="2"/>
        <v>0.19324812321197488</v>
      </c>
      <c r="F17" s="3">
        <f t="shared" si="3"/>
        <v>-0.13283318217964435</v>
      </c>
      <c r="G17" s="3">
        <f t="shared" si="4"/>
        <v>0.43685560493769432</v>
      </c>
      <c r="H17" s="3">
        <f t="shared" si="5"/>
        <v>2.405303646502076E-3</v>
      </c>
      <c r="I17" s="3">
        <f t="shared" si="6"/>
        <v>5.9996396842068658E-2</v>
      </c>
    </row>
    <row r="18" spans="2:9" x14ac:dyDescent="0.35">
      <c r="B18" s="3">
        <v>0.72322355055426091</v>
      </c>
      <c r="C18" s="3">
        <f t="shared" si="1"/>
        <v>0.69458675599260433</v>
      </c>
      <c r="D18" s="3">
        <f t="shared" si="0"/>
        <v>0.52305230407631154</v>
      </c>
      <c r="E18" s="3">
        <f t="shared" si="2"/>
        <v>0.49007188598987789</v>
      </c>
      <c r="F18" s="3">
        <f t="shared" si="3"/>
        <v>0.28636794561656659</v>
      </c>
      <c r="G18" s="3">
        <f t="shared" si="4"/>
        <v>0.69458675599260422</v>
      </c>
      <c r="H18" s="3">
        <f t="shared" si="5"/>
        <v>7.6211243895489625E-3</v>
      </c>
      <c r="I18" s="3">
        <f t="shared" si="6"/>
        <v>4.8460676667577335E-2</v>
      </c>
    </row>
    <row r="19" spans="2:9" x14ac:dyDescent="0.35">
      <c r="B19" s="3">
        <v>0.66121331706043129</v>
      </c>
      <c r="C19" s="3">
        <f t="shared" si="1"/>
        <v>0.66455066095364868</v>
      </c>
      <c r="D19" s="3">
        <f t="shared" si="0"/>
        <v>0.43720305065805842</v>
      </c>
      <c r="E19" s="3">
        <f t="shared" si="2"/>
        <v>0.44248993419124039</v>
      </c>
      <c r="F19" s="3">
        <f t="shared" si="3"/>
        <v>-3.3373438932173038E-2</v>
      </c>
      <c r="G19" s="3">
        <f t="shared" si="4"/>
        <v>0.66455066095364856</v>
      </c>
      <c r="H19" s="3">
        <f t="shared" si="5"/>
        <v>8.6235321730924975E-4</v>
      </c>
      <c r="I19" s="3">
        <f t="shared" si="6"/>
        <v>3.1249356939563312E-2</v>
      </c>
    </row>
    <row r="20" spans="2:9" x14ac:dyDescent="0.35">
      <c r="B20" s="3">
        <v>0.98262766307037641</v>
      </c>
      <c r="C20" s="3">
        <f t="shared" si="1"/>
        <v>0.95081996285870363</v>
      </c>
      <c r="D20" s="3">
        <f t="shared" si="0"/>
        <v>0.96555712423114914</v>
      </c>
      <c r="E20" s="3">
        <f t="shared" si="2"/>
        <v>0.91325040522715828</v>
      </c>
      <c r="F20" s="3">
        <f t="shared" si="3"/>
        <v>0.31807700211672774</v>
      </c>
      <c r="G20" s="3">
        <f t="shared" si="4"/>
        <v>0.95081996285870363</v>
      </c>
      <c r="H20" s="3">
        <f t="shared" si="5"/>
        <v>9.1918034565317604E-3</v>
      </c>
      <c r="I20" s="3">
        <f t="shared" si="6"/>
        <v>4.1751682899197749E-2</v>
      </c>
    </row>
    <row r="21" spans="2:9" x14ac:dyDescent="0.35">
      <c r="B21" s="3">
        <v>0.40838938048654849</v>
      </c>
      <c r="C21" s="3">
        <f t="shared" si="1"/>
        <v>0.46263243872376403</v>
      </c>
      <c r="D21" s="3">
        <f t="shared" si="0"/>
        <v>0.16678188609418687</v>
      </c>
      <c r="E21" s="3">
        <f t="shared" si="2"/>
        <v>0.24142873800748402</v>
      </c>
      <c r="F21" s="3">
        <f t="shared" si="3"/>
        <v>-0.54243058237215513</v>
      </c>
      <c r="G21" s="3">
        <f t="shared" si="4"/>
        <v>0.46263243872376397</v>
      </c>
      <c r="H21" s="3">
        <f t="shared" si="5"/>
        <v>2.739996464798676E-2</v>
      </c>
      <c r="I21" s="3">
        <f t="shared" si="6"/>
        <v>4.1263993377425125E-2</v>
      </c>
    </row>
    <row r="22" spans="2:9" x14ac:dyDescent="0.35">
      <c r="B22" s="3">
        <v>1.9949440813782915E-2</v>
      </c>
      <c r="C22" s="3">
        <f t="shared" si="1"/>
        <v>6.4217740604781026E-2</v>
      </c>
      <c r="D22" s="3">
        <f t="shared" si="0"/>
        <v>3.9798018878262753E-4</v>
      </c>
      <c r="E22" s="3">
        <f t="shared" si="2"/>
        <v>2.4501055970652767E-2</v>
      </c>
      <c r="F22" s="3">
        <f t="shared" si="3"/>
        <v>-0.44268299790998111</v>
      </c>
      <c r="G22" s="3">
        <f t="shared" si="4"/>
        <v>6.4217740604781026E-2</v>
      </c>
      <c r="H22" s="3">
        <f t="shared" si="5"/>
        <v>2.0377137762269827E-2</v>
      </c>
      <c r="I22" s="3">
        <f t="shared" si="6"/>
        <v>7.4382017646606041E-2</v>
      </c>
    </row>
    <row r="23" spans="2:9" x14ac:dyDescent="0.35">
      <c r="B23" s="3">
        <v>0.99149411288018618</v>
      </c>
      <c r="C23" s="3">
        <f t="shared" si="1"/>
        <v>0.89876647565264567</v>
      </c>
      <c r="D23" s="3">
        <f t="shared" si="0"/>
        <v>0.98306057587606743</v>
      </c>
      <c r="E23" s="3">
        <f t="shared" si="2"/>
        <v>0.88720462388552601</v>
      </c>
      <c r="F23" s="3">
        <f t="shared" si="3"/>
        <v>0.92727637227540516</v>
      </c>
      <c r="G23" s="3">
        <f t="shared" si="4"/>
        <v>0.89876647565264567</v>
      </c>
      <c r="H23" s="3">
        <f t="shared" si="5"/>
        <v>7.9423446128448205E-2</v>
      </c>
      <c r="I23" s="3">
        <f t="shared" si="6"/>
        <v>8.9453596164083535E-2</v>
      </c>
    </row>
    <row r="24" spans="2:9" x14ac:dyDescent="0.35">
      <c r="B24" s="3">
        <v>0.47391228991287748</v>
      </c>
      <c r="C24" s="3">
        <f t="shared" si="1"/>
        <v>0.51639770848685429</v>
      </c>
      <c r="D24" s="3">
        <f t="shared" si="0"/>
        <v>0.22459285853046723</v>
      </c>
      <c r="E24" s="3">
        <f t="shared" si="2"/>
        <v>0.29085403506597313</v>
      </c>
      <c r="F24" s="3">
        <f t="shared" si="3"/>
        <v>-0.42485418573976819</v>
      </c>
      <c r="G24" s="3">
        <f t="shared" si="4"/>
        <v>0.51639770848685429</v>
      </c>
      <c r="H24" s="3">
        <f t="shared" si="5"/>
        <v>2.4187441735498954E-2</v>
      </c>
      <c r="I24" s="3">
        <f t="shared" si="6"/>
        <v>8.1961039153333026E-2</v>
      </c>
    </row>
    <row r="25" spans="2:9" x14ac:dyDescent="0.35">
      <c r="B25" s="3">
        <v>6.1606632732488786E-2</v>
      </c>
      <c r="C25" s="3">
        <f t="shared" si="1"/>
        <v>0.10708574030792534</v>
      </c>
      <c r="D25" s="3">
        <f t="shared" si="0"/>
        <v>3.7953771966357588E-3</v>
      </c>
      <c r="E25" s="3">
        <f t="shared" si="2"/>
        <v>3.2501242983569496E-2</v>
      </c>
      <c r="F25" s="3">
        <f t="shared" si="3"/>
        <v>-0.4547910757543655</v>
      </c>
      <c r="G25" s="3">
        <f t="shared" si="4"/>
        <v>0.10708574030792534</v>
      </c>
      <c r="H25" s="3">
        <f t="shared" si="5"/>
        <v>2.1033887206273069E-2</v>
      </c>
      <c r="I25" s="3">
        <f t="shared" si="6"/>
        <v>9.836918113788741E-2</v>
      </c>
    </row>
    <row r="26" spans="2:9" x14ac:dyDescent="0.35">
      <c r="B26" s="3">
        <v>0.8970537219967164</v>
      </c>
      <c r="C26" s="3">
        <f t="shared" si="1"/>
        <v>0.81805692382783723</v>
      </c>
      <c r="D26" s="3">
        <f t="shared" si="0"/>
        <v>0.80470538014816217</v>
      </c>
      <c r="E26" s="3">
        <f t="shared" si="2"/>
        <v>0.72748496643170291</v>
      </c>
      <c r="F26" s="3">
        <f t="shared" si="3"/>
        <v>0.78996798168879101</v>
      </c>
      <c r="G26" s="3">
        <f t="shared" si="4"/>
        <v>0.81805692382783723</v>
      </c>
      <c r="H26" s="3">
        <f t="shared" si="5"/>
        <v>5.8267835809038909E-2</v>
      </c>
      <c r="I26" s="3">
        <f t="shared" si="6"/>
        <v>0.11041672705148155</v>
      </c>
    </row>
    <row r="27" spans="2:9" x14ac:dyDescent="0.35">
      <c r="B27" s="3">
        <v>0.34829839339881696</v>
      </c>
      <c r="C27" s="3">
        <f t="shared" si="1"/>
        <v>0.39527424644171899</v>
      </c>
      <c r="D27" s="3">
        <f t="shared" si="0"/>
        <v>0.12131177084419706</v>
      </c>
      <c r="E27" s="3">
        <f t="shared" si="2"/>
        <v>0.18192909040294764</v>
      </c>
      <c r="F27" s="3">
        <f t="shared" si="3"/>
        <v>-0.46975853042902027</v>
      </c>
      <c r="G27" s="3">
        <f t="shared" si="4"/>
        <v>0.39527424644171899</v>
      </c>
      <c r="H27" s="3">
        <f t="shared" si="5"/>
        <v>2.5687360502878842E-2</v>
      </c>
      <c r="I27" s="3">
        <f t="shared" si="6"/>
        <v>0.11304536976482656</v>
      </c>
    </row>
    <row r="28" spans="2:9" x14ac:dyDescent="0.35">
      <c r="B28" s="3">
        <v>0.64419889286167509</v>
      </c>
      <c r="C28" s="3">
        <f t="shared" si="1"/>
        <v>0.61930642821967952</v>
      </c>
      <c r="D28" s="3">
        <f t="shared" si="0"/>
        <v>0.41499221356420796</v>
      </c>
      <c r="E28" s="3">
        <f t="shared" si="2"/>
        <v>0.39168590124808189</v>
      </c>
      <c r="F28" s="3">
        <f t="shared" si="3"/>
        <v>0.2489246464199561</v>
      </c>
      <c r="G28" s="3">
        <f t="shared" si="4"/>
        <v>0.61930642821967952</v>
      </c>
      <c r="H28" s="3">
        <f t="shared" si="5"/>
        <v>8.1454492138649005E-3</v>
      </c>
      <c r="I28" s="3">
        <f t="shared" si="6"/>
        <v>0.11097673174945673</v>
      </c>
    </row>
    <row r="29" spans="2:9" x14ac:dyDescent="0.35">
      <c r="B29" s="3">
        <v>0.70045670698439144</v>
      </c>
      <c r="C29" s="3">
        <f t="shared" si="1"/>
        <v>0.69234167910792022</v>
      </c>
      <c r="D29" s="3">
        <f t="shared" si="0"/>
        <v>0.49063959835941762</v>
      </c>
      <c r="E29" s="3">
        <f t="shared" si="2"/>
        <v>0.48074422864828403</v>
      </c>
      <c r="F29" s="3">
        <f t="shared" si="3"/>
        <v>8.1150278764711925E-2</v>
      </c>
      <c r="G29" s="3">
        <f t="shared" si="4"/>
        <v>0.69234167910792022</v>
      </c>
      <c r="H29" s="3">
        <f t="shared" si="5"/>
        <v>1.4072280183096311E-3</v>
      </c>
      <c r="I29" s="3">
        <f t="shared" si="6"/>
        <v>0.111997047784856</v>
      </c>
    </row>
    <row r="30" spans="2:9" x14ac:dyDescent="0.35">
      <c r="B30" s="3">
        <v>5.0512926105174105E-2</v>
      </c>
      <c r="C30" s="3">
        <f t="shared" si="1"/>
        <v>0.11469580140544872</v>
      </c>
      <c r="D30" s="3">
        <f t="shared" si="0"/>
        <v>2.5515557037067795E-3</v>
      </c>
      <c r="E30" s="3">
        <f t="shared" si="2"/>
        <v>5.0370822998164512E-2</v>
      </c>
      <c r="F30" s="3">
        <f t="shared" si="3"/>
        <v>-0.64182875300274611</v>
      </c>
      <c r="G30" s="3">
        <f t="shared" si="4"/>
        <v>0.11469580140544866</v>
      </c>
      <c r="H30" s="3">
        <f t="shared" si="5"/>
        <v>3.7215696138126371E-2</v>
      </c>
      <c r="I30" s="3">
        <f t="shared" si="6"/>
        <v>0.11006247945598524</v>
      </c>
    </row>
    <row r="31" spans="2:9" x14ac:dyDescent="0.35">
      <c r="B31" s="3">
        <v>0.14508968475458139</v>
      </c>
      <c r="C31" s="3">
        <f t="shared" si="1"/>
        <v>0.14205029641966813</v>
      </c>
      <c r="D31" s="3">
        <f t="shared" si="0"/>
        <v>2.105101662218381E-2</v>
      </c>
      <c r="E31" s="3">
        <f t="shared" si="2"/>
        <v>2.3982997259781882E-2</v>
      </c>
      <c r="F31" s="3">
        <f t="shared" si="3"/>
        <v>3.0393883349132678E-2</v>
      </c>
      <c r="G31" s="3">
        <f t="shared" si="4"/>
        <v>0.14205029641966813</v>
      </c>
      <c r="H31" s="3">
        <f t="shared" si="5"/>
        <v>3.804710546866299E-3</v>
      </c>
      <c r="I31" s="3">
        <f t="shared" si="6"/>
        <v>0.11899796181889499</v>
      </c>
    </row>
    <row r="32" spans="2:9" x14ac:dyDescent="0.35">
      <c r="B32" s="3">
        <v>0.22121924551953742</v>
      </c>
      <c r="C32" s="3">
        <f t="shared" si="1"/>
        <v>0.2133023506095505</v>
      </c>
      <c r="D32" s="3">
        <f t="shared" si="0"/>
        <v>4.8937954588233377E-2</v>
      </c>
      <c r="E32" s="3">
        <f t="shared" si="2"/>
        <v>4.6442458855388224E-2</v>
      </c>
      <c r="F32" s="3">
        <f t="shared" si="3"/>
        <v>7.9168949099869296E-2</v>
      </c>
      <c r="G32" s="3">
        <f t="shared" si="4"/>
        <v>0.2133023506095505</v>
      </c>
      <c r="H32" s="3">
        <f t="shared" si="5"/>
        <v>9.4456607982862243E-4</v>
      </c>
      <c r="I32" s="3">
        <f t="shared" si="6"/>
        <v>0.10600654227956316</v>
      </c>
    </row>
    <row r="33" spans="2:9" x14ac:dyDescent="0.35">
      <c r="B33" s="3">
        <v>0.70469601475448262</v>
      </c>
      <c r="C33" s="3">
        <f t="shared" si="1"/>
        <v>0.6555566483399895</v>
      </c>
      <c r="D33" s="3">
        <f t="shared" si="0"/>
        <v>0.49659647321084999</v>
      </c>
      <c r="E33" s="3">
        <f t="shared" si="2"/>
        <v>0.45158107177530382</v>
      </c>
      <c r="F33" s="3">
        <f t="shared" si="3"/>
        <v>0.49139366414493213</v>
      </c>
      <c r="G33" s="3">
        <f t="shared" si="4"/>
        <v>0.6555566483399895</v>
      </c>
      <c r="H33" s="3">
        <f t="shared" si="5"/>
        <v>2.1826552592543277E-2</v>
      </c>
      <c r="I33" s="3">
        <f t="shared" si="6"/>
        <v>8.2543549260773827E-2</v>
      </c>
    </row>
    <row r="34" spans="2:9" x14ac:dyDescent="0.35">
      <c r="B34" s="3">
        <v>0.68180969439799011</v>
      </c>
      <c r="C34" s="3">
        <f t="shared" si="1"/>
        <v>0.67918438979219009</v>
      </c>
      <c r="D34" s="3">
        <f t="shared" si="0"/>
        <v>0.46486445937508064</v>
      </c>
      <c r="E34" s="3">
        <f t="shared" si="2"/>
        <v>0.46353612061510296</v>
      </c>
      <c r="F34" s="3">
        <f t="shared" si="3"/>
        <v>2.6253046058000606E-2</v>
      </c>
      <c r="G34" s="3">
        <f t="shared" si="4"/>
        <v>0.67918438979219009</v>
      </c>
      <c r="H34" s="3">
        <f t="shared" si="5"/>
        <v>2.2446852777134431E-3</v>
      </c>
      <c r="I34" s="3">
        <f t="shared" si="6"/>
        <v>8.8479505434155531E-2</v>
      </c>
    </row>
    <row r="35" spans="2:9" x14ac:dyDescent="0.35">
      <c r="B35" s="3">
        <v>0.12453535203192467</v>
      </c>
      <c r="C35" s="3">
        <f t="shared" si="1"/>
        <v>0.1800002558079512</v>
      </c>
      <c r="D35" s="3">
        <f t="shared" si="0"/>
        <v>1.5509053905715406E-2</v>
      </c>
      <c r="E35" s="3">
        <f t="shared" si="2"/>
        <v>6.0311760576654161E-2</v>
      </c>
      <c r="F35" s="3">
        <f t="shared" si="3"/>
        <v>-0.55464903776026542</v>
      </c>
      <c r="G35" s="3">
        <f t="shared" si="4"/>
        <v>0.1800002558079512</v>
      </c>
      <c r="H35" s="3">
        <f t="shared" si="5"/>
        <v>2.79116684857263E-2</v>
      </c>
      <c r="I35" s="3">
        <f t="shared" si="6"/>
        <v>8.4004397084530738E-2</v>
      </c>
    </row>
    <row r="36" spans="2:9" x14ac:dyDescent="0.35">
      <c r="B36" s="3">
        <v>0.325639749562041</v>
      </c>
      <c r="C36" s="3">
        <f t="shared" si="1"/>
        <v>0.311075800186632</v>
      </c>
      <c r="D36" s="3">
        <f t="shared" ref="D36:D56" si="7">B36^2</f>
        <v>0.10604124649482878</v>
      </c>
      <c r="E36" s="3">
        <f t="shared" si="2"/>
        <v>0.10146829790301132</v>
      </c>
      <c r="F36" s="3">
        <f t="shared" si="3"/>
        <v>0.1456394937540898</v>
      </c>
      <c r="G36" s="3">
        <f t="shared" si="4"/>
        <v>0.31107580018663206</v>
      </c>
      <c r="H36" s="3">
        <f t="shared" si="5"/>
        <v>4.7001444412579111E-3</v>
      </c>
      <c r="I36" s="3">
        <f t="shared" si="6"/>
        <v>6.250433254500623E-2</v>
      </c>
    </row>
    <row r="37" spans="2:9" x14ac:dyDescent="0.35">
      <c r="B37" s="3">
        <v>0.22161372832612347</v>
      </c>
      <c r="C37" s="3">
        <f t="shared" ref="C37:C56" si="8">C36*$C$1+B37*$D$1</f>
        <v>0.23055993551217432</v>
      </c>
      <c r="D37" s="3">
        <f t="shared" si="7"/>
        <v>4.9112644582604864E-2</v>
      </c>
      <c r="E37" s="3">
        <f t="shared" ref="E37:E56" si="9">E36*$C$1+D37*$D$1</f>
        <v>5.4348209914645514E-2</v>
      </c>
      <c r="F37" s="3">
        <f t="shared" ref="F37:F56" si="10">B37-C36</f>
        <v>-8.946207186050853E-2</v>
      </c>
      <c r="G37" s="3">
        <f t="shared" ref="G37:G56" si="11">C36+F37*$D$1</f>
        <v>0.23055993551217432</v>
      </c>
      <c r="H37" s="3">
        <f t="shared" si="5"/>
        <v>1.1903260512675226E-3</v>
      </c>
      <c r="I37" s="3">
        <f t="shared" si="6"/>
        <v>6.5123040680060224E-2</v>
      </c>
    </row>
    <row r="38" spans="2:9" x14ac:dyDescent="0.35">
      <c r="B38" s="3">
        <v>6.8429905096831778E-2</v>
      </c>
      <c r="C38" s="3">
        <f t="shared" si="8"/>
        <v>8.464290813836603E-2</v>
      </c>
      <c r="D38" s="3">
        <f t="shared" si="7"/>
        <v>4.682651911561404E-3</v>
      </c>
      <c r="E38" s="3">
        <f t="shared" si="9"/>
        <v>9.6492077118698165E-3</v>
      </c>
      <c r="F38" s="3">
        <f t="shared" si="10"/>
        <v>-0.16213003041534255</v>
      </c>
      <c r="G38" s="3">
        <f t="shared" si="11"/>
        <v>8.464290813836603E-2</v>
      </c>
      <c r="H38" s="3">
        <f t="shared" ref="H38:H56" si="12">$C$1*(H37+F38^2*$D$1)</f>
        <v>2.4847858137499435E-3</v>
      </c>
      <c r="I38" s="3">
        <f t="shared" si="6"/>
        <v>6.4763110346581707E-2</v>
      </c>
    </row>
    <row r="39" spans="2:9" x14ac:dyDescent="0.35">
      <c r="B39" s="3">
        <v>0.54165570363654858</v>
      </c>
      <c r="C39" s="3">
        <f t="shared" si="8"/>
        <v>0.49595442408673035</v>
      </c>
      <c r="D39" s="3">
        <f t="shared" si="7"/>
        <v>0.29339090128200457</v>
      </c>
      <c r="E39" s="3">
        <f t="shared" si="9"/>
        <v>0.26501673192499109</v>
      </c>
      <c r="F39" s="3">
        <f t="shared" si="10"/>
        <v>0.45701279549818252</v>
      </c>
      <c r="G39" s="3">
        <f t="shared" si="11"/>
        <v>0.49595442408673029</v>
      </c>
      <c r="H39" s="3">
        <f t="shared" si="12"/>
        <v>1.904594115379072E-2</v>
      </c>
      <c r="I39" s="3">
        <f t="shared" si="6"/>
        <v>5.5089081701391047E-2</v>
      </c>
    </row>
    <row r="40" spans="2:9" x14ac:dyDescent="0.35">
      <c r="B40" s="3">
        <v>0.61052586292779221</v>
      </c>
      <c r="C40" s="3">
        <f t="shared" si="8"/>
        <v>0.59906871904368608</v>
      </c>
      <c r="D40" s="3">
        <f t="shared" si="7"/>
        <v>0.37274182930372529</v>
      </c>
      <c r="E40" s="3">
        <f t="shared" si="9"/>
        <v>0.36196931956585188</v>
      </c>
      <c r="F40" s="3">
        <f t="shared" si="10"/>
        <v>0.11457143884106186</v>
      </c>
      <c r="G40" s="3">
        <f t="shared" si="11"/>
        <v>0.59906871904368608</v>
      </c>
      <c r="H40" s="3">
        <f t="shared" si="12"/>
        <v>3.0859894292090784E-3</v>
      </c>
      <c r="I40" s="3">
        <f t="shared" si="6"/>
        <v>5.4416903466209927E-2</v>
      </c>
    </row>
    <row r="41" spans="2:9" x14ac:dyDescent="0.35">
      <c r="B41" s="3">
        <v>0.69533513579051387</v>
      </c>
      <c r="C41" s="3">
        <f t="shared" si="8"/>
        <v>0.68570849411583112</v>
      </c>
      <c r="D41" s="3">
        <f t="shared" si="7"/>
        <v>0.48349095106481238</v>
      </c>
      <c r="E41" s="3">
        <f t="shared" si="9"/>
        <v>0.47133878791491635</v>
      </c>
      <c r="F41" s="3">
        <f t="shared" si="10"/>
        <v>9.6266416746827788E-2</v>
      </c>
      <c r="G41" s="3">
        <f t="shared" si="11"/>
        <v>0.68570849411583112</v>
      </c>
      <c r="H41" s="3">
        <f t="shared" si="12"/>
        <v>1.1426490123155613E-3</v>
      </c>
      <c r="I41" s="3">
        <f t="shared" si="6"/>
        <v>5.7517937559859719E-2</v>
      </c>
    </row>
    <row r="42" spans="2:9" x14ac:dyDescent="0.35">
      <c r="B42" s="3">
        <v>0.22016019325333014</v>
      </c>
      <c r="C42" s="3">
        <f t="shared" si="8"/>
        <v>0.26671502333958025</v>
      </c>
      <c r="D42" s="3">
        <f t="shared" si="7"/>
        <v>4.8470510693343676E-2</v>
      </c>
      <c r="E42" s="3">
        <f t="shared" si="9"/>
        <v>9.0757338415500946E-2</v>
      </c>
      <c r="F42" s="3">
        <f t="shared" si="10"/>
        <v>-0.46554830086250099</v>
      </c>
      <c r="G42" s="3">
        <f t="shared" si="11"/>
        <v>0.26671502333958025</v>
      </c>
      <c r="H42" s="3">
        <f t="shared" si="12"/>
        <v>1.9620434740468113E-2</v>
      </c>
      <c r="I42" s="3">
        <f t="shared" si="6"/>
        <v>5.7560046191173164E-2</v>
      </c>
    </row>
    <row r="43" spans="2:9" x14ac:dyDescent="0.35">
      <c r="B43" s="3">
        <v>0.51133134468523966</v>
      </c>
      <c r="C43" s="3">
        <f t="shared" si="8"/>
        <v>0.48686971255067374</v>
      </c>
      <c r="D43" s="3">
        <f t="shared" si="7"/>
        <v>0.26145974405761535</v>
      </c>
      <c r="E43" s="3">
        <f t="shared" si="9"/>
        <v>0.24438950349340391</v>
      </c>
      <c r="F43" s="3">
        <f t="shared" si="10"/>
        <v>0.24461632134565942</v>
      </c>
      <c r="G43" s="3">
        <f t="shared" si="11"/>
        <v>0.48686971255067374</v>
      </c>
      <c r="H43" s="3">
        <f t="shared" si="12"/>
        <v>7.3473864942282738E-3</v>
      </c>
      <c r="I43" s="3">
        <f t="shared" si="6"/>
        <v>4.9893454943621476E-2</v>
      </c>
    </row>
    <row r="44" spans="2:9" x14ac:dyDescent="0.35">
      <c r="B44" s="3">
        <v>0.79640107722314046</v>
      </c>
      <c r="C44" s="3">
        <f t="shared" si="8"/>
        <v>0.76544794075589384</v>
      </c>
      <c r="D44" s="3">
        <f t="shared" si="7"/>
        <v>0.63425467580217854</v>
      </c>
      <c r="E44" s="3">
        <f t="shared" si="9"/>
        <v>0.59526815857130111</v>
      </c>
      <c r="F44" s="3">
        <f t="shared" si="10"/>
        <v>0.30953136467246672</v>
      </c>
      <c r="G44" s="3">
        <f t="shared" si="11"/>
        <v>0.76544794075589384</v>
      </c>
      <c r="H44" s="3">
        <f t="shared" si="12"/>
        <v>9.3576085638627914E-3</v>
      </c>
      <c r="I44" s="3">
        <f t="shared" si="6"/>
        <v>5.75314782418333E-2</v>
      </c>
    </row>
    <row r="45" spans="2:9" x14ac:dyDescent="0.35">
      <c r="B45" s="3">
        <v>0.54392035742745659</v>
      </c>
      <c r="C45" s="3">
        <f t="shared" si="8"/>
        <v>0.56607311576030028</v>
      </c>
      <c r="D45" s="3">
        <f t="shared" si="7"/>
        <v>0.29584935522401212</v>
      </c>
      <c r="E45" s="3">
        <f t="shared" si="9"/>
        <v>0.32579123555874101</v>
      </c>
      <c r="F45" s="3">
        <f t="shared" si="10"/>
        <v>-0.22152758332843725</v>
      </c>
      <c r="G45" s="3">
        <f t="shared" si="11"/>
        <v>0.56607311576030028</v>
      </c>
      <c r="H45" s="3">
        <f t="shared" si="12"/>
        <v>5.3524631721666742E-3</v>
      </c>
      <c r="I45" s="3">
        <f t="shared" si="6"/>
        <v>4.9286016685801605E-2</v>
      </c>
    </row>
    <row r="46" spans="2:9" x14ac:dyDescent="0.35">
      <c r="B46" s="3">
        <v>0.20862166561601281</v>
      </c>
      <c r="C46" s="3">
        <f t="shared" si="8"/>
        <v>0.24436681063044155</v>
      </c>
      <c r="D46" s="3">
        <f t="shared" si="7"/>
        <v>4.3522999364399462E-2</v>
      </c>
      <c r="E46" s="3">
        <f t="shared" si="9"/>
        <v>7.1749822983833617E-2</v>
      </c>
      <c r="F46" s="3">
        <f t="shared" si="10"/>
        <v>-0.35745145014428747</v>
      </c>
      <c r="G46" s="3">
        <f t="shared" si="11"/>
        <v>0.24436681063044152</v>
      </c>
      <c r="H46" s="3">
        <f t="shared" si="12"/>
        <v>1.203468484613953E-2</v>
      </c>
      <c r="I46" s="3">
        <f t="shared" si="6"/>
        <v>5.3510830427236193E-2</v>
      </c>
    </row>
    <row r="47" spans="2:9" x14ac:dyDescent="0.35">
      <c r="B47" s="3">
        <v>0.81993133477258284</v>
      </c>
      <c r="C47" s="3">
        <f t="shared" si="8"/>
        <v>0.76237488235836881</v>
      </c>
      <c r="D47" s="3">
        <f t="shared" si="7"/>
        <v>0.67228739374194935</v>
      </c>
      <c r="E47" s="3">
        <f t="shared" si="9"/>
        <v>0.61223363666613773</v>
      </c>
      <c r="F47" s="3">
        <f t="shared" si="10"/>
        <v>0.57556452414214132</v>
      </c>
      <c r="G47" s="3">
        <f t="shared" si="11"/>
        <v>0.7623748823583687</v>
      </c>
      <c r="H47" s="3">
        <f t="shared" si="12"/>
        <v>3.1018175415201216E-2</v>
      </c>
      <c r="I47" s="3">
        <f t="shared" si="6"/>
        <v>5.9381182198812679E-2</v>
      </c>
    </row>
    <row r="48" spans="2:9" x14ac:dyDescent="0.35">
      <c r="B48" s="3">
        <v>0.85178293547691597</v>
      </c>
      <c r="C48" s="3">
        <f t="shared" si="8"/>
        <v>0.84284213016506127</v>
      </c>
      <c r="D48" s="3">
        <f t="shared" si="7"/>
        <v>0.72553416916967195</v>
      </c>
      <c r="E48" s="3">
        <f t="shared" si="9"/>
        <v>0.71420411591931854</v>
      </c>
      <c r="F48" s="3">
        <f t="shared" si="10"/>
        <v>8.9408053118547159E-2</v>
      </c>
      <c r="G48" s="3">
        <f t="shared" si="11"/>
        <v>0.84284213016506127</v>
      </c>
      <c r="H48" s="3">
        <f t="shared" si="12"/>
        <v>3.8212595381405274E-3</v>
      </c>
      <c r="I48" s="3">
        <f t="shared" si="6"/>
        <v>4.6739040998304088E-2</v>
      </c>
    </row>
    <row r="49" spans="2:9" x14ac:dyDescent="0.35">
      <c r="B49" s="3">
        <v>0.56872765106725287</v>
      </c>
      <c r="C49" s="3">
        <f t="shared" si="8"/>
        <v>0.59613909897703377</v>
      </c>
      <c r="D49" s="3">
        <f t="shared" si="7"/>
        <v>0.32345114108847495</v>
      </c>
      <c r="E49" s="3">
        <f t="shared" si="9"/>
        <v>0.36252643857155931</v>
      </c>
      <c r="F49" s="3">
        <f t="shared" si="10"/>
        <v>-0.27411447909780839</v>
      </c>
      <c r="G49" s="3">
        <f t="shared" si="11"/>
        <v>0.59613909897703365</v>
      </c>
      <c r="H49" s="3">
        <f t="shared" si="12"/>
        <v>7.1446132424097079E-3</v>
      </c>
      <c r="I49" s="3">
        <f t="shared" si="6"/>
        <v>4.6597571224944401E-2</v>
      </c>
    </row>
    <row r="50" spans="2:9" x14ac:dyDescent="0.35">
      <c r="B50" s="3">
        <v>0.11392829332320964</v>
      </c>
      <c r="C50" s="3">
        <f t="shared" si="8"/>
        <v>0.16214937388859207</v>
      </c>
      <c r="D50" s="3">
        <f t="shared" si="7"/>
        <v>1.2979656019539295E-2</v>
      </c>
      <c r="E50" s="3">
        <f t="shared" si="9"/>
        <v>4.7934334274741294E-2</v>
      </c>
      <c r="F50" s="3">
        <f t="shared" si="10"/>
        <v>-0.48221080565382413</v>
      </c>
      <c r="G50" s="3">
        <f t="shared" si="11"/>
        <v>0.16214937388859202</v>
      </c>
      <c r="H50" s="3">
        <f t="shared" si="12"/>
        <v>2.1641914822278886E-2</v>
      </c>
      <c r="I50" s="3">
        <f t="shared" si="6"/>
        <v>6.6026136638070665E-2</v>
      </c>
    </row>
    <row r="51" spans="2:9" x14ac:dyDescent="0.35">
      <c r="B51" s="3">
        <v>0.86650298169711615</v>
      </c>
      <c r="C51" s="3">
        <f t="shared" si="8"/>
        <v>0.79606762091626382</v>
      </c>
      <c r="D51" s="3">
        <f t="shared" si="7"/>
        <v>0.7508274172899928</v>
      </c>
      <c r="E51" s="3">
        <f t="shared" si="9"/>
        <v>0.68053810898846767</v>
      </c>
      <c r="F51" s="3">
        <f t="shared" si="10"/>
        <v>0.70435360780852407</v>
      </c>
      <c r="G51" s="3">
        <f t="shared" si="11"/>
        <v>0.79606762091626371</v>
      </c>
      <c r="H51" s="3">
        <f t="shared" si="12"/>
        <v>4.6814451917187472E-2</v>
      </c>
      <c r="I51" s="3">
        <f t="shared" si="6"/>
        <v>7.4219827341157549E-2</v>
      </c>
    </row>
    <row r="52" spans="2:9" x14ac:dyDescent="0.35">
      <c r="B52" s="3">
        <v>0.46305589062869812</v>
      </c>
      <c r="C52" s="3">
        <f t="shared" si="8"/>
        <v>0.49635706365745469</v>
      </c>
      <c r="D52" s="3">
        <f t="shared" si="7"/>
        <v>0.21442075784593684</v>
      </c>
      <c r="E52" s="3">
        <f t="shared" si="9"/>
        <v>0.26103249296018993</v>
      </c>
      <c r="F52" s="3">
        <f t="shared" si="10"/>
        <v>-0.3330117302875657</v>
      </c>
      <c r="G52" s="3">
        <f t="shared" si="11"/>
        <v>0.49635706365745469</v>
      </c>
      <c r="H52" s="3">
        <f t="shared" si="12"/>
        <v>1.4662158317539404E-2</v>
      </c>
      <c r="I52" s="3">
        <f t="shared" si="6"/>
        <v>6.3499988799427878E-2</v>
      </c>
    </row>
    <row r="53" spans="2:9" x14ac:dyDescent="0.35">
      <c r="B53" s="3">
        <v>0.93965739230907241</v>
      </c>
      <c r="C53" s="3">
        <f t="shared" si="8"/>
        <v>0.89532735944391062</v>
      </c>
      <c r="D53" s="3">
        <f t="shared" si="7"/>
        <v>0.882956014921086</v>
      </c>
      <c r="E53" s="3">
        <f t="shared" si="9"/>
        <v>0.82076366272499646</v>
      </c>
      <c r="F53" s="3">
        <f t="shared" si="10"/>
        <v>0.44330032865161773</v>
      </c>
      <c r="G53" s="3">
        <f t="shared" si="11"/>
        <v>0.89532735944391062</v>
      </c>
      <c r="H53" s="3">
        <f t="shared" si="12"/>
        <v>1.915258215619085E-2</v>
      </c>
      <c r="I53" s="3">
        <f t="shared" si="6"/>
        <v>7.4607143943581491E-2</v>
      </c>
    </row>
    <row r="54" spans="2:9" x14ac:dyDescent="0.35">
      <c r="B54" s="3">
        <v>0.77682170689532437</v>
      </c>
      <c r="C54" s="3">
        <f t="shared" si="8"/>
        <v>0.78867227215018298</v>
      </c>
      <c r="D54" s="3">
        <f t="shared" si="7"/>
        <v>0.60345196430376524</v>
      </c>
      <c r="E54" s="3">
        <f t="shared" si="9"/>
        <v>0.62518313414588844</v>
      </c>
      <c r="F54" s="3">
        <f t="shared" si="10"/>
        <v>-0.11850565254858625</v>
      </c>
      <c r="G54" s="3">
        <f t="shared" si="11"/>
        <v>0.78867227215018298</v>
      </c>
      <c r="H54" s="3">
        <f t="shared" si="12"/>
        <v>3.1791812873560471E-3</v>
      </c>
      <c r="I54" s="3">
        <f t="shared" si="6"/>
        <v>7.3940124126260762E-2</v>
      </c>
    </row>
    <row r="55" spans="2:9" x14ac:dyDescent="0.35">
      <c r="B55" s="3">
        <v>0.19092798202752415</v>
      </c>
      <c r="C55" s="3">
        <f t="shared" si="8"/>
        <v>0.25070241103979002</v>
      </c>
      <c r="D55" s="3">
        <f t="shared" si="7"/>
        <v>3.6453494321102585E-2</v>
      </c>
      <c r="E55" s="3">
        <f t="shared" si="9"/>
        <v>9.5326458303581163E-2</v>
      </c>
      <c r="F55" s="3">
        <f t="shared" si="10"/>
        <v>-0.59774429012265884</v>
      </c>
      <c r="G55" s="3">
        <f t="shared" si="11"/>
        <v>0.25070241103978996</v>
      </c>
      <c r="H55" s="3">
        <f t="shared" si="12"/>
        <v>3.2474759402417334E-2</v>
      </c>
      <c r="I55" s="3">
        <f t="shared" si="6"/>
        <v>9.0193392066421726E-2</v>
      </c>
    </row>
    <row r="56" spans="2:9" x14ac:dyDescent="0.35">
      <c r="B56" s="3">
        <v>0.92322310358059989</v>
      </c>
      <c r="C56" s="3">
        <f t="shared" si="8"/>
        <v>0.855971034326519</v>
      </c>
      <c r="D56" s="3">
        <f t="shared" si="7"/>
        <v>0.8523408989849951</v>
      </c>
      <c r="E56" s="3">
        <f t="shared" si="9"/>
        <v>0.77663945491685371</v>
      </c>
      <c r="F56" s="3">
        <f t="shared" si="10"/>
        <v>0.67252069254080982</v>
      </c>
      <c r="G56" s="3">
        <f t="shared" si="11"/>
        <v>0.85597103432651878</v>
      </c>
      <c r="H56" s="3">
        <f t="shared" si="12"/>
        <v>4.3953043310843078E-2</v>
      </c>
      <c r="I56" s="3">
        <f t="shared" si="6"/>
        <v>8.3075465713525601E-2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40C7-99B4-4FC3-AD18-7F9B021F4127}">
  <dimension ref="A1:S53"/>
  <sheetViews>
    <sheetView zoomScale="130" zoomScaleNormal="130" workbookViewId="0"/>
  </sheetViews>
  <sheetFormatPr defaultRowHeight="14.5" x14ac:dyDescent="0.35"/>
  <cols>
    <col min="1" max="1" width="5.7265625" bestFit="1" customWidth="1"/>
    <col min="2" max="3" width="4.36328125" bestFit="1" customWidth="1"/>
    <col min="5" max="5" width="12.36328125" bestFit="1" customWidth="1"/>
    <col min="6" max="6" width="4.36328125" bestFit="1" customWidth="1"/>
    <col min="7" max="7" width="8.26953125" bestFit="1" customWidth="1"/>
    <col min="8" max="8" width="12.1796875" bestFit="1" customWidth="1"/>
    <col min="9" max="9" width="4.08984375" customWidth="1"/>
    <col min="10" max="10" width="7.7265625" customWidth="1"/>
    <col min="11" max="12" width="5.36328125" bestFit="1" customWidth="1"/>
    <col min="13" max="13" width="5.90625" customWidth="1"/>
    <col min="14" max="14" width="6.81640625" customWidth="1"/>
    <col min="19" max="19" width="5.7265625" customWidth="1"/>
  </cols>
  <sheetData>
    <row r="1" spans="1:19" x14ac:dyDescent="0.35">
      <c r="O1">
        <v>10</v>
      </c>
      <c r="P1">
        <v>0.2</v>
      </c>
      <c r="Q1">
        <f>1-P1</f>
        <v>0.8</v>
      </c>
    </row>
    <row r="3" spans="1:19" s="1" customFormat="1" x14ac:dyDescent="0.35">
      <c r="A3" s="1" t="s">
        <v>14</v>
      </c>
      <c r="B3" s="1" t="s">
        <v>13</v>
      </c>
      <c r="C3" s="1" t="s">
        <v>23</v>
      </c>
      <c r="E3" s="5" t="s">
        <v>15</v>
      </c>
      <c r="F3" t="s">
        <v>17</v>
      </c>
      <c r="G3" t="s">
        <v>25</v>
      </c>
      <c r="H3" t="s">
        <v>24</v>
      </c>
      <c r="I3"/>
      <c r="J3" t="s">
        <v>28</v>
      </c>
      <c r="K3" t="s">
        <v>18</v>
      </c>
      <c r="L3" t="s">
        <v>21</v>
      </c>
      <c r="M3" t="s">
        <v>19</v>
      </c>
      <c r="N3" t="s">
        <v>20</v>
      </c>
      <c r="O3" s="1" t="s">
        <v>12</v>
      </c>
      <c r="P3" s="1" t="s">
        <v>8</v>
      </c>
      <c r="Q3" s="4" t="s">
        <v>22</v>
      </c>
      <c r="R3" s="4" t="s">
        <v>26</v>
      </c>
      <c r="S3" s="4" t="s">
        <v>27</v>
      </c>
    </row>
    <row r="4" spans="1:19" x14ac:dyDescent="0.35">
      <c r="A4">
        <f t="shared" ref="A4:A35" si="0">_xlfn.CEILING.MATH((ROW(A4)-3)/10)</f>
        <v>1</v>
      </c>
      <c r="B4" s="3">
        <f ca="1">RAND()*A4</f>
        <v>0.48635194784943958</v>
      </c>
      <c r="C4" s="3">
        <f t="shared" ref="C4:C35" ca="1" si="1">B4^2</f>
        <v>0.23653821717694401</v>
      </c>
      <c r="E4" s="6">
        <v>1</v>
      </c>
      <c r="F4" s="3">
        <v>0.47268037016992093</v>
      </c>
      <c r="G4" s="3">
        <v>6.7909184527560493E-2</v>
      </c>
      <c r="H4" s="3">
        <v>0.29133591687153398</v>
      </c>
      <c r="I4" s="3"/>
      <c r="J4" s="3">
        <f>G4</f>
        <v>6.7909184527560493E-2</v>
      </c>
      <c r="K4" s="3">
        <v>5</v>
      </c>
      <c r="L4" s="3">
        <f>K4</f>
        <v>5</v>
      </c>
      <c r="M4" s="3">
        <f>K4*F4</f>
        <v>2.3634018508496046</v>
      </c>
      <c r="N4" s="3">
        <f>M4</f>
        <v>2.3634018508496046</v>
      </c>
      <c r="O4" s="3">
        <f>N4/L4</f>
        <v>0.47268037016992093</v>
      </c>
      <c r="P4" s="3">
        <f>F4</f>
        <v>0.47268037016992093</v>
      </c>
      <c r="Q4" s="3">
        <f>K4*H4</f>
        <v>1.4566795843576699</v>
      </c>
      <c r="R4" s="3">
        <f>Q4</f>
        <v>1.4566795843576699</v>
      </c>
      <c r="S4" s="3">
        <f>R4/L4-O4^2</f>
        <v>6.7909184527560507E-2</v>
      </c>
    </row>
    <row r="5" spans="1:19" x14ac:dyDescent="0.35">
      <c r="A5">
        <f t="shared" si="0"/>
        <v>1</v>
      </c>
      <c r="B5" s="3">
        <f t="shared" ref="B5:B53" ca="1" si="2">RAND()*A5</f>
        <v>0.24814683917928504</v>
      </c>
      <c r="C5" s="3">
        <f t="shared" ca="1" si="1"/>
        <v>6.1576853794669956E-2</v>
      </c>
      <c r="E5" s="6">
        <v>2</v>
      </c>
      <c r="F5" s="3">
        <v>1.0298257060341556</v>
      </c>
      <c r="G5" s="3">
        <v>0.36320640419342382</v>
      </c>
      <c r="H5" s="3">
        <v>1.4237473890021706</v>
      </c>
      <c r="I5" s="3"/>
      <c r="J5" s="3">
        <f>J4*$Q$1+$P$1*G5</f>
        <v>0.12696862846073315</v>
      </c>
      <c r="K5" s="3">
        <v>10</v>
      </c>
      <c r="L5" s="3">
        <f>L4+(K5-L4)*$P$1</f>
        <v>6</v>
      </c>
      <c r="M5" s="3">
        <f>K5*F5</f>
        <v>10.298257060341555</v>
      </c>
      <c r="N5" s="3">
        <f>N4+(M5-N4)*$P$1</f>
        <v>3.9503728927479949</v>
      </c>
      <c r="O5" s="3">
        <f>N5/L5</f>
        <v>0.65839548212466581</v>
      </c>
      <c r="P5" s="3">
        <f>P4+(F5-P4)*$P$1</f>
        <v>0.58410943734276788</v>
      </c>
      <c r="Q5" s="3">
        <f>K5*H5</f>
        <v>14.237473890021706</v>
      </c>
      <c r="R5" s="3">
        <f>R4+(Q5-R4)*$P$1</f>
        <v>4.0128384454904777</v>
      </c>
      <c r="S5" s="3">
        <f>R5/L5-O5^2</f>
        <v>0.23532179669957509</v>
      </c>
    </row>
    <row r="6" spans="1:19" x14ac:dyDescent="0.35">
      <c r="A6">
        <f t="shared" si="0"/>
        <v>1</v>
      </c>
      <c r="B6" s="3">
        <f t="shared" ca="1" si="2"/>
        <v>0.65160305536152985</v>
      </c>
      <c r="C6" s="3">
        <f t="shared" ca="1" si="1"/>
        <v>0.42458654175648092</v>
      </c>
      <c r="E6" s="6">
        <v>3</v>
      </c>
      <c r="F6" s="3">
        <v>1.8831599979724924</v>
      </c>
      <c r="G6" s="3">
        <v>0.37957996370280112</v>
      </c>
      <c r="H6" s="3">
        <v>3.9258715416665586</v>
      </c>
      <c r="I6" s="3"/>
      <c r="J6" s="3">
        <f t="shared" ref="J6:J8" si="3">J5*$Q$1+$P$1*G6</f>
        <v>0.17749089550914676</v>
      </c>
      <c r="K6" s="3">
        <v>15</v>
      </c>
      <c r="L6" s="3">
        <f>L5+(K6-L5)*$P$1</f>
        <v>7.8</v>
      </c>
      <c r="M6" s="3">
        <f>K6*F6</f>
        <v>28.247399969587388</v>
      </c>
      <c r="N6" s="3">
        <f>N5+(M6-N5)*$P$1</f>
        <v>8.8097783081158738</v>
      </c>
      <c r="O6" s="3">
        <f>N6/L6</f>
        <v>1.1294587574507531</v>
      </c>
      <c r="P6" s="3">
        <f>P5+(F6-P5)*$P$1</f>
        <v>0.84391954946871284</v>
      </c>
      <c r="Q6" s="3">
        <f>K6*H6</f>
        <v>58.888073124998378</v>
      </c>
      <c r="R6" s="3">
        <f>R5+(Q6-R5)*$P$1</f>
        <v>14.987885381392058</v>
      </c>
      <c r="S6" s="3">
        <f>R6/L6-O6^2</f>
        <v>0.64584668206293672</v>
      </c>
    </row>
    <row r="7" spans="1:19" x14ac:dyDescent="0.35">
      <c r="A7">
        <f t="shared" si="0"/>
        <v>1</v>
      </c>
      <c r="B7" s="3">
        <f t="shared" ca="1" si="2"/>
        <v>0.30465235060512152</v>
      </c>
      <c r="C7" s="3">
        <f t="shared" ca="1" si="1"/>
        <v>9.2813054729225894E-2</v>
      </c>
      <c r="E7" s="6">
        <v>4</v>
      </c>
      <c r="F7" s="3">
        <v>2.745011743873456</v>
      </c>
      <c r="G7" s="3">
        <v>1.0683166760097378</v>
      </c>
      <c r="H7" s="3">
        <v>8.6034061500129315</v>
      </c>
      <c r="I7" s="3"/>
      <c r="J7" s="3">
        <f t="shared" si="3"/>
        <v>0.355656051609265</v>
      </c>
      <c r="K7" s="3">
        <v>20</v>
      </c>
      <c r="L7" s="3">
        <f>L6+(K7-L6)*$P$1</f>
        <v>10.24</v>
      </c>
      <c r="M7" s="3">
        <f>K7*F7</f>
        <v>54.900234877469117</v>
      </c>
      <c r="N7" s="3">
        <f>N6+(M7-N6)*$P$1</f>
        <v>18.027869621986525</v>
      </c>
      <c r="O7" s="3">
        <f>N7/L7</f>
        <v>1.7605341427721215</v>
      </c>
      <c r="P7" s="3">
        <f>P6+(F7-P6)*$P$1</f>
        <v>1.2241379883496615</v>
      </c>
      <c r="Q7" s="3">
        <f>K7*H7</f>
        <v>172.06812300025862</v>
      </c>
      <c r="R7" s="3">
        <f>R6+(Q7-R6)*$P$1</f>
        <v>46.403932905165377</v>
      </c>
      <c r="S7" s="3">
        <f>R7/L7-O7^2</f>
        <v>1.4321536049036876</v>
      </c>
    </row>
    <row r="8" spans="1:19" x14ac:dyDescent="0.35">
      <c r="A8">
        <f t="shared" si="0"/>
        <v>1</v>
      </c>
      <c r="B8" s="3">
        <f t="shared" ca="1" si="2"/>
        <v>0.18048174679935525</v>
      </c>
      <c r="C8" s="3">
        <f t="shared" ca="1" si="1"/>
        <v>3.2573660927746578E-2</v>
      </c>
      <c r="E8" s="6">
        <v>5</v>
      </c>
      <c r="F8" s="3">
        <v>2.0789327775904023</v>
      </c>
      <c r="G8" s="3">
        <v>1.9708070621293337</v>
      </c>
      <c r="H8" s="3">
        <v>6.2927685558690793</v>
      </c>
      <c r="I8" s="3"/>
      <c r="J8" s="3">
        <f t="shared" si="3"/>
        <v>0.67868625371327873</v>
      </c>
      <c r="K8" s="3">
        <v>15</v>
      </c>
      <c r="L8" s="3">
        <f>L7+(K8-L7)*$P$1</f>
        <v>11.192</v>
      </c>
      <c r="M8" s="3">
        <f>K8*F8</f>
        <v>31.183991663856034</v>
      </c>
      <c r="N8" s="3">
        <f>N7+(M8-N7)*$P$1</f>
        <v>20.659094030360428</v>
      </c>
      <c r="O8" s="3">
        <f>N8/L8</f>
        <v>1.8458804530343484</v>
      </c>
      <c r="P8" s="3">
        <f>P7+(F8-P7)*$P$1</f>
        <v>1.3950969461978096</v>
      </c>
      <c r="Q8" s="3">
        <f>K8*H8</f>
        <v>94.391528338036196</v>
      </c>
      <c r="R8" s="3">
        <f>R7+(Q8-R7)*$P$1</f>
        <v>56.001451991739543</v>
      </c>
      <c r="S8" s="3">
        <f>R8/L8-O8^2</f>
        <v>1.5964290693083121</v>
      </c>
    </row>
    <row r="9" spans="1:19" x14ac:dyDescent="0.35">
      <c r="A9">
        <f t="shared" si="0"/>
        <v>1</v>
      </c>
      <c r="B9" s="3">
        <f t="shared" ca="1" si="2"/>
        <v>0.97579301128611573</v>
      </c>
      <c r="C9" s="3">
        <f t="shared" ca="1" si="1"/>
        <v>0.95217200087482556</v>
      </c>
      <c r="E9" s="6" t="s">
        <v>16</v>
      </c>
      <c r="F9" s="3">
        <v>1.6419221191280848</v>
      </c>
      <c r="G9" s="3">
        <v>1.4115176654023944</v>
      </c>
      <c r="H9" s="3">
        <v>4.1074259106844559</v>
      </c>
      <c r="I9" s="3"/>
      <c r="J9" s="3"/>
      <c r="K9" s="3"/>
      <c r="L9" s="3"/>
      <c r="M9" s="3"/>
      <c r="N9" s="3"/>
    </row>
    <row r="10" spans="1:19" x14ac:dyDescent="0.35">
      <c r="A10">
        <f t="shared" si="0"/>
        <v>1</v>
      </c>
      <c r="B10" s="3">
        <f t="shared" ca="1" si="2"/>
        <v>0.97252775387265822</v>
      </c>
      <c r="C10" s="3">
        <f t="shared" ca="1" si="1"/>
        <v>0.94581023205259773</v>
      </c>
    </row>
    <row r="11" spans="1:19" x14ac:dyDescent="0.35">
      <c r="A11">
        <f t="shared" si="0"/>
        <v>1</v>
      </c>
      <c r="B11" s="3">
        <f t="shared" ca="1" si="2"/>
        <v>0.91897839213081733</v>
      </c>
      <c r="C11" s="3">
        <f t="shared" ca="1" si="1"/>
        <v>0.84452128520334224</v>
      </c>
    </row>
    <row r="12" spans="1:19" x14ac:dyDescent="0.35">
      <c r="A12">
        <f t="shared" si="0"/>
        <v>1</v>
      </c>
      <c r="B12" s="3">
        <f t="shared" ca="1" si="2"/>
        <v>0.977917045724641</v>
      </c>
      <c r="C12" s="3">
        <f t="shared" ca="1" si="1"/>
        <v>0.95632174831880956</v>
      </c>
    </row>
    <row r="13" spans="1:19" x14ac:dyDescent="0.35">
      <c r="A13">
        <f t="shared" si="0"/>
        <v>1</v>
      </c>
      <c r="B13" s="3">
        <f t="shared" ca="1" si="2"/>
        <v>0.56426196669389617</v>
      </c>
      <c r="C13" s="3">
        <f t="shared" ca="1" si="1"/>
        <v>0.31839156705726357</v>
      </c>
    </row>
    <row r="14" spans="1:19" x14ac:dyDescent="0.35">
      <c r="A14">
        <f t="shared" si="0"/>
        <v>2</v>
      </c>
      <c r="B14" s="3">
        <f t="shared" ca="1" si="2"/>
        <v>0.20511957830012872</v>
      </c>
      <c r="C14" s="3">
        <f t="shared" ca="1" si="1"/>
        <v>4.2074041402022637E-2</v>
      </c>
    </row>
    <row r="15" spans="1:19" x14ac:dyDescent="0.35">
      <c r="A15">
        <f t="shared" si="0"/>
        <v>2</v>
      </c>
      <c r="B15" s="3">
        <f t="shared" ca="1" si="2"/>
        <v>1.1708897200129025</v>
      </c>
      <c r="C15" s="3">
        <f t="shared" ca="1" si="1"/>
        <v>1.3709827364318932</v>
      </c>
    </row>
    <row r="16" spans="1:19" x14ac:dyDescent="0.35">
      <c r="A16">
        <f t="shared" si="0"/>
        <v>2</v>
      </c>
      <c r="B16" s="3">
        <f t="shared" ca="1" si="2"/>
        <v>6.1267712979848898E-3</v>
      </c>
      <c r="C16" s="3">
        <f t="shared" ca="1" si="1"/>
        <v>3.7537326537811449E-5</v>
      </c>
    </row>
    <row r="17" spans="1:3" x14ac:dyDescent="0.35">
      <c r="A17">
        <f t="shared" si="0"/>
        <v>2</v>
      </c>
      <c r="B17" s="3">
        <f t="shared" ca="1" si="2"/>
        <v>1.2859906070617741</v>
      </c>
      <c r="C17" s="3">
        <f t="shared" ca="1" si="1"/>
        <v>1.6537718414511104</v>
      </c>
    </row>
    <row r="18" spans="1:3" x14ac:dyDescent="0.35">
      <c r="A18">
        <f t="shared" si="0"/>
        <v>2</v>
      </c>
      <c r="B18" s="3">
        <f t="shared" ca="1" si="2"/>
        <v>1.1337037355555803</v>
      </c>
      <c r="C18" s="3">
        <f t="shared" ca="1" si="1"/>
        <v>1.2852841600126772</v>
      </c>
    </row>
    <row r="19" spans="1:3" x14ac:dyDescent="0.35">
      <c r="A19">
        <f t="shared" si="0"/>
        <v>2</v>
      </c>
      <c r="B19" s="3">
        <f t="shared" ca="1" si="2"/>
        <v>0.53961060156950857</v>
      </c>
      <c r="C19" s="3">
        <f t="shared" ca="1" si="1"/>
        <v>0.2911796013262069</v>
      </c>
    </row>
    <row r="20" spans="1:3" x14ac:dyDescent="0.35">
      <c r="A20">
        <f t="shared" si="0"/>
        <v>2</v>
      </c>
      <c r="B20" s="3">
        <f t="shared" ca="1" si="2"/>
        <v>0.15361241047460705</v>
      </c>
      <c r="C20" s="3">
        <f t="shared" ca="1" si="1"/>
        <v>2.3596772651819167E-2</v>
      </c>
    </row>
    <row r="21" spans="1:3" x14ac:dyDescent="0.35">
      <c r="A21">
        <f t="shared" si="0"/>
        <v>2</v>
      </c>
      <c r="B21" s="3">
        <f t="shared" ca="1" si="2"/>
        <v>0.81159007132520733</v>
      </c>
      <c r="C21" s="3">
        <f t="shared" ca="1" si="1"/>
        <v>0.65867844387365515</v>
      </c>
    </row>
    <row r="22" spans="1:3" x14ac:dyDescent="0.35">
      <c r="A22">
        <f t="shared" si="0"/>
        <v>2</v>
      </c>
      <c r="B22" s="3">
        <f t="shared" ca="1" si="2"/>
        <v>1.11658425010204</v>
      </c>
      <c r="C22" s="3">
        <f t="shared" ca="1" si="1"/>
        <v>1.246760387575935</v>
      </c>
    </row>
    <row r="23" spans="1:3" x14ac:dyDescent="0.35">
      <c r="A23">
        <f t="shared" si="0"/>
        <v>2</v>
      </c>
      <c r="B23" s="3">
        <f t="shared" ca="1" si="2"/>
        <v>0.24100064456474457</v>
      </c>
      <c r="C23" s="3">
        <f t="shared" ca="1" si="1"/>
        <v>5.8081310680622347E-2</v>
      </c>
    </row>
    <row r="24" spans="1:3" x14ac:dyDescent="0.35">
      <c r="A24">
        <f t="shared" si="0"/>
        <v>3</v>
      </c>
      <c r="B24" s="3">
        <f t="shared" ca="1" si="2"/>
        <v>1.9946271929935095</v>
      </c>
      <c r="C24" s="3">
        <f t="shared" ca="1" si="1"/>
        <v>3.9785376390291671</v>
      </c>
    </row>
    <row r="25" spans="1:3" x14ac:dyDescent="0.35">
      <c r="A25">
        <f t="shared" si="0"/>
        <v>3</v>
      </c>
      <c r="B25" s="3">
        <f t="shared" ca="1" si="2"/>
        <v>2.707706459069473</v>
      </c>
      <c r="C25" s="3">
        <f t="shared" ca="1" si="1"/>
        <v>7.3316742684865437</v>
      </c>
    </row>
    <row r="26" spans="1:3" x14ac:dyDescent="0.35">
      <c r="A26">
        <f t="shared" si="0"/>
        <v>3</v>
      </c>
      <c r="B26" s="3">
        <f t="shared" ca="1" si="2"/>
        <v>1.7881060970587481</v>
      </c>
      <c r="C26" s="3">
        <f t="shared" ca="1" si="1"/>
        <v>3.1973234143386691</v>
      </c>
    </row>
    <row r="27" spans="1:3" x14ac:dyDescent="0.35">
      <c r="A27">
        <f t="shared" si="0"/>
        <v>3</v>
      </c>
      <c r="B27" s="3">
        <f t="shared" ca="1" si="2"/>
        <v>1.9952682766622647</v>
      </c>
      <c r="C27" s="3">
        <f t="shared" ca="1" si="1"/>
        <v>3.9810954958548037</v>
      </c>
    </row>
    <row r="28" spans="1:3" x14ac:dyDescent="0.35">
      <c r="A28">
        <f t="shared" si="0"/>
        <v>3</v>
      </c>
      <c r="B28" s="3">
        <f t="shared" ca="1" si="2"/>
        <v>1.2197416398631971</v>
      </c>
      <c r="C28" s="3">
        <f t="shared" ca="1" si="1"/>
        <v>1.4877696680161612</v>
      </c>
    </row>
    <row r="29" spans="1:3" x14ac:dyDescent="0.35">
      <c r="A29">
        <f t="shared" si="0"/>
        <v>3</v>
      </c>
      <c r="B29" s="3">
        <f t="shared" ca="1" si="2"/>
        <v>1.8276154437235359</v>
      </c>
      <c r="C29" s="3">
        <f t="shared" ca="1" si="1"/>
        <v>3.3401782101367772</v>
      </c>
    </row>
    <row r="30" spans="1:3" x14ac:dyDescent="0.35">
      <c r="A30">
        <f t="shared" si="0"/>
        <v>3</v>
      </c>
      <c r="B30" s="3">
        <f t="shared" ca="1" si="2"/>
        <v>2.7111022228634534</v>
      </c>
      <c r="C30" s="3">
        <f t="shared" ca="1" si="1"/>
        <v>7.3500752628151576</v>
      </c>
    </row>
    <row r="31" spans="1:3" x14ac:dyDescent="0.35">
      <c r="A31">
        <f t="shared" si="0"/>
        <v>3</v>
      </c>
      <c r="B31" s="3">
        <f t="shared" ca="1" si="2"/>
        <v>1.668079110798566</v>
      </c>
      <c r="C31" s="3">
        <f t="shared" ca="1" si="1"/>
        <v>2.7824879198825343</v>
      </c>
    </row>
    <row r="32" spans="1:3" x14ac:dyDescent="0.35">
      <c r="A32">
        <f t="shared" si="0"/>
        <v>3</v>
      </c>
      <c r="B32" s="3">
        <f t="shared" ca="1" si="2"/>
        <v>0.94543898003189009</v>
      </c>
      <c r="C32" s="3">
        <f t="shared" ca="1" si="1"/>
        <v>0.89385486496374067</v>
      </c>
    </row>
    <row r="33" spans="1:3" x14ac:dyDescent="0.35">
      <c r="A33">
        <f t="shared" si="0"/>
        <v>3</v>
      </c>
      <c r="B33" s="3">
        <f t="shared" ca="1" si="2"/>
        <v>1.4115989675665555</v>
      </c>
      <c r="C33" s="3">
        <f t="shared" ca="1" si="1"/>
        <v>1.9926116452349654</v>
      </c>
    </row>
    <row r="34" spans="1:3" x14ac:dyDescent="0.35">
      <c r="A34">
        <f t="shared" si="0"/>
        <v>4</v>
      </c>
      <c r="B34" s="3">
        <f t="shared" ca="1" si="2"/>
        <v>3.8333685524408332</v>
      </c>
      <c r="C34" s="3">
        <f t="shared" ca="1" si="1"/>
        <v>14.694714458842329</v>
      </c>
    </row>
    <row r="35" spans="1:3" x14ac:dyDescent="0.35">
      <c r="A35">
        <f t="shared" si="0"/>
        <v>4</v>
      </c>
      <c r="B35" s="3">
        <f t="shared" ca="1" si="2"/>
        <v>1.6897089725030741</v>
      </c>
      <c r="C35" s="3">
        <f t="shared" ca="1" si="1"/>
        <v>2.8551164117573942</v>
      </c>
    </row>
    <row r="36" spans="1:3" x14ac:dyDescent="0.35">
      <c r="A36">
        <f t="shared" ref="A36:A53" si="4">_xlfn.CEILING.MATH((ROW(A36)-3)/10)</f>
        <v>4</v>
      </c>
      <c r="B36" s="3">
        <f t="shared" ca="1" si="2"/>
        <v>1.4305795945332518</v>
      </c>
      <c r="C36" s="3">
        <f t="shared" ref="C36:C67" ca="1" si="5">B36^2</f>
        <v>2.0465579762949231</v>
      </c>
    </row>
    <row r="37" spans="1:3" x14ac:dyDescent="0.35">
      <c r="A37">
        <f t="shared" si="4"/>
        <v>4</v>
      </c>
      <c r="B37" s="3">
        <f t="shared" ca="1" si="2"/>
        <v>3.0178377745013285</v>
      </c>
      <c r="C37" s="3">
        <f t="shared" ca="1" si="5"/>
        <v>9.1073448332071312</v>
      </c>
    </row>
    <row r="38" spans="1:3" x14ac:dyDescent="0.35">
      <c r="A38">
        <f t="shared" si="4"/>
        <v>4</v>
      </c>
      <c r="B38" s="3">
        <f t="shared" ca="1" si="2"/>
        <v>3.5698719844840276</v>
      </c>
      <c r="C38" s="3">
        <f t="shared" ca="1" si="5"/>
        <v>12.743985985603929</v>
      </c>
    </row>
    <row r="39" spans="1:3" x14ac:dyDescent="0.35">
      <c r="A39">
        <f t="shared" si="4"/>
        <v>4</v>
      </c>
      <c r="B39" s="3">
        <f t="shared" ca="1" si="2"/>
        <v>1.4523018067802944</v>
      </c>
      <c r="C39" s="3">
        <f t="shared" ca="1" si="5"/>
        <v>2.1091805379773074</v>
      </c>
    </row>
    <row r="40" spans="1:3" x14ac:dyDescent="0.35">
      <c r="A40">
        <f t="shared" si="4"/>
        <v>4</v>
      </c>
      <c r="B40" s="3">
        <f t="shared" ca="1" si="2"/>
        <v>1.6901885189969561</v>
      </c>
      <c r="C40" s="3">
        <f t="shared" ca="1" si="5"/>
        <v>2.856737229749124</v>
      </c>
    </row>
    <row r="41" spans="1:3" x14ac:dyDescent="0.35">
      <c r="A41">
        <f t="shared" si="4"/>
        <v>4</v>
      </c>
      <c r="B41" s="3">
        <f t="shared" ca="1" si="2"/>
        <v>1.0568214780526044</v>
      </c>
      <c r="C41" s="3">
        <f t="shared" ca="1" si="5"/>
        <v>1.1168716364732914</v>
      </c>
    </row>
    <row r="42" spans="1:3" x14ac:dyDescent="0.35">
      <c r="A42">
        <f t="shared" si="4"/>
        <v>4</v>
      </c>
      <c r="B42" s="3">
        <f t="shared" ca="1" si="2"/>
        <v>1.8550109112909094</v>
      </c>
      <c r="C42" s="3">
        <f t="shared" ca="1" si="5"/>
        <v>3.4410654810083305</v>
      </c>
    </row>
    <row r="43" spans="1:3" x14ac:dyDescent="0.35">
      <c r="A43">
        <f t="shared" si="4"/>
        <v>4</v>
      </c>
      <c r="B43" s="3">
        <f t="shared" ca="1" si="2"/>
        <v>3.7303501687157552</v>
      </c>
      <c r="C43" s="3">
        <f t="shared" ca="1" si="5"/>
        <v>13.915512381237663</v>
      </c>
    </row>
    <row r="44" spans="1:3" x14ac:dyDescent="0.35">
      <c r="A44">
        <f t="shared" si="4"/>
        <v>5</v>
      </c>
      <c r="B44" s="3">
        <f t="shared" ca="1" si="2"/>
        <v>4.5806246263888486</v>
      </c>
      <c r="C44" s="3">
        <f t="shared" ca="1" si="5"/>
        <v>20.98212196787998</v>
      </c>
    </row>
    <row r="45" spans="1:3" x14ac:dyDescent="0.35">
      <c r="A45">
        <f t="shared" si="4"/>
        <v>5</v>
      </c>
      <c r="B45" s="3">
        <f t="shared" ca="1" si="2"/>
        <v>4.7593628898655798</v>
      </c>
      <c r="C45" s="3">
        <f t="shared" ca="1" si="5"/>
        <v>22.651535117429642</v>
      </c>
    </row>
    <row r="46" spans="1:3" x14ac:dyDescent="0.35">
      <c r="A46">
        <f t="shared" si="4"/>
        <v>5</v>
      </c>
      <c r="B46" s="3">
        <f t="shared" ca="1" si="2"/>
        <v>4.729224651042105</v>
      </c>
      <c r="C46" s="3">
        <f t="shared" ca="1" si="5"/>
        <v>22.365565800024321</v>
      </c>
    </row>
    <row r="47" spans="1:3" x14ac:dyDescent="0.35">
      <c r="A47">
        <f t="shared" si="4"/>
        <v>5</v>
      </c>
      <c r="B47" s="3">
        <f t="shared" ca="1" si="2"/>
        <v>2.4569499923394922</v>
      </c>
      <c r="C47" s="3">
        <f t="shared" ca="1" si="5"/>
        <v>6.0366032648570309</v>
      </c>
    </row>
    <row r="48" spans="1:3" x14ac:dyDescent="0.35">
      <c r="A48">
        <f t="shared" si="4"/>
        <v>5</v>
      </c>
      <c r="B48" s="3">
        <f t="shared" ca="1" si="2"/>
        <v>3.4270977872685999</v>
      </c>
      <c r="C48" s="3">
        <f t="shared" ca="1" si="5"/>
        <v>11.744999243501335</v>
      </c>
    </row>
    <row r="49" spans="1:3" x14ac:dyDescent="0.35">
      <c r="A49">
        <f t="shared" si="4"/>
        <v>5</v>
      </c>
      <c r="B49" s="3">
        <f t="shared" ca="1" si="2"/>
        <v>3.5690769915393283</v>
      </c>
      <c r="C49" s="3">
        <f t="shared" ca="1" si="5"/>
        <v>12.738310571535424</v>
      </c>
    </row>
    <row r="50" spans="1:3" x14ac:dyDescent="0.35">
      <c r="A50">
        <f t="shared" si="4"/>
        <v>5</v>
      </c>
      <c r="B50" s="3">
        <f t="shared" ca="1" si="2"/>
        <v>3.1510809563059032</v>
      </c>
      <c r="C50" s="3">
        <f t="shared" ca="1" si="5"/>
        <v>9.9293111931937261</v>
      </c>
    </row>
    <row r="51" spans="1:3" x14ac:dyDescent="0.35">
      <c r="A51">
        <f t="shared" si="4"/>
        <v>5</v>
      </c>
      <c r="B51" s="3">
        <f t="shared" ca="1" si="2"/>
        <v>2.3180772840209176</v>
      </c>
      <c r="C51" s="3">
        <f t="shared" ca="1" si="5"/>
        <v>5.3734822946937939</v>
      </c>
    </row>
    <row r="52" spans="1:3" x14ac:dyDescent="0.35">
      <c r="A52">
        <f t="shared" si="4"/>
        <v>5</v>
      </c>
      <c r="B52" s="3">
        <f t="shared" ca="1" si="2"/>
        <v>2.0199450422286951</v>
      </c>
      <c r="C52" s="3">
        <f t="shared" ca="1" si="5"/>
        <v>4.0801779736242851</v>
      </c>
    </row>
    <row r="53" spans="1:3" x14ac:dyDescent="0.35">
      <c r="A53">
        <f t="shared" si="4"/>
        <v>5</v>
      </c>
      <c r="B53" s="3">
        <f t="shared" ca="1" si="2"/>
        <v>1.1393901729711697</v>
      </c>
      <c r="C53" s="3">
        <f t="shared" ca="1" si="5"/>
        <v>1.298209966263272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2019-03-16T17:38:41Z</dcterms:created>
  <dcterms:modified xsi:type="dcterms:W3CDTF">2019-04-11T04:03:46Z</dcterms:modified>
</cp:coreProperties>
</file>