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\Downloads\"/>
    </mc:Choice>
  </mc:AlternateContent>
  <xr:revisionPtr revIDLastSave="0" documentId="13_ncr:1_{AD5859DC-A0C5-44E1-8BFA-1FBC7FE61B0B}" xr6:coauthVersionLast="47" xr6:coauthVersionMax="47" xr10:uidLastSave="{00000000-0000-0000-0000-000000000000}"/>
  <workbookProtection workbookAlgorithmName="SHA-512" workbookHashValue="Up1kd3N7i1hguSPAToHveXM1YwIaOZnBZxsW3TqKMqT2qMv/nO3Qi7MQFpJPB8+b0+XqNyCtlfAikxfW8NPnXA==" workbookSaltValue="+wbzp+uAxRIoDJRIgIw2zA==" workbookSpinCount="100000" lockStructure="1"/>
  <bookViews>
    <workbookView xWindow="-120" yWindow="-120" windowWidth="20730" windowHeight="11160" xr2:uid="{6C3CB11B-391D-492A-A28A-9D9EDDC30420}"/>
  </bookViews>
  <sheets>
    <sheet name="2022" sheetId="1" r:id="rId1"/>
    <sheet name="Propuestas" sheetId="2" state="hidden" r:id="rId2"/>
  </sheets>
  <definedNames>
    <definedName name="_xlnm._FilterDatabase" localSheetId="0" hidden="1">'2022'!$B$1:$J$234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H230" i="1" l="1"/>
  <c r="H222" i="1"/>
  <c r="H215" i="1"/>
  <c r="H198" i="1"/>
  <c r="H196" i="1"/>
  <c r="H184" i="1"/>
  <c r="H169" i="1"/>
  <c r="H163" i="1"/>
  <c r="H153" i="1"/>
  <c r="H156" i="1" l="1"/>
  <c r="H152" i="1" s="1"/>
  <c r="H195" i="1"/>
  <c r="H146" i="1"/>
  <c r="H133" i="1"/>
  <c r="H126" i="1"/>
  <c r="H95" i="1"/>
  <c r="H3" i="1"/>
  <c r="H2" i="1" s="1"/>
  <c r="H9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Puerta de Oro</author>
  </authors>
  <commentList>
    <comment ref="D157" authorId="0" shapeId="0" xr:uid="{92A6C44F-CDC0-4C3F-BC25-C94272013583}">
      <text>
        <r>
          <rPr>
            <b/>
            <sz val="9"/>
            <color indexed="81"/>
            <rFont val="Tahoma"/>
            <family val="2"/>
          </rPr>
          <t>Responsabilidad civil directivos
Todo riesgo
Caja menor
Infidelidad y Riesgos Financ.</t>
        </r>
      </text>
    </comment>
    <comment ref="D161" authorId="0" shapeId="0" xr:uid="{E13ACF28-24A5-4D57-91ED-D9D02DEB744D}">
      <text>
        <r>
          <rPr>
            <b/>
            <sz val="9"/>
            <color indexed="81"/>
            <rFont val="Tahoma"/>
            <family val="2"/>
          </rPr>
          <t>CAMBIOS:
* Cocina
* Baños
* Of. Archivo
* Of. Presidencia</t>
        </r>
      </text>
    </comment>
    <comment ref="D162" authorId="0" shapeId="0" xr:uid="{C785FEEF-18EF-4185-91D0-14A369F5EF7A}">
      <text>
        <r>
          <rPr>
            <b/>
            <sz val="9"/>
            <color indexed="81"/>
            <rFont val="Tahoma"/>
            <family val="2"/>
          </rPr>
          <t>CAMBIOS:
* Cocina
* Baños
* Of. Archivo
* Of. Presidencia</t>
        </r>
      </text>
    </comment>
    <comment ref="D168" authorId="0" shapeId="0" xr:uid="{A4999BBC-0CA9-4C27-9002-BC6F3AA2F801}">
      <text>
        <r>
          <rPr>
            <b/>
            <sz val="9"/>
            <color indexed="81"/>
            <rFont val="Tahoma"/>
            <family val="2"/>
          </rPr>
          <t>Vehiculo Presidencia - $ 51.360.000
Conductor - $ 21.571.200 
(Vr. $ 1.797.600 mensual)</t>
        </r>
      </text>
    </comment>
  </commentList>
</comments>
</file>

<file path=xl/sharedStrings.xml><?xml version="1.0" encoding="utf-8"?>
<sst xmlns="http://schemas.openxmlformats.org/spreadsheetml/2006/main" count="1154" uniqueCount="269">
  <si>
    <t>Descripción</t>
  </si>
  <si>
    <t>Modalidad de selección</t>
  </si>
  <si>
    <t>Valor total estimado</t>
  </si>
  <si>
    <t>Rubro Presupuestal</t>
  </si>
  <si>
    <t xml:space="preserve">Fecha estimada </t>
  </si>
  <si>
    <t xml:space="preserve">Duración estimada </t>
  </si>
  <si>
    <t>Supervisor</t>
  </si>
  <si>
    <t>Clasificación</t>
  </si>
  <si>
    <t>Interadministrativo</t>
  </si>
  <si>
    <t>Alquiler</t>
  </si>
  <si>
    <t>Consultoría</t>
  </si>
  <si>
    <t>Estudios y Diseños</t>
  </si>
  <si>
    <t>Mantenimientos</t>
  </si>
  <si>
    <t>Prestación de servicios profesionales</t>
  </si>
  <si>
    <t>Servicios especializados</t>
  </si>
  <si>
    <t>Suministro</t>
  </si>
  <si>
    <t xml:space="preserve"> Estructuraciones</t>
  </si>
  <si>
    <t>1.1</t>
  </si>
  <si>
    <t>Topografia</t>
  </si>
  <si>
    <t>Arquitectura</t>
  </si>
  <si>
    <t>Patologia y reforzamiento</t>
  </si>
  <si>
    <t>Estudio patrimonial</t>
  </si>
  <si>
    <t>Estructural</t>
  </si>
  <si>
    <t>Estudio de suelo y diseño geotecnico</t>
  </si>
  <si>
    <t>Hidrosanitario</t>
  </si>
  <si>
    <t>Electrico</t>
  </si>
  <si>
    <t>Aires acondicionados</t>
  </si>
  <si>
    <t>Telecomunicaciones</t>
  </si>
  <si>
    <t>Seguridad humana y evacuacion</t>
  </si>
  <si>
    <t>Presupuesto y programacion</t>
  </si>
  <si>
    <t>6 meses</t>
  </si>
  <si>
    <t>Enero  del 2022</t>
  </si>
  <si>
    <t>Orden de Compra</t>
  </si>
  <si>
    <t>Ambiental</t>
  </si>
  <si>
    <t>Diseño estructural</t>
  </si>
  <si>
    <t>Estudio de suelos</t>
  </si>
  <si>
    <t>Diseño hidrosanitario</t>
  </si>
  <si>
    <t>Diseño electrico</t>
  </si>
  <si>
    <t>Diseño de telecomunicaciones</t>
  </si>
  <si>
    <t>Estudio de transito - Diseño geometrico - Pavimento</t>
  </si>
  <si>
    <t>Arqueologia</t>
  </si>
  <si>
    <t>Diseño de presupuesto</t>
  </si>
  <si>
    <t>Ingeniero de presupuesto</t>
  </si>
  <si>
    <t>Ecoparque UF3- Tierra</t>
  </si>
  <si>
    <t>Contratación Directa</t>
  </si>
  <si>
    <t>12 meses</t>
  </si>
  <si>
    <t>Prestación de servicios profesionales para un arquitecto 2</t>
  </si>
  <si>
    <t>Prestación de servicios profesionales para un arquitecto 3</t>
  </si>
  <si>
    <t>Ecoparque UF3- en Agua</t>
  </si>
  <si>
    <t>Diseño hidrosanitario e hidraulico</t>
  </si>
  <si>
    <t>Canal de Juan Mina (NO CBA)- Adicional</t>
  </si>
  <si>
    <t>Estudio de suelo</t>
  </si>
  <si>
    <t>Diseño hidraulico</t>
  </si>
  <si>
    <t>Presupuesto</t>
  </si>
  <si>
    <t>Canal Chinita y Corinoco</t>
  </si>
  <si>
    <t>Centros Comunitarios</t>
  </si>
  <si>
    <t>Bancomercio</t>
  </si>
  <si>
    <t>Levantamiento topografico</t>
  </si>
  <si>
    <t>Diseño arquitectonico</t>
  </si>
  <si>
    <t>Patologia estructural</t>
  </si>
  <si>
    <t>Diseño electrico e iluminacion</t>
  </si>
  <si>
    <t>Estudio ambiental</t>
  </si>
  <si>
    <t>Estudio de transito</t>
  </si>
  <si>
    <t>Diseño de Aires Acondicionados</t>
  </si>
  <si>
    <t>Seguridad Humana</t>
  </si>
  <si>
    <t>Diseño de presupuesto - programacion - proceso constructivo - especificaciones tecnicos</t>
  </si>
  <si>
    <t>Diseño de interiorismo</t>
  </si>
  <si>
    <t>Plan de manejo ambiental</t>
  </si>
  <si>
    <t>Diseño de pavimentos</t>
  </si>
  <si>
    <t>Alcadia Oficina Centro</t>
  </si>
  <si>
    <t>1 mes</t>
  </si>
  <si>
    <t>Diseño de gas</t>
  </si>
  <si>
    <t>Ct Manglares</t>
  </si>
  <si>
    <t>Circunvalar</t>
  </si>
  <si>
    <t>Topografia niveles</t>
  </si>
  <si>
    <t>2 meses</t>
  </si>
  <si>
    <t>Riesgos Pot</t>
  </si>
  <si>
    <t>Estudio de riesgos</t>
  </si>
  <si>
    <t>Supervisor 1</t>
  </si>
  <si>
    <t>Suelos</t>
  </si>
  <si>
    <t>Pavimento</t>
  </si>
  <si>
    <t>TEU</t>
  </si>
  <si>
    <t>Técnica</t>
  </si>
  <si>
    <t>2.1</t>
  </si>
  <si>
    <t>Mtto estructura cabeza-cola Caimán</t>
  </si>
  <si>
    <t>Mtto Puertas Caimán</t>
  </si>
  <si>
    <t xml:space="preserve">Mtto Estructura Pergolas lado Av. Del Río </t>
  </si>
  <si>
    <t>Mtto Audio y video</t>
  </si>
  <si>
    <t xml:space="preserve">Mtto CCTV </t>
  </si>
  <si>
    <t>Mtto / prueba sistema RCI y recarga extintores</t>
  </si>
  <si>
    <t xml:space="preserve">Mtto Esculturas decorativas </t>
  </si>
  <si>
    <t xml:space="preserve">Mtto Pisos exteriores e interiores del Caiman </t>
  </si>
  <si>
    <t>Mtto Audiovisuales y CCTV Pabellón</t>
  </si>
  <si>
    <t>Mtto Ascensor Pabellón</t>
  </si>
  <si>
    <t>Mtto Divisiones Acústicas Pabellón</t>
  </si>
  <si>
    <t>Mtto Equipamento de cocinas</t>
  </si>
  <si>
    <t xml:space="preserve">Mtto sellos fachada y cubierta </t>
  </si>
  <si>
    <t>Mtto Ribera del Río</t>
  </si>
  <si>
    <t>Mtto Ascensor y Escaleras Paseo Peatonal y Recinto Ferial</t>
  </si>
  <si>
    <t>Mtto Puente Móvil UF4</t>
  </si>
  <si>
    <t>Mtto plantas eléctricas PAB, CAIM, GM</t>
  </si>
  <si>
    <t xml:space="preserve">Mtto correctivo contenedores sector PDO </t>
  </si>
  <si>
    <t>Mtto Prev Corr Fuentes</t>
  </si>
  <si>
    <t>Mtto Fachada Rolformados</t>
  </si>
  <si>
    <t>Mtto Sistema RCI y Detección de Incendios</t>
  </si>
  <si>
    <t>Mtto Audiovisuales</t>
  </si>
  <si>
    <t>Mtto correctivo General de Infraestructura (Barandas, Paredes, Baños, Impermeabilización etc.)</t>
  </si>
  <si>
    <t>Adición</t>
  </si>
  <si>
    <t>Concurso abierto</t>
  </si>
  <si>
    <t>Noviembre del 2022</t>
  </si>
  <si>
    <t>Agosto del 2022</t>
  </si>
  <si>
    <t>Febrero  del 2022</t>
  </si>
  <si>
    <t>Marzo del 2022</t>
  </si>
  <si>
    <t>Diciembre del 2022</t>
  </si>
  <si>
    <t>O y M</t>
  </si>
  <si>
    <t>11 meses</t>
  </si>
  <si>
    <t>8 meses</t>
  </si>
  <si>
    <t>3 meses</t>
  </si>
  <si>
    <t>Mtto Aires</t>
  </si>
  <si>
    <t>9 meses</t>
  </si>
  <si>
    <t>Recinto Ferial</t>
  </si>
  <si>
    <t>2.2</t>
  </si>
  <si>
    <t>Alquiler Plantas Malecón disponibilidad</t>
  </si>
  <si>
    <t xml:space="preserve">Alquiler de Portatiles e impresora </t>
  </si>
  <si>
    <t>Alquiler Plantas adición 2 meses</t>
  </si>
  <si>
    <t>Alquiler Plantas</t>
  </si>
  <si>
    <t>Sistema Contra Incendio Pabellón</t>
  </si>
  <si>
    <t xml:space="preserve">Servicio de Control de Plagas </t>
  </si>
  <si>
    <t>Fumigación y plagas</t>
  </si>
  <si>
    <t>Atención Emergencia Eléctrica puntos de conexión (disponibilidad)</t>
  </si>
  <si>
    <t>Puertas y Cortinas Enrollables MA, CAIM, PAB</t>
  </si>
  <si>
    <t>Hidrosanitario GM PAB CAIM</t>
  </si>
  <si>
    <t>Taxis</t>
  </si>
  <si>
    <t>Hidrosanitario RF</t>
  </si>
  <si>
    <t xml:space="preserve">Subestación RF </t>
  </si>
  <si>
    <t>Servicio desmontaje / montaje Luminarias - Maxwell.</t>
  </si>
  <si>
    <t>Subestaciones GM</t>
  </si>
  <si>
    <t>2.3</t>
  </si>
  <si>
    <t>Servicios Especializados</t>
  </si>
  <si>
    <t>Abril  del 2022</t>
  </si>
  <si>
    <t>Agosto  del 2022</t>
  </si>
  <si>
    <t>Suministro de ACPM</t>
  </si>
  <si>
    <t>Suministro / Reparación Luminarias - Alutrafic</t>
  </si>
  <si>
    <t>2.4</t>
  </si>
  <si>
    <t>Julio del 2022</t>
  </si>
  <si>
    <t>Empleados Temporales</t>
  </si>
  <si>
    <t>Consultoría Técnica Eléctrica</t>
  </si>
  <si>
    <t>Dotación de Personal</t>
  </si>
  <si>
    <t>Computador Daniel Barrios</t>
  </si>
  <si>
    <t>Monitor Eman López</t>
  </si>
  <si>
    <t>Monitor Yolanda Vergara</t>
  </si>
  <si>
    <t>Monitor Adriana Ibarra</t>
  </si>
  <si>
    <t>Estantes Archivo</t>
  </si>
  <si>
    <t>Acrilicos carteleras oficina</t>
  </si>
  <si>
    <t>Legajos (carpetas amarillas)</t>
  </si>
  <si>
    <t>Tóner y tintas impresoras</t>
  </si>
  <si>
    <t xml:space="preserve">Jose Alee </t>
  </si>
  <si>
    <t xml:space="preserve">Tania Valencia </t>
  </si>
  <si>
    <t xml:space="preserve">Emmanuel Valencia </t>
  </si>
  <si>
    <t>Auge</t>
  </si>
  <si>
    <t>Gonzalez Rubio (Asesor tributario)</t>
  </si>
  <si>
    <t>Arboleda Cortés S.A.S.</t>
  </si>
  <si>
    <t>Miguel Parga</t>
  </si>
  <si>
    <t>Asesor Legal Presidencia</t>
  </si>
  <si>
    <t>Jaime Gomez</t>
  </si>
  <si>
    <t>Administrativa y Financiera</t>
  </si>
  <si>
    <t>Suministros</t>
  </si>
  <si>
    <t>3.1</t>
  </si>
  <si>
    <t>3.2</t>
  </si>
  <si>
    <t>3.3</t>
  </si>
  <si>
    <t>Adquisición de bienes o servicios</t>
  </si>
  <si>
    <t>3.4</t>
  </si>
  <si>
    <t>3.5</t>
  </si>
  <si>
    <t>Adquisición de las pólizas de Todo Riesgo de Daños Materiales y de Responsabilidad Civil Extracontractual</t>
  </si>
  <si>
    <t>Prestación de servicios de limpieza y oficios varios dentro de las oficinas de la entidad (Enise)</t>
  </si>
  <si>
    <t>Servicio de soporte para el software de  Oasis</t>
  </si>
  <si>
    <t>Servicio de arreglos Oficina</t>
  </si>
  <si>
    <t>Servicio de arreglo Cocina</t>
  </si>
  <si>
    <t xml:space="preserve">Suministro de Implementos de Aseo y Cafetería </t>
  </si>
  <si>
    <t>Calificación de capacidad de pago de Puerta de Oro Fitch (calificadora)</t>
  </si>
  <si>
    <t>Experiencia de Ciudad</t>
  </si>
  <si>
    <t>4.1</t>
  </si>
  <si>
    <t>Dotaciones de personal</t>
  </si>
  <si>
    <t>Temporales</t>
  </si>
  <si>
    <t>Vigilancia</t>
  </si>
  <si>
    <t>Materiales y suministros</t>
  </si>
  <si>
    <t>Esculturas y butacas</t>
  </si>
  <si>
    <t>Compra de ACPM</t>
  </si>
  <si>
    <t>Desinfección de baños</t>
  </si>
  <si>
    <t>Aseo y cafeteria</t>
  </si>
  <si>
    <t>Fumigación</t>
  </si>
  <si>
    <t>Compra de equipos (radios)</t>
  </si>
  <si>
    <t>Publicidad</t>
  </si>
  <si>
    <t>Señalización</t>
  </si>
  <si>
    <t>Sistema post venta</t>
  </si>
  <si>
    <t>Merchandansing</t>
  </si>
  <si>
    <t>Proyectos de reciclaje</t>
  </si>
  <si>
    <t>App Caiman del rio</t>
  </si>
  <si>
    <t>Servicio de fotografia</t>
  </si>
  <si>
    <t>Recepción publica</t>
  </si>
  <si>
    <t>Mantenimiento de pagina web</t>
  </si>
  <si>
    <t>Botiquin</t>
  </si>
  <si>
    <t>Dotación )Uniformes)</t>
  </si>
  <si>
    <t>Merchandinsing</t>
  </si>
  <si>
    <t>Diseñadora grafica</t>
  </si>
  <si>
    <t>Profesional en fotografia</t>
  </si>
  <si>
    <t>Elementos de bioseguridad</t>
  </si>
  <si>
    <t>Marzo de 2022</t>
  </si>
  <si>
    <t>Septiembre de 2022</t>
  </si>
  <si>
    <t>Enero de 2022</t>
  </si>
  <si>
    <t>Junio de 2022</t>
  </si>
  <si>
    <t>Alvaro Boom</t>
  </si>
  <si>
    <t>Edwin Rodriguez</t>
  </si>
  <si>
    <t>Martha Perez</t>
  </si>
  <si>
    <t xml:space="preserve">4.2 </t>
  </si>
  <si>
    <t>4.3</t>
  </si>
  <si>
    <t>4.4</t>
  </si>
  <si>
    <t>4.5</t>
  </si>
  <si>
    <t>Suministro de Materiales Ferretería</t>
  </si>
  <si>
    <t>Suministro de Materiales Eléctricos</t>
  </si>
  <si>
    <t>Mantenimiento Página Web de Puerta de Oro</t>
  </si>
  <si>
    <t>Mantenimiento de la oficina</t>
  </si>
  <si>
    <t>Ronny Tafur</t>
  </si>
  <si>
    <t>Evelyn Padron</t>
  </si>
  <si>
    <t>Junio del 2022</t>
  </si>
  <si>
    <t>Digitalización Archivo Inactivo de Puerta de Oro</t>
  </si>
  <si>
    <t>Anthony Tamara</t>
  </si>
  <si>
    <t>Alejandra Visbal</t>
  </si>
  <si>
    <t>Materiales y Suministros para el mantenimiento de la oficina</t>
  </si>
  <si>
    <t>Enero del 2022</t>
  </si>
  <si>
    <t>Conductor de presidencia</t>
  </si>
  <si>
    <t>Alquiler vehiculo presindencia</t>
  </si>
  <si>
    <t>Suministros de bioseguridad</t>
  </si>
  <si>
    <t>Papeleria</t>
  </si>
  <si>
    <t>David Patiño</t>
  </si>
  <si>
    <t>Compra de Equipos para Puerta de Oro</t>
  </si>
  <si>
    <t>Compra de memorias adicionales para los equipos de la entidad (SSD 240GB)</t>
  </si>
  <si>
    <t xml:space="preserve">Compra de UPS para la entidad  </t>
  </si>
  <si>
    <t>Angela Hernandez</t>
  </si>
  <si>
    <t>Constanza Miranda</t>
  </si>
  <si>
    <t>Tatiana Consuegra</t>
  </si>
  <si>
    <t>Exámenes Médicos y periodicos</t>
  </si>
  <si>
    <t>Mantenimiento Aires Acondicionados Caiman</t>
  </si>
  <si>
    <t>Mantenimiento Aires Acondicionados Pabellón</t>
  </si>
  <si>
    <t xml:space="preserve">Mantemiento Correctivo de Barandas </t>
  </si>
  <si>
    <t>Concurso Abierto</t>
  </si>
  <si>
    <t>Febrero de 2022</t>
  </si>
  <si>
    <t>Abril del 2022</t>
  </si>
  <si>
    <t>Marzo  del 2022</t>
  </si>
  <si>
    <t>Jose Alee</t>
  </si>
  <si>
    <t>Tania Valencia</t>
  </si>
  <si>
    <t>Gonzalez Rubio</t>
  </si>
  <si>
    <t>James Lamadrid</t>
  </si>
  <si>
    <t>Emmanuel Valencia</t>
  </si>
  <si>
    <t>Funcionamiento</t>
  </si>
  <si>
    <t>Vilma</t>
  </si>
  <si>
    <t>Gustavo Villa</t>
  </si>
  <si>
    <t>Estructuraciones</t>
  </si>
  <si>
    <t>Maria Alejandra Abello</t>
  </si>
  <si>
    <t>Olimpica Radial</t>
  </si>
  <si>
    <t>Juan Manuel Maldonado</t>
  </si>
  <si>
    <t>Variación</t>
  </si>
  <si>
    <t>Contratistas</t>
  </si>
  <si>
    <t>Propuesta</t>
  </si>
  <si>
    <t>2.4.5.03.08 SERVICIOS PRESTADOS A LAS EMPRESAS Y SERVICIOS DE PRODUCCION</t>
  </si>
  <si>
    <t>2.4.5.02.06SERVICIOS DE ALOJAMIENTO; SERVICIOS DE SUMINISTRO DE COMIDAS Y BEBIDAS; SERVICIOS DE TRANSPORTE; Y SERVICIOS DE DISTRIBUCION DE ELECTRICIDAD, GAS Y AGUA</t>
  </si>
  <si>
    <t>2.4.5.01.03OTROS BIENES TRANSPORTABLES (EXCEPTO PRODUCTOS METALICOS MAQUINARIAS Y EQUIPOS)</t>
  </si>
  <si>
    <t>2.4.5.01.02 PRODUCTOS ALIMENTICIOS, BEBIDAS Y TABACO; TEXTILES, PRENDAS DE VESTIR Y PRODUCTO DE CUEROS</t>
  </si>
  <si>
    <t>2.4.5.04 PRODUCTOS METALICAS. MAQUINARIAS Y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</si>
</sst>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714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FD38E"/>
        <bgColor indexed="64"/>
      </patternFill>
    </fill>
    <fill>
      <patternFill patternType="solid">
        <fgColor rgb="FF79FFA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67B4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164" fontId="4" fillId="6" borderId="0" xfId="1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164" fontId="4" fillId="7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164" fontId="4" fillId="8" borderId="0" xfId="0" applyNumberFormat="1" applyFont="1" applyFill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164" fontId="5" fillId="3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Border="1" applyAlignment="1">
      <alignment horizontal="left" vertical="center" wrapText="1"/>
    </xf>
    <xf numFmtId="164" fontId="2" fillId="0" borderId="0" xfId="1" applyNumberFormat="1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164" fontId="7" fillId="12" borderId="0" xfId="1" applyNumberFormat="1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Border="1" applyAlignment="1">
      <alignment horizontal="left" vertical="center" wrapText="1"/>
    </xf>
    <xf numFmtId="164" fontId="7" fillId="1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1" borderId="0" xfId="0" applyFont="1" applyFill="1" applyBorder="1" applyAlignment="1">
      <alignment horizontal="left" vertical="center" wrapText="1"/>
    </xf>
    <xf numFmtId="164" fontId="7" fillId="11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164" fontId="7" fillId="5" borderId="0" xfId="1" applyNumberFormat="1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164" fontId="7" fillId="14" borderId="0" xfId="0" applyNumberFormat="1" applyFont="1" applyFill="1" applyAlignment="1">
      <alignment horizontal="center" vertical="center" wrapText="1"/>
    </xf>
    <xf numFmtId="164" fontId="5" fillId="9" borderId="0" xfId="1" applyNumberFormat="1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7" fillId="17" borderId="0" xfId="0" applyFont="1" applyFill="1" applyBorder="1" applyAlignment="1">
      <alignment horizontal="left" vertical="center" wrapText="1"/>
    </xf>
    <xf numFmtId="164" fontId="7" fillId="17" borderId="0" xfId="1" applyNumberFormat="1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8" borderId="0" xfId="0" applyFont="1" applyFill="1" applyBorder="1" applyAlignment="1">
      <alignment horizontal="left" vertical="center" wrapText="1"/>
    </xf>
    <xf numFmtId="164" fontId="7" fillId="18" borderId="0" xfId="1" applyNumberFormat="1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9" borderId="0" xfId="0" applyFont="1" applyFill="1" applyBorder="1" applyAlignment="1">
      <alignment horizontal="left" vertical="center" wrapText="1"/>
    </xf>
    <xf numFmtId="164" fontId="7" fillId="19" borderId="0" xfId="1" applyNumberFormat="1" applyFont="1" applyFill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20" borderId="0" xfId="0" applyFont="1" applyFill="1" applyBorder="1" applyAlignment="1">
      <alignment horizontal="left" vertical="center" wrapText="1"/>
    </xf>
    <xf numFmtId="164" fontId="7" fillId="20" borderId="0" xfId="1" applyNumberFormat="1" applyFont="1" applyFill="1" applyAlignment="1">
      <alignment horizontal="center" vertical="center" wrapText="1"/>
    </xf>
    <xf numFmtId="164" fontId="4" fillId="16" borderId="0" xfId="0" applyNumberFormat="1" applyFont="1" applyFill="1" applyAlignment="1">
      <alignment horizontal="center" vertical="center" wrapText="1"/>
    </xf>
    <xf numFmtId="164" fontId="5" fillId="15" borderId="0" xfId="0" applyNumberFormat="1" applyFont="1" applyFill="1" applyAlignment="1">
      <alignment horizontal="center" vertical="center" wrapText="1"/>
    </xf>
    <xf numFmtId="0" fontId="2" fillId="21" borderId="0" xfId="0" applyFont="1" applyFill="1" applyBorder="1" applyAlignment="1">
      <alignment horizontal="left" vertical="center" wrapText="1"/>
    </xf>
    <xf numFmtId="164" fontId="2" fillId="21" borderId="0" xfId="1" applyNumberFormat="1" applyFont="1" applyFill="1" applyAlignment="1">
      <alignment horizontal="center" vertical="center" wrapText="1"/>
    </xf>
    <xf numFmtId="0" fontId="2" fillId="22" borderId="0" xfId="0" applyFont="1" applyFill="1" applyBorder="1" applyAlignment="1">
      <alignment horizontal="left" vertical="center" wrapText="1"/>
    </xf>
    <xf numFmtId="0" fontId="9" fillId="21" borderId="0" xfId="0" applyFont="1" applyFill="1" applyBorder="1" applyAlignment="1">
      <alignment horizontal="left" vertical="center" wrapText="1"/>
    </xf>
    <xf numFmtId="0" fontId="2" fillId="12" borderId="0" xfId="0" applyFont="1" applyFill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left" vertical="center" wrapText="1"/>
    </xf>
    <xf numFmtId="9" fontId="0" fillId="0" borderId="0" xfId="3" applyFont="1"/>
    <xf numFmtId="165" fontId="0" fillId="0" borderId="0" xfId="0" applyNumberFormat="1"/>
    <xf numFmtId="9" fontId="0" fillId="0" borderId="4" xfId="3" applyFont="1" applyBorder="1"/>
    <xf numFmtId="165" fontId="0" fillId="0" borderId="4" xfId="0" applyNumberFormat="1" applyBorder="1"/>
    <xf numFmtId="0" fontId="0" fillId="0" borderId="4" xfId="0" applyBorder="1"/>
    <xf numFmtId="9" fontId="12" fillId="0" borderId="4" xfId="3" applyFont="1" applyBorder="1"/>
    <xf numFmtId="0" fontId="12" fillId="0" borderId="4" xfId="0" applyFont="1" applyBorder="1"/>
    <xf numFmtId="0" fontId="12" fillId="0" borderId="0" xfId="0" applyFont="1"/>
    <xf numFmtId="0" fontId="4" fillId="0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4" fillId="16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/>
    </xf>
    <xf numFmtId="0" fontId="7" fillId="18" borderId="0" xfId="0" applyFont="1" applyFill="1" applyAlignment="1">
      <alignment horizontal="left" vertical="center"/>
    </xf>
    <xf numFmtId="0" fontId="7" fillId="19" borderId="0" xfId="0" applyFont="1" applyFill="1" applyAlignment="1">
      <alignment horizontal="left" vertical="center"/>
    </xf>
    <xf numFmtId="0" fontId="7" fillId="20" borderId="0" xfId="0" applyFont="1" applyFill="1" applyAlignment="1">
      <alignment horizontal="left" vertical="center"/>
    </xf>
    <xf numFmtId="0" fontId="0" fillId="0" borderId="4" xfId="0" applyBorder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center" vertical="center" wrapText="1"/>
    </xf>
  </cellXfs>
  <cellStyles count="4">
    <cellStyle name="Moneda" xfId="1" builtinId="4"/>
    <cellStyle name="Normal" xfId="0" builtinId="0"/>
    <cellStyle name="Normal 2" xfId="2" xr:uid="{BF048D6D-1A0D-4560-AE7B-D3CAF81A17A3}"/>
    <cellStyle name="Porcentaje" xfId="3" builtinId="5"/>
  </cellStyles>
  <dxfs count="0"/>
  <tableStyles count="0" defaultTableStyle="TableStyleMedium2" defaultPivotStyle="PivotStyleLight16"/>
  <colors>
    <mruColors>
      <color rgb="FFDF67B4"/>
      <color rgb="FF79FFA6"/>
      <color rgb="FF5FD38E"/>
      <color rgb="FFE4846A"/>
      <color rgb="FFFEF2EC"/>
      <color rgb="FFFA714C"/>
      <color rgb="FFFB5757"/>
      <color rgb="FFFA4444"/>
      <color rgb="FFE3671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C1E6-B3BF-4A65-9143-A170EB633A30}">
  <dimension ref="A1:L235"/>
  <sheetViews>
    <sheetView showGridLines="0" tabSelected="1" zoomScale="90" zoomScaleNormal="90" workbookViewId="0">
      <selection activeCell="D169" sqref="D169"/>
    </sheetView>
  </sheetViews>
  <sheetFormatPr baseColWidth="10" defaultRowHeight="15" customHeight="1" outlineLevelRow="2" x14ac:dyDescent="0.25"/>
  <cols>
    <col min="1" max="1" width="4" style="1" customWidth="1"/>
    <col min="2" max="2" width="31" style="1" bestFit="1" customWidth="1"/>
    <col min="3" max="3" width="15.28515625" style="1" customWidth="1"/>
    <col min="4" max="4" width="42.42578125" style="1" customWidth="1"/>
    <col min="5" max="5" width="14" style="1" customWidth="1"/>
    <col min="6" max="6" width="17.140625" style="1" bestFit="1" customWidth="1"/>
    <col min="7" max="7" width="33.28515625" style="86" customWidth="1"/>
    <col min="8" max="8" width="17" style="1" bestFit="1" customWidth="1"/>
    <col min="9" max="9" width="31.140625" style="1" bestFit="1" customWidth="1"/>
    <col min="10" max="10" width="18" style="1" customWidth="1"/>
    <col min="11" max="11" width="6.7109375" style="1" customWidth="1"/>
    <col min="12" max="12" width="32" style="1" customWidth="1"/>
    <col min="13" max="16384" width="11.42578125" style="1"/>
  </cols>
  <sheetData>
    <row r="1" spans="1:12" ht="27" customHeight="1" thickBot="1" x14ac:dyDescent="0.3">
      <c r="A1" s="2"/>
      <c r="B1" s="3" t="s">
        <v>7</v>
      </c>
      <c r="C1" s="4" t="s">
        <v>4</v>
      </c>
      <c r="D1" s="4" t="s">
        <v>0</v>
      </c>
      <c r="E1" s="4" t="s">
        <v>5</v>
      </c>
      <c r="F1" s="4" t="s">
        <v>1</v>
      </c>
      <c r="G1" s="83" t="s">
        <v>3</v>
      </c>
      <c r="H1" s="4" t="s">
        <v>2</v>
      </c>
      <c r="I1" s="4" t="s">
        <v>8</v>
      </c>
      <c r="J1" s="4" t="s">
        <v>6</v>
      </c>
    </row>
    <row r="2" spans="1:12" s="6" customFormat="1" ht="15" customHeight="1" x14ac:dyDescent="0.25">
      <c r="A2" s="5">
        <v>1</v>
      </c>
      <c r="B2" s="5" t="s">
        <v>16</v>
      </c>
      <c r="C2" s="5"/>
      <c r="D2" s="5"/>
      <c r="E2" s="5"/>
      <c r="F2" s="5"/>
      <c r="G2" s="84"/>
      <c r="H2" s="32">
        <f>+H3</f>
        <v>2758869000</v>
      </c>
      <c r="I2" s="5"/>
      <c r="J2" s="5"/>
      <c r="L2" s="6" t="s">
        <v>9</v>
      </c>
    </row>
    <row r="3" spans="1:12" s="8" customFormat="1" ht="15" hidden="1" customHeight="1" outlineLevel="1" x14ac:dyDescent="0.25">
      <c r="A3" s="14" t="s">
        <v>17</v>
      </c>
      <c r="B3" s="14" t="s">
        <v>11</v>
      </c>
      <c r="C3" s="14"/>
      <c r="D3" s="14"/>
      <c r="E3" s="14"/>
      <c r="F3" s="14"/>
      <c r="G3" s="85"/>
      <c r="H3" s="15">
        <f>SUM(H4:H93)</f>
        <v>2758869000</v>
      </c>
      <c r="I3" s="14"/>
      <c r="J3" s="14"/>
      <c r="L3" s="8" t="s">
        <v>10</v>
      </c>
    </row>
    <row r="4" spans="1:12" ht="15" hidden="1" customHeight="1" outlineLevel="1" x14ac:dyDescent="0.25">
      <c r="C4" s="12" t="s">
        <v>31</v>
      </c>
      <c r="D4" s="9" t="s">
        <v>18</v>
      </c>
      <c r="E4" s="12" t="s">
        <v>30</v>
      </c>
      <c r="F4" s="1" t="s">
        <v>32</v>
      </c>
      <c r="H4" s="10">
        <v>25000000</v>
      </c>
      <c r="I4" s="1" t="s">
        <v>43</v>
      </c>
    </row>
    <row r="5" spans="1:12" ht="15" hidden="1" customHeight="1" outlineLevel="1" x14ac:dyDescent="0.25">
      <c r="C5" s="12" t="s">
        <v>31</v>
      </c>
      <c r="D5" s="9" t="s">
        <v>19</v>
      </c>
      <c r="E5" s="12" t="s">
        <v>30</v>
      </c>
      <c r="F5" s="1" t="s">
        <v>44</v>
      </c>
      <c r="H5" s="10">
        <v>60000000</v>
      </c>
      <c r="I5" s="1" t="s">
        <v>43</v>
      </c>
    </row>
    <row r="6" spans="1:12" ht="23.25" hidden="1" customHeight="1" outlineLevel="1" x14ac:dyDescent="0.25">
      <c r="C6" s="12" t="s">
        <v>31</v>
      </c>
      <c r="D6" s="9" t="s">
        <v>33</v>
      </c>
      <c r="E6" s="12" t="s">
        <v>30</v>
      </c>
      <c r="F6" s="1" t="s">
        <v>44</v>
      </c>
      <c r="H6" s="10">
        <v>80000000</v>
      </c>
      <c r="I6" s="1" t="s">
        <v>43</v>
      </c>
    </row>
    <row r="7" spans="1:12" ht="15" hidden="1" customHeight="1" outlineLevel="1" x14ac:dyDescent="0.25">
      <c r="C7" s="12" t="s">
        <v>31</v>
      </c>
      <c r="D7" s="9" t="s">
        <v>34</v>
      </c>
      <c r="E7" s="12" t="s">
        <v>30</v>
      </c>
      <c r="F7" s="1" t="s">
        <v>32</v>
      </c>
      <c r="H7" s="10">
        <v>40000000</v>
      </c>
      <c r="I7" s="1" t="s">
        <v>43</v>
      </c>
    </row>
    <row r="8" spans="1:12" ht="15" hidden="1" customHeight="1" outlineLevel="1" x14ac:dyDescent="0.25">
      <c r="C8" s="12" t="s">
        <v>31</v>
      </c>
      <c r="D8" s="9" t="s">
        <v>35</v>
      </c>
      <c r="E8" s="12" t="s">
        <v>30</v>
      </c>
      <c r="F8" s="1" t="s">
        <v>44</v>
      </c>
      <c r="H8" s="10">
        <v>80000000</v>
      </c>
      <c r="I8" s="1" t="s">
        <v>43</v>
      </c>
    </row>
    <row r="9" spans="1:12" ht="15" hidden="1" customHeight="1" outlineLevel="1" x14ac:dyDescent="0.25">
      <c r="C9" s="12" t="s">
        <v>31</v>
      </c>
      <c r="D9" s="9" t="s">
        <v>36</v>
      </c>
      <c r="E9" s="12" t="s">
        <v>30</v>
      </c>
      <c r="F9" s="1" t="s">
        <v>32</v>
      </c>
      <c r="H9" s="10">
        <v>40000000</v>
      </c>
      <c r="I9" s="1" t="s">
        <v>43</v>
      </c>
    </row>
    <row r="10" spans="1:12" ht="15" hidden="1" customHeight="1" outlineLevel="1" x14ac:dyDescent="0.25">
      <c r="C10" s="12" t="s">
        <v>31</v>
      </c>
      <c r="D10" s="9" t="s">
        <v>37</v>
      </c>
      <c r="E10" s="12" t="s">
        <v>30</v>
      </c>
      <c r="F10" s="1" t="s">
        <v>32</v>
      </c>
      <c r="H10" s="10">
        <v>30000000</v>
      </c>
      <c r="I10" s="1" t="s">
        <v>43</v>
      </c>
    </row>
    <row r="11" spans="1:12" ht="15" hidden="1" customHeight="1" outlineLevel="1" x14ac:dyDescent="0.25">
      <c r="C11" s="12" t="s">
        <v>31</v>
      </c>
      <c r="D11" s="9" t="s">
        <v>38</v>
      </c>
      <c r="E11" s="12" t="s">
        <v>30</v>
      </c>
      <c r="F11" s="1" t="s">
        <v>32</v>
      </c>
      <c r="H11" s="10">
        <v>30000000</v>
      </c>
      <c r="I11" s="1" t="s">
        <v>43</v>
      </c>
    </row>
    <row r="12" spans="1:12" ht="23.25" hidden="1" customHeight="1" outlineLevel="1" x14ac:dyDescent="0.25">
      <c r="C12" s="12" t="s">
        <v>31</v>
      </c>
      <c r="D12" s="9" t="s">
        <v>39</v>
      </c>
      <c r="E12" s="12" t="s">
        <v>30</v>
      </c>
      <c r="F12" s="1" t="s">
        <v>32</v>
      </c>
      <c r="H12" s="10">
        <v>35000000</v>
      </c>
      <c r="I12" s="1" t="s">
        <v>43</v>
      </c>
    </row>
    <row r="13" spans="1:12" ht="15" hidden="1" customHeight="1" outlineLevel="1" x14ac:dyDescent="0.25">
      <c r="C13" s="12" t="s">
        <v>31</v>
      </c>
      <c r="D13" s="9" t="s">
        <v>40</v>
      </c>
      <c r="E13" s="12" t="s">
        <v>30</v>
      </c>
      <c r="F13" s="1" t="s">
        <v>32</v>
      </c>
      <c r="H13" s="10">
        <v>50000000</v>
      </c>
      <c r="I13" s="1" t="s">
        <v>43</v>
      </c>
    </row>
    <row r="14" spans="1:12" ht="15" hidden="1" customHeight="1" outlineLevel="1" x14ac:dyDescent="0.25">
      <c r="C14" s="12" t="s">
        <v>31</v>
      </c>
      <c r="D14" s="9" t="s">
        <v>41</v>
      </c>
      <c r="E14" s="12" t="s">
        <v>30</v>
      </c>
      <c r="F14" s="1" t="s">
        <v>32</v>
      </c>
      <c r="H14" s="10">
        <v>15000000</v>
      </c>
      <c r="I14" s="1" t="s">
        <v>43</v>
      </c>
    </row>
    <row r="15" spans="1:12" ht="15" hidden="1" customHeight="1" outlineLevel="1" x14ac:dyDescent="0.25">
      <c r="C15" s="12" t="s">
        <v>31</v>
      </c>
      <c r="D15" s="9" t="s">
        <v>42</v>
      </c>
      <c r="E15" s="12" t="s">
        <v>45</v>
      </c>
      <c r="F15" s="1" t="s">
        <v>32</v>
      </c>
      <c r="H15" s="10">
        <v>42000000</v>
      </c>
      <c r="I15" s="1" t="s">
        <v>43</v>
      </c>
    </row>
    <row r="16" spans="1:12" ht="11.25" hidden="1" outlineLevel="1" x14ac:dyDescent="0.25">
      <c r="C16" s="12" t="s">
        <v>31</v>
      </c>
      <c r="D16" s="9" t="s">
        <v>46</v>
      </c>
      <c r="E16" s="12" t="s">
        <v>45</v>
      </c>
      <c r="F16" s="1" t="s">
        <v>32</v>
      </c>
      <c r="H16" s="10">
        <v>30000000</v>
      </c>
      <c r="I16" s="1" t="s">
        <v>43</v>
      </c>
    </row>
    <row r="17" spans="3:9" ht="11.25" hidden="1" outlineLevel="1" x14ac:dyDescent="0.25">
      <c r="C17" s="12" t="s">
        <v>31</v>
      </c>
      <c r="D17" s="9" t="s">
        <v>47</v>
      </c>
      <c r="E17" s="12" t="s">
        <v>30</v>
      </c>
      <c r="F17" s="1" t="s">
        <v>32</v>
      </c>
      <c r="H17" s="10">
        <v>21000000</v>
      </c>
      <c r="I17" s="1" t="s">
        <v>43</v>
      </c>
    </row>
    <row r="18" spans="3:9" ht="15" hidden="1" customHeight="1" outlineLevel="1" x14ac:dyDescent="0.25">
      <c r="C18" s="12" t="s">
        <v>31</v>
      </c>
      <c r="D18" s="9" t="s">
        <v>33</v>
      </c>
      <c r="E18" s="12" t="s">
        <v>30</v>
      </c>
      <c r="F18" s="1" t="s">
        <v>44</v>
      </c>
      <c r="H18" s="10">
        <v>80000000</v>
      </c>
      <c r="I18" s="1" t="s">
        <v>48</v>
      </c>
    </row>
    <row r="19" spans="3:9" ht="15" hidden="1" customHeight="1" outlineLevel="1" x14ac:dyDescent="0.25">
      <c r="C19" s="12" t="s">
        <v>31</v>
      </c>
      <c r="D19" s="9" t="s">
        <v>49</v>
      </c>
      <c r="E19" s="12" t="s">
        <v>30</v>
      </c>
      <c r="F19" s="1" t="s">
        <v>44</v>
      </c>
      <c r="H19" s="10">
        <v>60000000</v>
      </c>
      <c r="I19" s="1" t="s">
        <v>48</v>
      </c>
    </row>
    <row r="20" spans="3:9" ht="15" hidden="1" customHeight="1" outlineLevel="1" x14ac:dyDescent="0.25">
      <c r="C20" s="12" t="s">
        <v>31</v>
      </c>
      <c r="D20" s="9" t="s">
        <v>37</v>
      </c>
      <c r="E20" s="12" t="s">
        <v>30</v>
      </c>
      <c r="F20" s="1" t="s">
        <v>32</v>
      </c>
      <c r="H20" s="10">
        <v>30000000</v>
      </c>
      <c r="I20" s="1" t="s">
        <v>48</v>
      </c>
    </row>
    <row r="21" spans="3:9" ht="15" hidden="1" customHeight="1" outlineLevel="1" x14ac:dyDescent="0.25">
      <c r="C21" s="12" t="s">
        <v>31</v>
      </c>
      <c r="D21" s="9" t="s">
        <v>38</v>
      </c>
      <c r="E21" s="12" t="s">
        <v>30</v>
      </c>
      <c r="F21" s="1" t="s">
        <v>32</v>
      </c>
      <c r="H21" s="10">
        <v>30000000</v>
      </c>
      <c r="I21" s="1" t="s">
        <v>48</v>
      </c>
    </row>
    <row r="22" spans="3:9" ht="15" hidden="1" customHeight="1" outlineLevel="1" x14ac:dyDescent="0.25">
      <c r="C22" s="12" t="s">
        <v>31</v>
      </c>
      <c r="D22" s="9" t="s">
        <v>41</v>
      </c>
      <c r="E22" s="12" t="s">
        <v>30</v>
      </c>
      <c r="F22" s="1" t="s">
        <v>32</v>
      </c>
      <c r="H22" s="10">
        <v>15000000</v>
      </c>
      <c r="I22" s="1" t="s">
        <v>48</v>
      </c>
    </row>
    <row r="23" spans="3:9" ht="23.25" hidden="1" customHeight="1" outlineLevel="1" x14ac:dyDescent="0.25">
      <c r="C23" s="12" t="s">
        <v>31</v>
      </c>
      <c r="D23" s="9" t="s">
        <v>34</v>
      </c>
      <c r="E23" s="12" t="s">
        <v>30</v>
      </c>
      <c r="F23" s="1" t="s">
        <v>32</v>
      </c>
      <c r="H23" s="10">
        <v>20000000</v>
      </c>
      <c r="I23" s="1" t="s">
        <v>50</v>
      </c>
    </row>
    <row r="24" spans="3:9" ht="15" hidden="1" customHeight="1" outlineLevel="1" x14ac:dyDescent="0.25">
      <c r="C24" s="12" t="s">
        <v>31</v>
      </c>
      <c r="D24" s="9" t="s">
        <v>51</v>
      </c>
      <c r="E24" s="12" t="s">
        <v>30</v>
      </c>
      <c r="F24" s="1" t="s">
        <v>32</v>
      </c>
      <c r="H24" s="10">
        <v>10000000</v>
      </c>
      <c r="I24" s="1" t="s">
        <v>50</v>
      </c>
    </row>
    <row r="25" spans="3:9" ht="15" hidden="1" customHeight="1" outlineLevel="1" x14ac:dyDescent="0.25">
      <c r="C25" s="12" t="s">
        <v>31</v>
      </c>
      <c r="D25" s="9" t="s">
        <v>52</v>
      </c>
      <c r="E25" s="12" t="s">
        <v>30</v>
      </c>
      <c r="F25" s="1" t="s">
        <v>32</v>
      </c>
      <c r="H25" s="10">
        <v>16000000</v>
      </c>
      <c r="I25" s="1" t="s">
        <v>50</v>
      </c>
    </row>
    <row r="26" spans="3:9" ht="15" hidden="1" customHeight="1" outlineLevel="1" x14ac:dyDescent="0.25">
      <c r="C26" s="12" t="s">
        <v>31</v>
      </c>
      <c r="D26" s="9" t="s">
        <v>18</v>
      </c>
      <c r="E26" s="12" t="s">
        <v>30</v>
      </c>
      <c r="F26" s="1" t="s">
        <v>32</v>
      </c>
      <c r="H26" s="10">
        <v>7200000</v>
      </c>
      <c r="I26" s="1" t="s">
        <v>50</v>
      </c>
    </row>
    <row r="27" spans="3:9" ht="15" hidden="1" customHeight="1" outlineLevel="1" x14ac:dyDescent="0.25">
      <c r="C27" s="12" t="s">
        <v>31</v>
      </c>
      <c r="D27" s="9" t="s">
        <v>18</v>
      </c>
      <c r="E27" s="12" t="s">
        <v>30</v>
      </c>
      <c r="F27" s="1" t="s">
        <v>32</v>
      </c>
      <c r="H27" s="10">
        <v>8000000</v>
      </c>
      <c r="I27" s="1" t="s">
        <v>50</v>
      </c>
    </row>
    <row r="28" spans="3:9" ht="15" hidden="1" customHeight="1" outlineLevel="1" x14ac:dyDescent="0.25">
      <c r="C28" s="12" t="s">
        <v>31</v>
      </c>
      <c r="D28" s="9" t="s">
        <v>53</v>
      </c>
      <c r="E28" s="12" t="s">
        <v>30</v>
      </c>
      <c r="F28" s="1" t="s">
        <v>32</v>
      </c>
      <c r="H28" s="10">
        <v>10000000</v>
      </c>
      <c r="I28" s="1" t="s">
        <v>50</v>
      </c>
    </row>
    <row r="29" spans="3:9" ht="15" hidden="1" customHeight="1" outlineLevel="1" x14ac:dyDescent="0.25">
      <c r="C29" s="12" t="s">
        <v>31</v>
      </c>
      <c r="D29" s="9" t="s">
        <v>34</v>
      </c>
      <c r="E29" s="12" t="s">
        <v>30</v>
      </c>
      <c r="F29" s="1" t="s">
        <v>32</v>
      </c>
      <c r="H29" s="10">
        <v>20000000</v>
      </c>
      <c r="I29" s="1" t="s">
        <v>54</v>
      </c>
    </row>
    <row r="30" spans="3:9" ht="15" hidden="1" customHeight="1" outlineLevel="1" x14ac:dyDescent="0.25">
      <c r="C30" s="12" t="s">
        <v>31</v>
      </c>
      <c r="D30" s="9" t="s">
        <v>51</v>
      </c>
      <c r="E30" s="12" t="s">
        <v>30</v>
      </c>
      <c r="F30" s="1" t="s">
        <v>32</v>
      </c>
      <c r="H30" s="10">
        <v>14000000</v>
      </c>
      <c r="I30" s="1" t="s">
        <v>54</v>
      </c>
    </row>
    <row r="31" spans="3:9" ht="15" hidden="1" customHeight="1" outlineLevel="1" x14ac:dyDescent="0.25">
      <c r="C31" s="12" t="s">
        <v>31</v>
      </c>
      <c r="D31" s="9" t="s">
        <v>52</v>
      </c>
      <c r="E31" s="12" t="s">
        <v>30</v>
      </c>
      <c r="F31" s="1" t="s">
        <v>32</v>
      </c>
      <c r="H31" s="10">
        <v>20000000</v>
      </c>
      <c r="I31" s="1" t="s">
        <v>54</v>
      </c>
    </row>
    <row r="32" spans="3:9" ht="15" hidden="1" customHeight="1" outlineLevel="1" x14ac:dyDescent="0.25">
      <c r="C32" s="12" t="s">
        <v>31</v>
      </c>
      <c r="D32" s="9" t="s">
        <v>18</v>
      </c>
      <c r="E32" s="12" t="s">
        <v>30</v>
      </c>
      <c r="F32" s="1" t="s">
        <v>32</v>
      </c>
      <c r="H32" s="10">
        <v>20000000</v>
      </c>
      <c r="I32" s="1" t="s">
        <v>54</v>
      </c>
    </row>
    <row r="33" spans="3:9" ht="15" hidden="1" customHeight="1" outlineLevel="1" x14ac:dyDescent="0.25">
      <c r="C33" s="12" t="s">
        <v>31</v>
      </c>
      <c r="D33" s="9" t="s">
        <v>53</v>
      </c>
      <c r="E33" s="12" t="s">
        <v>30</v>
      </c>
      <c r="F33" s="1" t="s">
        <v>32</v>
      </c>
      <c r="H33" s="10">
        <v>10000000</v>
      </c>
      <c r="I33" s="1" t="s">
        <v>54</v>
      </c>
    </row>
    <row r="34" spans="3:9" ht="15" hidden="1" customHeight="1" outlineLevel="1" x14ac:dyDescent="0.25">
      <c r="C34" s="12" t="s">
        <v>31</v>
      </c>
      <c r="D34" s="9" t="s">
        <v>18</v>
      </c>
      <c r="E34" s="12" t="s">
        <v>30</v>
      </c>
      <c r="F34" s="1" t="s">
        <v>32</v>
      </c>
      <c r="H34" s="10">
        <v>2000000</v>
      </c>
      <c r="I34" s="1" t="s">
        <v>55</v>
      </c>
    </row>
    <row r="35" spans="3:9" ht="15" hidden="1" customHeight="1" outlineLevel="1" x14ac:dyDescent="0.25">
      <c r="C35" s="12" t="s">
        <v>31</v>
      </c>
      <c r="D35" s="9" t="s">
        <v>19</v>
      </c>
      <c r="E35" s="12" t="s">
        <v>30</v>
      </c>
      <c r="F35" s="1" t="s">
        <v>32</v>
      </c>
      <c r="H35" s="10">
        <v>40000000</v>
      </c>
      <c r="I35" s="1" t="s">
        <v>55</v>
      </c>
    </row>
    <row r="36" spans="3:9" ht="15" hidden="1" customHeight="1" outlineLevel="1" x14ac:dyDescent="0.25">
      <c r="C36" s="12" t="s">
        <v>31</v>
      </c>
      <c r="D36" s="9" t="s">
        <v>20</v>
      </c>
      <c r="E36" s="12" t="s">
        <v>30</v>
      </c>
      <c r="F36" s="1" t="s">
        <v>32</v>
      </c>
      <c r="H36" s="10">
        <v>32000000</v>
      </c>
      <c r="I36" s="1" t="s">
        <v>55</v>
      </c>
    </row>
    <row r="37" spans="3:9" ht="15" hidden="1" customHeight="1" outlineLevel="1" x14ac:dyDescent="0.25">
      <c r="C37" s="12" t="s">
        <v>31</v>
      </c>
      <c r="D37" s="9" t="s">
        <v>21</v>
      </c>
      <c r="E37" s="12" t="s">
        <v>30</v>
      </c>
      <c r="F37" s="1" t="s">
        <v>32</v>
      </c>
      <c r="H37" s="10">
        <v>18000000</v>
      </c>
      <c r="I37" s="1" t="s">
        <v>55</v>
      </c>
    </row>
    <row r="38" spans="3:9" ht="15" hidden="1" customHeight="1" outlineLevel="1" x14ac:dyDescent="0.25">
      <c r="C38" s="12" t="s">
        <v>31</v>
      </c>
      <c r="D38" s="9" t="s">
        <v>22</v>
      </c>
      <c r="E38" s="12" t="s">
        <v>30</v>
      </c>
      <c r="F38" s="1" t="s">
        <v>32</v>
      </c>
      <c r="H38" s="10">
        <v>5000000</v>
      </c>
      <c r="I38" s="1" t="s">
        <v>55</v>
      </c>
    </row>
    <row r="39" spans="3:9" ht="15" hidden="1" customHeight="1" outlineLevel="1" x14ac:dyDescent="0.25">
      <c r="C39" s="12" t="s">
        <v>31</v>
      </c>
      <c r="D39" s="9" t="s">
        <v>23</v>
      </c>
      <c r="E39" s="12" t="s">
        <v>30</v>
      </c>
      <c r="F39" s="1" t="s">
        <v>32</v>
      </c>
      <c r="H39" s="10">
        <v>5000000</v>
      </c>
      <c r="I39" s="1" t="s">
        <v>55</v>
      </c>
    </row>
    <row r="40" spans="3:9" ht="15" hidden="1" customHeight="1" outlineLevel="1" x14ac:dyDescent="0.25">
      <c r="C40" s="12" t="s">
        <v>31</v>
      </c>
      <c r="D40" s="9" t="s">
        <v>24</v>
      </c>
      <c r="E40" s="12" t="s">
        <v>30</v>
      </c>
      <c r="F40" s="1" t="s">
        <v>32</v>
      </c>
      <c r="H40" s="10">
        <v>4500000</v>
      </c>
      <c r="I40" s="1" t="s">
        <v>55</v>
      </c>
    </row>
    <row r="41" spans="3:9" ht="15" hidden="1" customHeight="1" outlineLevel="1" x14ac:dyDescent="0.25">
      <c r="C41" s="12" t="s">
        <v>31</v>
      </c>
      <c r="D41" s="9" t="s">
        <v>25</v>
      </c>
      <c r="E41" s="12" t="s">
        <v>30</v>
      </c>
      <c r="F41" s="1" t="s">
        <v>32</v>
      </c>
      <c r="H41" s="10">
        <v>4500000</v>
      </c>
      <c r="I41" s="1" t="s">
        <v>55</v>
      </c>
    </row>
    <row r="42" spans="3:9" ht="15" hidden="1" customHeight="1" outlineLevel="1" x14ac:dyDescent="0.25">
      <c r="C42" s="12" t="s">
        <v>31</v>
      </c>
      <c r="D42" s="9" t="s">
        <v>26</v>
      </c>
      <c r="E42" s="12" t="s">
        <v>30</v>
      </c>
      <c r="F42" s="1" t="s">
        <v>32</v>
      </c>
      <c r="H42" s="10">
        <v>2000000</v>
      </c>
      <c r="I42" s="1" t="s">
        <v>55</v>
      </c>
    </row>
    <row r="43" spans="3:9" ht="15" hidden="1" customHeight="1" outlineLevel="1" x14ac:dyDescent="0.25">
      <c r="C43" s="12" t="s">
        <v>31</v>
      </c>
      <c r="D43" s="9" t="s">
        <v>27</v>
      </c>
      <c r="E43" s="12" t="s">
        <v>30</v>
      </c>
      <c r="F43" s="1" t="s">
        <v>32</v>
      </c>
      <c r="H43" s="10">
        <v>4500000</v>
      </c>
      <c r="I43" s="1" t="s">
        <v>55</v>
      </c>
    </row>
    <row r="44" spans="3:9" ht="15" hidden="1" customHeight="1" outlineLevel="1" x14ac:dyDescent="0.25">
      <c r="C44" s="12" t="s">
        <v>31</v>
      </c>
      <c r="D44" s="9" t="s">
        <v>28</v>
      </c>
      <c r="E44" s="12" t="s">
        <v>30</v>
      </c>
      <c r="F44" s="1" t="s">
        <v>32</v>
      </c>
      <c r="H44" s="10">
        <v>4200000</v>
      </c>
      <c r="I44" s="1" t="s">
        <v>55</v>
      </c>
    </row>
    <row r="45" spans="3:9" ht="15" hidden="1" customHeight="1" outlineLevel="1" x14ac:dyDescent="0.25">
      <c r="C45" s="12" t="s">
        <v>31</v>
      </c>
      <c r="D45" s="9" t="s">
        <v>29</v>
      </c>
      <c r="E45" s="12" t="s">
        <v>30</v>
      </c>
      <c r="F45" s="1" t="s">
        <v>32</v>
      </c>
      <c r="H45" s="10">
        <v>6500000</v>
      </c>
      <c r="I45" s="1" t="s">
        <v>55</v>
      </c>
    </row>
    <row r="46" spans="3:9" ht="15" hidden="1" customHeight="1" outlineLevel="1" x14ac:dyDescent="0.25">
      <c r="C46" s="12" t="s">
        <v>31</v>
      </c>
      <c r="D46" s="9" t="s">
        <v>57</v>
      </c>
      <c r="E46" s="12" t="s">
        <v>30</v>
      </c>
      <c r="F46" s="1" t="s">
        <v>32</v>
      </c>
      <c r="H46" s="10">
        <v>1800000</v>
      </c>
      <c r="I46" s="1" t="s">
        <v>56</v>
      </c>
    </row>
    <row r="47" spans="3:9" ht="15" hidden="1" customHeight="1" outlineLevel="1" x14ac:dyDescent="0.25">
      <c r="C47" s="12" t="s">
        <v>31</v>
      </c>
      <c r="D47" s="9" t="s">
        <v>58</v>
      </c>
      <c r="E47" s="12" t="s">
        <v>30</v>
      </c>
      <c r="F47" s="1" t="s">
        <v>32</v>
      </c>
      <c r="H47" s="10">
        <v>15000000</v>
      </c>
      <c r="I47" s="1" t="s">
        <v>56</v>
      </c>
    </row>
    <row r="48" spans="3:9" ht="15" hidden="1" customHeight="1" outlineLevel="1" x14ac:dyDescent="0.25">
      <c r="C48" s="12" t="s">
        <v>31</v>
      </c>
      <c r="D48" s="9" t="s">
        <v>51</v>
      </c>
      <c r="E48" s="12" t="s">
        <v>30</v>
      </c>
      <c r="F48" s="1" t="s">
        <v>32</v>
      </c>
      <c r="H48" s="10">
        <v>6000000</v>
      </c>
      <c r="I48" s="1" t="s">
        <v>56</v>
      </c>
    </row>
    <row r="49" spans="3:9" ht="15" hidden="1" customHeight="1" outlineLevel="1" x14ac:dyDescent="0.25">
      <c r="C49" s="12" t="s">
        <v>31</v>
      </c>
      <c r="D49" s="9" t="s">
        <v>59</v>
      </c>
      <c r="E49" s="12" t="s">
        <v>30</v>
      </c>
      <c r="F49" s="1" t="s">
        <v>32</v>
      </c>
      <c r="H49" s="10">
        <v>18000000</v>
      </c>
      <c r="I49" s="1" t="s">
        <v>56</v>
      </c>
    </row>
    <row r="50" spans="3:9" ht="15" hidden="1" customHeight="1" outlineLevel="1" x14ac:dyDescent="0.25">
      <c r="C50" s="12" t="s">
        <v>31</v>
      </c>
      <c r="D50" s="9" t="s">
        <v>34</v>
      </c>
      <c r="E50" s="12" t="s">
        <v>30</v>
      </c>
      <c r="F50" s="1" t="s">
        <v>32</v>
      </c>
      <c r="H50" s="10">
        <v>3000000</v>
      </c>
      <c r="I50" s="1" t="s">
        <v>56</v>
      </c>
    </row>
    <row r="51" spans="3:9" ht="15" hidden="1" customHeight="1" outlineLevel="1" x14ac:dyDescent="0.25">
      <c r="C51" s="12" t="s">
        <v>31</v>
      </c>
      <c r="D51" s="9" t="s">
        <v>60</v>
      </c>
      <c r="E51" s="12" t="s">
        <v>30</v>
      </c>
      <c r="F51" s="1" t="s">
        <v>32</v>
      </c>
      <c r="H51" s="10">
        <v>7000000</v>
      </c>
      <c r="I51" s="1" t="s">
        <v>56</v>
      </c>
    </row>
    <row r="52" spans="3:9" ht="15" hidden="1" customHeight="1" outlineLevel="1" x14ac:dyDescent="0.25">
      <c r="C52" s="12" t="s">
        <v>31</v>
      </c>
      <c r="D52" s="9" t="s">
        <v>61</v>
      </c>
      <c r="E52" s="12" t="s">
        <v>30</v>
      </c>
      <c r="F52" s="1" t="s">
        <v>32</v>
      </c>
      <c r="H52" s="10">
        <v>12000000</v>
      </c>
      <c r="I52" s="1" t="s">
        <v>56</v>
      </c>
    </row>
    <row r="53" spans="3:9" ht="15" hidden="1" customHeight="1" outlineLevel="1" x14ac:dyDescent="0.25">
      <c r="C53" s="12" t="s">
        <v>31</v>
      </c>
      <c r="D53" s="9" t="s">
        <v>62</v>
      </c>
      <c r="E53" s="12" t="s">
        <v>30</v>
      </c>
      <c r="F53" s="1" t="s">
        <v>32</v>
      </c>
      <c r="H53" s="10">
        <v>12000000</v>
      </c>
      <c r="I53" s="1" t="s">
        <v>56</v>
      </c>
    </row>
    <row r="54" spans="3:9" ht="15" hidden="1" customHeight="1" outlineLevel="1" x14ac:dyDescent="0.25">
      <c r="C54" s="12" t="s">
        <v>31</v>
      </c>
      <c r="D54" s="9" t="s">
        <v>36</v>
      </c>
      <c r="E54" s="12" t="s">
        <v>30</v>
      </c>
      <c r="F54" s="1" t="s">
        <v>32</v>
      </c>
      <c r="H54" s="10">
        <v>7000000</v>
      </c>
      <c r="I54" s="1" t="s">
        <v>56</v>
      </c>
    </row>
    <row r="55" spans="3:9" ht="15" hidden="1" customHeight="1" outlineLevel="1" x14ac:dyDescent="0.25">
      <c r="C55" s="12" t="s">
        <v>31</v>
      </c>
      <c r="D55" s="9" t="s">
        <v>63</v>
      </c>
      <c r="E55" s="12" t="s">
        <v>30</v>
      </c>
      <c r="F55" s="1" t="s">
        <v>32</v>
      </c>
      <c r="H55" s="10">
        <v>3000000</v>
      </c>
      <c r="I55" s="1" t="s">
        <v>56</v>
      </c>
    </row>
    <row r="56" spans="3:9" ht="15" hidden="1" customHeight="1" outlineLevel="1" x14ac:dyDescent="0.25">
      <c r="C56" s="12" t="s">
        <v>31</v>
      </c>
      <c r="D56" s="9" t="s">
        <v>64</v>
      </c>
      <c r="E56" s="12" t="s">
        <v>30</v>
      </c>
      <c r="F56" s="1" t="s">
        <v>32</v>
      </c>
      <c r="H56" s="10">
        <v>2500000</v>
      </c>
      <c r="I56" s="1" t="s">
        <v>56</v>
      </c>
    </row>
    <row r="57" spans="3:9" ht="15" hidden="1" customHeight="1" outlineLevel="1" x14ac:dyDescent="0.25">
      <c r="C57" s="12" t="s">
        <v>31</v>
      </c>
      <c r="D57" s="9" t="s">
        <v>21</v>
      </c>
      <c r="E57" s="12" t="s">
        <v>30</v>
      </c>
      <c r="F57" s="1" t="s">
        <v>32</v>
      </c>
      <c r="H57" s="10">
        <v>15000000</v>
      </c>
      <c r="I57" s="1" t="s">
        <v>56</v>
      </c>
    </row>
    <row r="58" spans="3:9" ht="15" hidden="1" customHeight="1" outlineLevel="1" x14ac:dyDescent="0.25">
      <c r="C58" s="12" t="s">
        <v>31</v>
      </c>
      <c r="D58" s="9" t="s">
        <v>65</v>
      </c>
      <c r="E58" s="12" t="s">
        <v>30</v>
      </c>
      <c r="F58" s="1" t="s">
        <v>32</v>
      </c>
      <c r="H58" s="10">
        <v>8000000</v>
      </c>
      <c r="I58" s="1" t="s">
        <v>56</v>
      </c>
    </row>
    <row r="59" spans="3:9" ht="15" hidden="1" customHeight="1" outlineLevel="1" x14ac:dyDescent="0.25">
      <c r="C59" s="12" t="s">
        <v>31</v>
      </c>
      <c r="D59" s="9" t="s">
        <v>57</v>
      </c>
      <c r="E59" s="12" t="s">
        <v>30</v>
      </c>
      <c r="F59" s="1" t="s">
        <v>32</v>
      </c>
      <c r="H59" s="10">
        <v>3000000</v>
      </c>
      <c r="I59" s="1" t="s">
        <v>69</v>
      </c>
    </row>
    <row r="60" spans="3:9" ht="15" hidden="1" customHeight="1" outlineLevel="1" x14ac:dyDescent="0.25">
      <c r="C60" s="12" t="s">
        <v>31</v>
      </c>
      <c r="D60" s="9" t="s">
        <v>58</v>
      </c>
      <c r="E60" s="12" t="s">
        <v>30</v>
      </c>
      <c r="F60" s="1" t="s">
        <v>32</v>
      </c>
      <c r="H60" s="10">
        <v>35000000</v>
      </c>
      <c r="I60" s="1" t="s">
        <v>69</v>
      </c>
    </row>
    <row r="61" spans="3:9" ht="15" hidden="1" customHeight="1" outlineLevel="1" x14ac:dyDescent="0.25">
      <c r="C61" s="12" t="s">
        <v>31</v>
      </c>
      <c r="D61" s="9" t="s">
        <v>66</v>
      </c>
      <c r="E61" s="12" t="s">
        <v>30</v>
      </c>
      <c r="F61" s="1" t="s">
        <v>32</v>
      </c>
      <c r="H61" s="10">
        <v>25000000</v>
      </c>
      <c r="I61" s="1" t="s">
        <v>69</v>
      </c>
    </row>
    <row r="62" spans="3:9" ht="15" hidden="1" customHeight="1" outlineLevel="1" x14ac:dyDescent="0.25">
      <c r="C62" s="12" t="s">
        <v>31</v>
      </c>
      <c r="D62" s="9" t="s">
        <v>51</v>
      </c>
      <c r="E62" s="12" t="s">
        <v>30</v>
      </c>
      <c r="F62" s="1" t="s">
        <v>32</v>
      </c>
      <c r="H62" s="10">
        <v>6080000</v>
      </c>
      <c r="I62" s="1" t="s">
        <v>69</v>
      </c>
    </row>
    <row r="63" spans="3:9" ht="15" hidden="1" customHeight="1" outlineLevel="1" x14ac:dyDescent="0.25">
      <c r="C63" s="12" t="s">
        <v>31</v>
      </c>
      <c r="D63" s="9" t="s">
        <v>59</v>
      </c>
      <c r="E63" s="12" t="s">
        <v>30</v>
      </c>
      <c r="F63" s="1" t="s">
        <v>44</v>
      </c>
      <c r="H63" s="10">
        <v>87200000</v>
      </c>
      <c r="I63" s="1" t="s">
        <v>69</v>
      </c>
    </row>
    <row r="64" spans="3:9" ht="15" hidden="1" customHeight="1" outlineLevel="1" x14ac:dyDescent="0.25">
      <c r="C64" s="12" t="s">
        <v>31</v>
      </c>
      <c r="D64" s="9" t="s">
        <v>34</v>
      </c>
      <c r="E64" s="12" t="s">
        <v>30</v>
      </c>
      <c r="F64" s="1" t="s">
        <v>32</v>
      </c>
      <c r="H64" s="10">
        <v>5000000</v>
      </c>
      <c r="I64" s="1" t="s">
        <v>69</v>
      </c>
    </row>
    <row r="65" spans="3:9" ht="15" hidden="1" customHeight="1" outlineLevel="1" x14ac:dyDescent="0.25">
      <c r="C65" s="12" t="s">
        <v>31</v>
      </c>
      <c r="D65" s="9" t="s">
        <v>60</v>
      </c>
      <c r="E65" s="12" t="s">
        <v>30</v>
      </c>
      <c r="F65" s="1" t="s">
        <v>32</v>
      </c>
      <c r="H65" s="10">
        <v>22500000</v>
      </c>
      <c r="I65" s="1" t="s">
        <v>69</v>
      </c>
    </row>
    <row r="66" spans="3:9" ht="15" hidden="1" customHeight="1" outlineLevel="1" x14ac:dyDescent="0.25">
      <c r="C66" s="12" t="s">
        <v>31</v>
      </c>
      <c r="D66" s="9" t="s">
        <v>67</v>
      </c>
      <c r="E66" s="12" t="s">
        <v>30</v>
      </c>
      <c r="F66" s="1" t="s">
        <v>32</v>
      </c>
      <c r="H66" s="10">
        <v>13000000</v>
      </c>
      <c r="I66" s="1" t="s">
        <v>69</v>
      </c>
    </row>
    <row r="67" spans="3:9" ht="15" hidden="1" customHeight="1" outlineLevel="1" x14ac:dyDescent="0.25">
      <c r="C67" s="12" t="s">
        <v>31</v>
      </c>
      <c r="D67" s="9" t="s">
        <v>62</v>
      </c>
      <c r="E67" s="12" t="s">
        <v>30</v>
      </c>
      <c r="F67" s="1" t="s">
        <v>32</v>
      </c>
      <c r="H67" s="10">
        <v>12000000</v>
      </c>
      <c r="I67" s="1" t="s">
        <v>69</v>
      </c>
    </row>
    <row r="68" spans="3:9" ht="15" hidden="1" customHeight="1" outlineLevel="1" x14ac:dyDescent="0.25">
      <c r="C68" s="12" t="s">
        <v>31</v>
      </c>
      <c r="D68" s="9" t="s">
        <v>36</v>
      </c>
      <c r="E68" s="12" t="s">
        <v>30</v>
      </c>
      <c r="F68" s="1" t="s">
        <v>32</v>
      </c>
      <c r="H68" s="10">
        <v>20000000</v>
      </c>
      <c r="I68" s="1" t="s">
        <v>69</v>
      </c>
    </row>
    <row r="69" spans="3:9" ht="15" hidden="1" customHeight="1" outlineLevel="1" x14ac:dyDescent="0.25">
      <c r="C69" s="12" t="s">
        <v>31</v>
      </c>
      <c r="D69" s="9" t="s">
        <v>68</v>
      </c>
      <c r="E69" s="12" t="s">
        <v>30</v>
      </c>
      <c r="F69" s="1" t="s">
        <v>32</v>
      </c>
      <c r="H69" s="10">
        <v>2000000</v>
      </c>
      <c r="I69" s="1" t="s">
        <v>69</v>
      </c>
    </row>
    <row r="70" spans="3:9" ht="15" hidden="1" customHeight="1" outlineLevel="1" x14ac:dyDescent="0.25">
      <c r="C70" s="12" t="s">
        <v>31</v>
      </c>
      <c r="D70" s="9" t="s">
        <v>63</v>
      </c>
      <c r="E70" s="12" t="s">
        <v>30</v>
      </c>
      <c r="F70" s="1" t="s">
        <v>32</v>
      </c>
      <c r="H70" s="10">
        <v>15000000</v>
      </c>
      <c r="I70" s="1" t="s">
        <v>69</v>
      </c>
    </row>
    <row r="71" spans="3:9" ht="15" hidden="1" customHeight="1" outlineLevel="1" x14ac:dyDescent="0.25">
      <c r="C71" s="12" t="s">
        <v>31</v>
      </c>
      <c r="D71" s="9" t="s">
        <v>64</v>
      </c>
      <c r="E71" s="12" t="s">
        <v>30</v>
      </c>
      <c r="F71" s="1" t="s">
        <v>32</v>
      </c>
      <c r="H71" s="10">
        <v>7500000</v>
      </c>
      <c r="I71" s="1" t="s">
        <v>69</v>
      </c>
    </row>
    <row r="72" spans="3:9" ht="15" hidden="1" customHeight="1" outlineLevel="1" x14ac:dyDescent="0.25">
      <c r="C72" s="12" t="s">
        <v>31</v>
      </c>
      <c r="D72" s="9" t="s">
        <v>21</v>
      </c>
      <c r="E72" s="12" t="s">
        <v>30</v>
      </c>
      <c r="F72" s="1" t="s">
        <v>32</v>
      </c>
      <c r="H72" s="10">
        <v>30000000</v>
      </c>
      <c r="I72" s="1" t="s">
        <v>69</v>
      </c>
    </row>
    <row r="73" spans="3:9" ht="21" hidden="1" customHeight="1" outlineLevel="1" x14ac:dyDescent="0.25">
      <c r="C73" s="12" t="s">
        <v>31</v>
      </c>
      <c r="D73" s="9" t="s">
        <v>65</v>
      </c>
      <c r="E73" s="12" t="s">
        <v>30</v>
      </c>
      <c r="F73" s="1" t="s">
        <v>32</v>
      </c>
      <c r="H73" s="10">
        <v>8000000</v>
      </c>
      <c r="I73" s="1" t="s">
        <v>69</v>
      </c>
    </row>
    <row r="74" spans="3:9" ht="15" hidden="1" customHeight="1" outlineLevel="1" x14ac:dyDescent="0.25">
      <c r="C74" s="12" t="s">
        <v>31</v>
      </c>
      <c r="D74" s="9" t="s">
        <v>18</v>
      </c>
      <c r="E74" s="12" t="s">
        <v>30</v>
      </c>
      <c r="F74" s="1" t="s">
        <v>32</v>
      </c>
      <c r="H74" s="10">
        <v>5000000</v>
      </c>
      <c r="I74" s="1" t="s">
        <v>72</v>
      </c>
    </row>
    <row r="75" spans="3:9" ht="15" hidden="1" customHeight="1" outlineLevel="1" x14ac:dyDescent="0.25">
      <c r="C75" s="12" t="s">
        <v>31</v>
      </c>
      <c r="D75" s="9" t="s">
        <v>19</v>
      </c>
      <c r="E75" s="12" t="s">
        <v>30</v>
      </c>
      <c r="F75" s="1" t="s">
        <v>32</v>
      </c>
      <c r="H75" s="10">
        <v>40000000</v>
      </c>
      <c r="I75" s="1" t="s">
        <v>72</v>
      </c>
    </row>
    <row r="76" spans="3:9" ht="15" hidden="1" customHeight="1" outlineLevel="1" x14ac:dyDescent="0.25">
      <c r="C76" s="12" t="s">
        <v>31</v>
      </c>
      <c r="D76" s="9" t="s">
        <v>33</v>
      </c>
      <c r="E76" s="12" t="s">
        <v>30</v>
      </c>
      <c r="F76" s="1" t="s">
        <v>32</v>
      </c>
      <c r="H76" s="10">
        <v>12500000</v>
      </c>
      <c r="I76" s="1" t="s">
        <v>72</v>
      </c>
    </row>
    <row r="77" spans="3:9" ht="15" hidden="1" customHeight="1" outlineLevel="1" x14ac:dyDescent="0.25">
      <c r="C77" s="12" t="s">
        <v>31</v>
      </c>
      <c r="D77" s="9" t="s">
        <v>34</v>
      </c>
      <c r="E77" s="12" t="s">
        <v>30</v>
      </c>
      <c r="F77" s="1" t="s">
        <v>32</v>
      </c>
      <c r="H77" s="10">
        <v>45000000</v>
      </c>
      <c r="I77" s="1" t="s">
        <v>72</v>
      </c>
    </row>
    <row r="78" spans="3:9" ht="15" hidden="1" customHeight="1" outlineLevel="1" x14ac:dyDescent="0.25">
      <c r="C78" s="12" t="s">
        <v>31</v>
      </c>
      <c r="D78" s="9" t="s">
        <v>35</v>
      </c>
      <c r="E78" s="12" t="s">
        <v>30</v>
      </c>
      <c r="F78" s="1" t="s">
        <v>32</v>
      </c>
      <c r="H78" s="10">
        <v>25500000</v>
      </c>
      <c r="I78" s="1" t="s">
        <v>72</v>
      </c>
    </row>
    <row r="79" spans="3:9" ht="15" hidden="1" customHeight="1" outlineLevel="1" x14ac:dyDescent="0.25">
      <c r="C79" s="12" t="s">
        <v>31</v>
      </c>
      <c r="D79" s="9" t="s">
        <v>36</v>
      </c>
      <c r="E79" s="12" t="s">
        <v>30</v>
      </c>
      <c r="F79" s="1" t="s">
        <v>32</v>
      </c>
      <c r="H79" s="10">
        <v>15000000</v>
      </c>
      <c r="I79" s="1" t="s">
        <v>72</v>
      </c>
    </row>
    <row r="80" spans="3:9" ht="15" hidden="1" customHeight="1" outlineLevel="1" x14ac:dyDescent="0.25">
      <c r="C80" s="12" t="s">
        <v>31</v>
      </c>
      <c r="D80" s="9" t="s">
        <v>62</v>
      </c>
      <c r="E80" s="12" t="s">
        <v>30</v>
      </c>
      <c r="F80" s="1" t="s">
        <v>32</v>
      </c>
      <c r="H80" s="10">
        <v>8500000</v>
      </c>
      <c r="I80" s="1" t="s">
        <v>72</v>
      </c>
    </row>
    <row r="81" spans="1:10" ht="15" hidden="1" customHeight="1" outlineLevel="1" x14ac:dyDescent="0.25">
      <c r="C81" s="12" t="s">
        <v>31</v>
      </c>
      <c r="D81" s="9" t="s">
        <v>71</v>
      </c>
      <c r="E81" s="12" t="s">
        <v>30</v>
      </c>
      <c r="F81" s="1" t="s">
        <v>32</v>
      </c>
      <c r="H81" s="10">
        <v>9000000</v>
      </c>
      <c r="I81" s="1" t="s">
        <v>72</v>
      </c>
    </row>
    <row r="82" spans="1:10" ht="15" hidden="1" customHeight="1" outlineLevel="1" x14ac:dyDescent="0.25">
      <c r="C82" s="12" t="s">
        <v>31</v>
      </c>
      <c r="D82" s="9" t="s">
        <v>37</v>
      </c>
      <c r="E82" s="12" t="s">
        <v>30</v>
      </c>
      <c r="F82" s="1" t="s">
        <v>32</v>
      </c>
      <c r="H82" s="10">
        <v>16500000</v>
      </c>
      <c r="I82" s="1" t="s">
        <v>72</v>
      </c>
    </row>
    <row r="83" spans="1:10" ht="15" hidden="1" customHeight="1" outlineLevel="1" x14ac:dyDescent="0.25">
      <c r="C83" s="12" t="s">
        <v>31</v>
      </c>
      <c r="D83" s="9" t="s">
        <v>38</v>
      </c>
      <c r="E83" s="12" t="s">
        <v>30</v>
      </c>
      <c r="F83" s="1" t="s">
        <v>32</v>
      </c>
      <c r="H83" s="10">
        <v>12000000</v>
      </c>
      <c r="I83" s="1" t="s">
        <v>72</v>
      </c>
    </row>
    <row r="84" spans="1:10" ht="15" hidden="1" customHeight="1" outlineLevel="1" x14ac:dyDescent="0.25">
      <c r="C84" s="12" t="s">
        <v>31</v>
      </c>
      <c r="D84" s="9" t="s">
        <v>41</v>
      </c>
      <c r="E84" s="12" t="s">
        <v>30</v>
      </c>
      <c r="F84" s="1" t="s">
        <v>32</v>
      </c>
      <c r="H84" s="10">
        <v>10000000</v>
      </c>
      <c r="I84" s="1" t="s">
        <v>72</v>
      </c>
    </row>
    <row r="85" spans="1:10" ht="15" hidden="1" customHeight="1" outlineLevel="1" x14ac:dyDescent="0.25">
      <c r="C85" s="12" t="s">
        <v>31</v>
      </c>
      <c r="D85" s="9" t="s">
        <v>74</v>
      </c>
      <c r="E85" s="12" t="s">
        <v>75</v>
      </c>
      <c r="F85" s="1" t="s">
        <v>32</v>
      </c>
      <c r="H85" s="10">
        <v>15000000</v>
      </c>
      <c r="I85" s="1" t="s">
        <v>73</v>
      </c>
    </row>
    <row r="86" spans="1:10" ht="15" hidden="1" customHeight="1" outlineLevel="1" x14ac:dyDescent="0.25">
      <c r="C86" s="12" t="s">
        <v>31</v>
      </c>
      <c r="D86" s="9" t="s">
        <v>77</v>
      </c>
      <c r="E86" s="12" t="s">
        <v>45</v>
      </c>
      <c r="F86" s="1" t="s">
        <v>44</v>
      </c>
      <c r="H86" s="10">
        <v>952289000</v>
      </c>
      <c r="I86" s="1" t="s">
        <v>76</v>
      </c>
    </row>
    <row r="87" spans="1:10" ht="15" hidden="1" customHeight="1" outlineLevel="1" x14ac:dyDescent="0.25">
      <c r="C87" s="12" t="s">
        <v>31</v>
      </c>
      <c r="D87" s="9" t="s">
        <v>78</v>
      </c>
      <c r="E87" s="12" t="s">
        <v>45</v>
      </c>
      <c r="F87" s="1" t="s">
        <v>32</v>
      </c>
      <c r="H87" s="10">
        <v>45600000</v>
      </c>
      <c r="I87" s="1" t="s">
        <v>76</v>
      </c>
    </row>
    <row r="88" spans="1:10" ht="15" hidden="1" customHeight="1" outlineLevel="1" x14ac:dyDescent="0.25">
      <c r="C88" s="12" t="s">
        <v>31</v>
      </c>
      <c r="D88" s="9" t="s">
        <v>24</v>
      </c>
      <c r="E88" s="12" t="s">
        <v>30</v>
      </c>
      <c r="F88" s="1" t="s">
        <v>32</v>
      </c>
      <c r="H88" s="10">
        <v>12000000</v>
      </c>
      <c r="I88" s="1" t="s">
        <v>81</v>
      </c>
    </row>
    <row r="89" spans="1:10" ht="15" hidden="1" customHeight="1" outlineLevel="1" x14ac:dyDescent="0.25">
      <c r="C89" s="12" t="s">
        <v>31</v>
      </c>
      <c r="D89" s="9" t="s">
        <v>25</v>
      </c>
      <c r="E89" s="12" t="s">
        <v>30</v>
      </c>
      <c r="F89" s="1" t="s">
        <v>32</v>
      </c>
      <c r="H89" s="10">
        <v>15000000</v>
      </c>
      <c r="I89" s="1" t="s">
        <v>81</v>
      </c>
    </row>
    <row r="90" spans="1:10" ht="15" hidden="1" customHeight="1" outlineLevel="1" x14ac:dyDescent="0.25">
      <c r="C90" s="12" t="s">
        <v>31</v>
      </c>
      <c r="D90" s="9" t="s">
        <v>22</v>
      </c>
      <c r="E90" s="12" t="s">
        <v>30</v>
      </c>
      <c r="F90" s="1" t="s">
        <v>32</v>
      </c>
      <c r="H90" s="10">
        <v>18000000</v>
      </c>
      <c r="I90" s="1" t="s">
        <v>81</v>
      </c>
    </row>
    <row r="91" spans="1:10" ht="15" hidden="1" customHeight="1" outlineLevel="1" x14ac:dyDescent="0.25">
      <c r="C91" s="12" t="s">
        <v>31</v>
      </c>
      <c r="D91" s="9" t="s">
        <v>79</v>
      </c>
      <c r="E91" s="12" t="s">
        <v>30</v>
      </c>
      <c r="F91" s="1" t="s">
        <v>32</v>
      </c>
      <c r="H91" s="10">
        <v>15000000</v>
      </c>
      <c r="I91" s="1" t="s">
        <v>81</v>
      </c>
    </row>
    <row r="92" spans="1:10" ht="15" hidden="1" customHeight="1" outlineLevel="1" x14ac:dyDescent="0.25">
      <c r="C92" s="12" t="s">
        <v>31</v>
      </c>
      <c r="D92" s="9" t="s">
        <v>27</v>
      </c>
      <c r="E92" s="12" t="s">
        <v>30</v>
      </c>
      <c r="F92" s="1" t="s">
        <v>32</v>
      </c>
      <c r="H92" s="10">
        <v>6000000</v>
      </c>
      <c r="I92" s="1" t="s">
        <v>81</v>
      </c>
    </row>
    <row r="93" spans="1:10" ht="15" hidden="1" customHeight="1" outlineLevel="1" x14ac:dyDescent="0.25">
      <c r="C93" s="12" t="s">
        <v>31</v>
      </c>
      <c r="D93" s="9" t="s">
        <v>80</v>
      </c>
      <c r="E93" s="12" t="s">
        <v>30</v>
      </c>
      <c r="F93" s="1" t="s">
        <v>32</v>
      </c>
      <c r="H93" s="10">
        <v>3000000</v>
      </c>
      <c r="I93" s="1" t="s">
        <v>81</v>
      </c>
    </row>
    <row r="94" spans="1:10" s="16" customFormat="1" ht="15" customHeight="1" collapsed="1" x14ac:dyDescent="0.25">
      <c r="A94" s="7">
        <v>2</v>
      </c>
      <c r="B94" s="7" t="s">
        <v>82</v>
      </c>
      <c r="C94" s="7"/>
      <c r="D94" s="7"/>
      <c r="E94" s="7"/>
      <c r="F94" s="7"/>
      <c r="G94" s="87"/>
      <c r="H94" s="13">
        <f>+H95+H133+H126+H146</f>
        <v>3462645807</v>
      </c>
      <c r="I94" s="7"/>
      <c r="J94" s="7"/>
    </row>
    <row r="95" spans="1:10" s="16" customFormat="1" ht="15" hidden="1" customHeight="1" outlineLevel="1" x14ac:dyDescent="0.25">
      <c r="A95" s="46" t="s">
        <v>83</v>
      </c>
      <c r="B95" s="46" t="s">
        <v>12</v>
      </c>
      <c r="C95" s="21"/>
      <c r="D95" s="21"/>
      <c r="E95" s="21"/>
      <c r="F95" s="21"/>
      <c r="G95" s="88"/>
      <c r="H95" s="47">
        <f>SUM(H96:H125)</f>
        <v>2189600000</v>
      </c>
      <c r="I95" s="21"/>
      <c r="J95" s="21"/>
    </row>
    <row r="96" spans="1:10" s="16" customFormat="1" ht="22.5" hidden="1" outlineLevel="2" x14ac:dyDescent="0.25">
      <c r="C96" s="17" t="s">
        <v>112</v>
      </c>
      <c r="D96" s="18" t="s">
        <v>98</v>
      </c>
      <c r="E96" s="17" t="s">
        <v>70</v>
      </c>
      <c r="F96" s="16" t="s">
        <v>44</v>
      </c>
      <c r="G96" s="89"/>
      <c r="H96" s="19">
        <v>90000000</v>
      </c>
      <c r="I96" s="16" t="s">
        <v>114</v>
      </c>
    </row>
    <row r="97" spans="3:9" s="16" customFormat="1" ht="15" hidden="1" customHeight="1" outlineLevel="2" x14ac:dyDescent="0.25">
      <c r="C97" s="17" t="s">
        <v>248</v>
      </c>
      <c r="D97" s="18" t="s">
        <v>99</v>
      </c>
      <c r="E97" s="17" t="s">
        <v>45</v>
      </c>
      <c r="F97" s="16" t="s">
        <v>108</v>
      </c>
      <c r="G97" s="89"/>
      <c r="H97" s="19">
        <v>600000000</v>
      </c>
      <c r="I97" s="16" t="s">
        <v>114</v>
      </c>
    </row>
    <row r="98" spans="3:9" s="16" customFormat="1" ht="15" hidden="1" customHeight="1" outlineLevel="2" x14ac:dyDescent="0.25">
      <c r="C98" s="17" t="s">
        <v>248</v>
      </c>
      <c r="D98" s="18" t="s">
        <v>97</v>
      </c>
      <c r="E98" s="17" t="s">
        <v>115</v>
      </c>
      <c r="F98" s="16" t="s">
        <v>108</v>
      </c>
      <c r="G98" s="89"/>
      <c r="H98" s="19">
        <v>150000000</v>
      </c>
      <c r="I98" s="16" t="s">
        <v>114</v>
      </c>
    </row>
    <row r="99" spans="3:9" s="16" customFormat="1" ht="22.5" hidden="1" customHeight="1" outlineLevel="2" x14ac:dyDescent="0.25">
      <c r="C99" s="17" t="s">
        <v>112</v>
      </c>
      <c r="D99" s="18" t="s">
        <v>118</v>
      </c>
      <c r="E99" s="17" t="s">
        <v>119</v>
      </c>
      <c r="F99" s="16" t="s">
        <v>108</v>
      </c>
      <c r="G99" s="89"/>
      <c r="H99" s="19">
        <v>350000000</v>
      </c>
      <c r="I99" s="16" t="s">
        <v>120</v>
      </c>
    </row>
    <row r="100" spans="3:9" s="16" customFormat="1" ht="11.25" hidden="1" outlineLevel="2" x14ac:dyDescent="0.25">
      <c r="C100" s="17" t="s">
        <v>109</v>
      </c>
      <c r="D100" s="18" t="s">
        <v>84</v>
      </c>
      <c r="E100" s="17" t="s">
        <v>115</v>
      </c>
      <c r="F100" s="16" t="s">
        <v>32</v>
      </c>
      <c r="G100" s="89"/>
      <c r="H100" s="19">
        <v>25000000</v>
      </c>
      <c r="I100" s="16" t="s">
        <v>114</v>
      </c>
    </row>
    <row r="101" spans="3:9" s="16" customFormat="1" ht="23.25" hidden="1" customHeight="1" outlineLevel="2" x14ac:dyDescent="0.25">
      <c r="C101" s="17" t="s">
        <v>31</v>
      </c>
      <c r="D101" s="18" t="s">
        <v>242</v>
      </c>
      <c r="E101" s="17" t="s">
        <v>45</v>
      </c>
      <c r="F101" s="16" t="s">
        <v>44</v>
      </c>
      <c r="G101" s="89"/>
      <c r="H101" s="19">
        <v>60000000</v>
      </c>
      <c r="I101" s="16" t="s">
        <v>114</v>
      </c>
    </row>
    <row r="102" spans="3:9" s="16" customFormat="1" ht="24" hidden="1" customHeight="1" outlineLevel="2" x14ac:dyDescent="0.25">
      <c r="C102" s="17" t="s">
        <v>31</v>
      </c>
      <c r="D102" s="18" t="s">
        <v>243</v>
      </c>
      <c r="E102" s="17" t="s">
        <v>45</v>
      </c>
      <c r="F102" s="16" t="s">
        <v>44</v>
      </c>
      <c r="G102" s="89"/>
      <c r="H102" s="19">
        <v>60000000</v>
      </c>
      <c r="I102" s="16" t="s">
        <v>114</v>
      </c>
    </row>
    <row r="103" spans="3:9" s="16" customFormat="1" ht="15" hidden="1" customHeight="1" outlineLevel="2" x14ac:dyDescent="0.25">
      <c r="C103" s="17" t="s">
        <v>31</v>
      </c>
      <c r="D103" s="18" t="s">
        <v>244</v>
      </c>
      <c r="E103" s="17" t="s">
        <v>45</v>
      </c>
      <c r="F103" s="16" t="s">
        <v>44</v>
      </c>
      <c r="G103" s="89"/>
      <c r="H103" s="19">
        <v>70000000</v>
      </c>
      <c r="I103" s="16" t="s">
        <v>114</v>
      </c>
    </row>
    <row r="104" spans="3:9" s="16" customFormat="1" ht="15" hidden="1" customHeight="1" outlineLevel="2" x14ac:dyDescent="0.25">
      <c r="C104" s="17" t="s">
        <v>110</v>
      </c>
      <c r="D104" s="18" t="s">
        <v>103</v>
      </c>
      <c r="E104" s="17" t="s">
        <v>70</v>
      </c>
      <c r="F104" s="16" t="s">
        <v>44</v>
      </c>
      <c r="G104" s="89"/>
      <c r="H104" s="19">
        <v>55000000</v>
      </c>
      <c r="I104" s="16" t="s">
        <v>120</v>
      </c>
    </row>
    <row r="105" spans="3:9" s="16" customFormat="1" ht="36" hidden="1" customHeight="1" outlineLevel="2" x14ac:dyDescent="0.25">
      <c r="C105" s="17" t="s">
        <v>31</v>
      </c>
      <c r="D105" s="18" t="s">
        <v>104</v>
      </c>
      <c r="E105" s="17" t="s">
        <v>45</v>
      </c>
      <c r="F105" s="16" t="s">
        <v>44</v>
      </c>
      <c r="G105" s="89"/>
      <c r="H105" s="19">
        <v>70000000</v>
      </c>
      <c r="I105" s="16" t="s">
        <v>120</v>
      </c>
    </row>
    <row r="106" spans="3:9" s="16" customFormat="1" ht="22.5" hidden="1" outlineLevel="2" x14ac:dyDescent="0.25">
      <c r="C106" s="17" t="s">
        <v>31</v>
      </c>
      <c r="D106" s="18" t="s">
        <v>98</v>
      </c>
      <c r="E106" s="16" t="s">
        <v>117</v>
      </c>
      <c r="F106" s="16" t="s">
        <v>107</v>
      </c>
      <c r="G106" s="89"/>
      <c r="H106" s="19">
        <v>30000000</v>
      </c>
      <c r="I106" s="16" t="s">
        <v>114</v>
      </c>
    </row>
    <row r="107" spans="3:9" s="16" customFormat="1" ht="11.25" hidden="1" outlineLevel="2" x14ac:dyDescent="0.25">
      <c r="C107" s="17" t="s">
        <v>31</v>
      </c>
      <c r="D107" s="18" t="s">
        <v>118</v>
      </c>
      <c r="E107" s="16" t="s">
        <v>117</v>
      </c>
      <c r="F107" s="16" t="s">
        <v>107</v>
      </c>
      <c r="G107" s="89"/>
      <c r="H107" s="19">
        <v>50000000</v>
      </c>
      <c r="I107" s="16" t="s">
        <v>120</v>
      </c>
    </row>
    <row r="108" spans="3:9" s="16" customFormat="1" ht="15" hidden="1" customHeight="1" outlineLevel="2" x14ac:dyDescent="0.25">
      <c r="C108" s="17" t="s">
        <v>31</v>
      </c>
      <c r="D108" s="18" t="s">
        <v>85</v>
      </c>
      <c r="E108" s="17" t="s">
        <v>45</v>
      </c>
      <c r="F108" s="16" t="s">
        <v>32</v>
      </c>
      <c r="G108" s="89"/>
      <c r="H108" s="19">
        <v>40000000</v>
      </c>
      <c r="I108" s="16" t="s">
        <v>114</v>
      </c>
    </row>
    <row r="109" spans="3:9" s="16" customFormat="1" ht="15" hidden="1" customHeight="1" outlineLevel="2" x14ac:dyDescent="0.25">
      <c r="C109" s="17" t="s">
        <v>110</v>
      </c>
      <c r="D109" s="18" t="s">
        <v>86</v>
      </c>
      <c r="E109" s="17" t="s">
        <v>70</v>
      </c>
      <c r="F109" s="16" t="s">
        <v>32</v>
      </c>
      <c r="G109" s="89"/>
      <c r="H109" s="19">
        <v>54000000</v>
      </c>
      <c r="I109" s="16" t="s">
        <v>114</v>
      </c>
    </row>
    <row r="110" spans="3:9" s="16" customFormat="1" ht="15" hidden="1" customHeight="1" outlineLevel="2" x14ac:dyDescent="0.25">
      <c r="C110" s="17" t="s">
        <v>110</v>
      </c>
      <c r="D110" s="18" t="s">
        <v>87</v>
      </c>
      <c r="E110" s="17" t="s">
        <v>70</v>
      </c>
      <c r="F110" s="16" t="s">
        <v>32</v>
      </c>
      <c r="G110" s="89"/>
      <c r="H110" s="19">
        <v>12000000</v>
      </c>
      <c r="I110" s="16" t="s">
        <v>114</v>
      </c>
    </row>
    <row r="111" spans="3:9" s="16" customFormat="1" ht="15" hidden="1" customHeight="1" outlineLevel="2" x14ac:dyDescent="0.25">
      <c r="C111" s="17" t="s">
        <v>110</v>
      </c>
      <c r="D111" s="18" t="s">
        <v>88</v>
      </c>
      <c r="E111" s="17" t="s">
        <v>70</v>
      </c>
      <c r="F111" s="16" t="s">
        <v>32</v>
      </c>
      <c r="G111" s="89"/>
      <c r="H111" s="19">
        <v>20000000</v>
      </c>
      <c r="I111" s="16" t="s">
        <v>114</v>
      </c>
    </row>
    <row r="112" spans="3:9" s="16" customFormat="1" ht="11.25" hidden="1" outlineLevel="2" x14ac:dyDescent="0.25">
      <c r="C112" s="17" t="s">
        <v>31</v>
      </c>
      <c r="D112" s="18" t="s">
        <v>89</v>
      </c>
      <c r="E112" s="17" t="s">
        <v>45</v>
      </c>
      <c r="F112" s="16" t="s">
        <v>32</v>
      </c>
      <c r="G112" s="89"/>
      <c r="H112" s="19">
        <v>15000000</v>
      </c>
      <c r="I112" s="16" t="s">
        <v>114</v>
      </c>
    </row>
    <row r="113" spans="1:10" s="16" customFormat="1" ht="15" hidden="1" customHeight="1" outlineLevel="2" x14ac:dyDescent="0.25">
      <c r="C113" s="17" t="s">
        <v>31</v>
      </c>
      <c r="D113" s="18" t="s">
        <v>90</v>
      </c>
      <c r="E113" s="17" t="s">
        <v>45</v>
      </c>
      <c r="F113" s="16" t="s">
        <v>32</v>
      </c>
      <c r="G113" s="89"/>
      <c r="H113" s="19">
        <v>40000000</v>
      </c>
      <c r="I113" s="16" t="s">
        <v>114</v>
      </c>
    </row>
    <row r="114" spans="1:10" s="16" customFormat="1" ht="15" hidden="1" customHeight="1" outlineLevel="2" x14ac:dyDescent="0.25">
      <c r="C114" s="17" t="s">
        <v>109</v>
      </c>
      <c r="D114" s="18" t="s">
        <v>91</v>
      </c>
      <c r="E114" s="17" t="s">
        <v>70</v>
      </c>
      <c r="F114" s="16" t="s">
        <v>32</v>
      </c>
      <c r="G114" s="89"/>
      <c r="H114" s="19">
        <v>40000000</v>
      </c>
      <c r="I114" s="16" t="s">
        <v>114</v>
      </c>
    </row>
    <row r="115" spans="1:10" s="16" customFormat="1" ht="11.25" hidden="1" outlineLevel="2" x14ac:dyDescent="0.25">
      <c r="C115" s="17" t="s">
        <v>31</v>
      </c>
      <c r="D115" s="18" t="s">
        <v>92</v>
      </c>
      <c r="E115" s="17" t="s">
        <v>45</v>
      </c>
      <c r="F115" s="16" t="s">
        <v>32</v>
      </c>
      <c r="G115" s="89"/>
      <c r="H115" s="19">
        <v>30000000</v>
      </c>
      <c r="I115" s="16" t="s">
        <v>114</v>
      </c>
    </row>
    <row r="116" spans="1:10" s="16" customFormat="1" ht="15" hidden="1" customHeight="1" outlineLevel="2" x14ac:dyDescent="0.25">
      <c r="C116" s="17" t="s">
        <v>31</v>
      </c>
      <c r="D116" s="18" t="s">
        <v>93</v>
      </c>
      <c r="E116" s="17" t="s">
        <v>45</v>
      </c>
      <c r="F116" s="16" t="s">
        <v>32</v>
      </c>
      <c r="G116" s="89"/>
      <c r="H116" s="19">
        <v>3600000</v>
      </c>
      <c r="I116" s="16" t="s">
        <v>114</v>
      </c>
    </row>
    <row r="117" spans="1:10" s="16" customFormat="1" ht="15" hidden="1" customHeight="1" outlineLevel="2" x14ac:dyDescent="0.25">
      <c r="C117" s="17" t="s">
        <v>110</v>
      </c>
      <c r="D117" s="18" t="s">
        <v>94</v>
      </c>
      <c r="E117" s="17" t="s">
        <v>70</v>
      </c>
      <c r="F117" s="16" t="s">
        <v>32</v>
      </c>
      <c r="G117" s="89"/>
      <c r="H117" s="19">
        <v>25000000</v>
      </c>
      <c r="I117" s="16" t="s">
        <v>114</v>
      </c>
    </row>
    <row r="118" spans="1:10" s="16" customFormat="1" ht="15" hidden="1" customHeight="1" outlineLevel="2" x14ac:dyDescent="0.25">
      <c r="C118" s="17" t="s">
        <v>31</v>
      </c>
      <c r="D118" s="18" t="s">
        <v>95</v>
      </c>
      <c r="E118" s="17" t="s">
        <v>45</v>
      </c>
      <c r="F118" s="16" t="s">
        <v>32</v>
      </c>
      <c r="G118" s="89"/>
      <c r="H118" s="19">
        <v>45000000</v>
      </c>
      <c r="I118" s="16" t="s">
        <v>114</v>
      </c>
    </row>
    <row r="119" spans="1:10" s="16" customFormat="1" ht="15" hidden="1" customHeight="1" outlineLevel="2" x14ac:dyDescent="0.25">
      <c r="C119" s="17" t="s">
        <v>31</v>
      </c>
      <c r="D119" s="18" t="s">
        <v>96</v>
      </c>
      <c r="E119" s="17" t="s">
        <v>45</v>
      </c>
      <c r="F119" s="16" t="s">
        <v>32</v>
      </c>
      <c r="G119" s="89"/>
      <c r="H119" s="19">
        <v>20000000</v>
      </c>
      <c r="I119" s="16" t="s">
        <v>114</v>
      </c>
    </row>
    <row r="120" spans="1:10" s="16" customFormat="1" ht="15" hidden="1" customHeight="1" outlineLevel="2" x14ac:dyDescent="0.25">
      <c r="C120" s="17" t="s">
        <v>110</v>
      </c>
      <c r="D120" s="18" t="s">
        <v>100</v>
      </c>
      <c r="E120" s="17" t="s">
        <v>116</v>
      </c>
      <c r="F120" s="16" t="s">
        <v>32</v>
      </c>
      <c r="G120" s="89"/>
      <c r="H120" s="19">
        <v>20000000</v>
      </c>
      <c r="I120" s="16" t="s">
        <v>114</v>
      </c>
    </row>
    <row r="121" spans="1:10" s="16" customFormat="1" ht="20.25" hidden="1" customHeight="1" outlineLevel="2" x14ac:dyDescent="0.25">
      <c r="C121" s="17" t="s">
        <v>113</v>
      </c>
      <c r="D121" s="18" t="s">
        <v>101</v>
      </c>
      <c r="E121" s="17" t="s">
        <v>70</v>
      </c>
      <c r="F121" s="16" t="s">
        <v>32</v>
      </c>
      <c r="G121" s="89"/>
      <c r="H121" s="19">
        <v>50000000</v>
      </c>
      <c r="I121" s="16" t="s">
        <v>114</v>
      </c>
    </row>
    <row r="122" spans="1:10" s="16" customFormat="1" ht="15" hidden="1" customHeight="1" outlineLevel="2" x14ac:dyDescent="0.25">
      <c r="C122" s="17" t="s">
        <v>110</v>
      </c>
      <c r="D122" s="18" t="s">
        <v>102</v>
      </c>
      <c r="E122" s="17" t="s">
        <v>70</v>
      </c>
      <c r="F122" s="16" t="s">
        <v>32</v>
      </c>
      <c r="G122" s="89"/>
      <c r="H122" s="19">
        <v>45000000</v>
      </c>
      <c r="I122" s="16" t="s">
        <v>114</v>
      </c>
    </row>
    <row r="123" spans="1:10" s="16" customFormat="1" ht="15" hidden="1" customHeight="1" outlineLevel="2" x14ac:dyDescent="0.25">
      <c r="C123" s="17" t="s">
        <v>110</v>
      </c>
      <c r="D123" s="18" t="s">
        <v>105</v>
      </c>
      <c r="E123" s="17" t="s">
        <v>70</v>
      </c>
      <c r="F123" s="16" t="s">
        <v>32</v>
      </c>
      <c r="G123" s="89"/>
      <c r="H123" s="19">
        <v>30000000</v>
      </c>
      <c r="I123" s="16" t="s">
        <v>120</v>
      </c>
    </row>
    <row r="124" spans="1:10" s="16" customFormat="1" ht="15" hidden="1" customHeight="1" outlineLevel="2" x14ac:dyDescent="0.25">
      <c r="C124" s="17" t="s">
        <v>110</v>
      </c>
      <c r="D124" s="18" t="s">
        <v>88</v>
      </c>
      <c r="E124" s="17" t="s">
        <v>70</v>
      </c>
      <c r="F124" s="16" t="s">
        <v>32</v>
      </c>
      <c r="G124" s="89"/>
      <c r="H124" s="19">
        <v>50000000</v>
      </c>
      <c r="I124" s="16" t="s">
        <v>120</v>
      </c>
    </row>
    <row r="125" spans="1:10" s="16" customFormat="1" ht="21.75" hidden="1" customHeight="1" outlineLevel="2" x14ac:dyDescent="0.25">
      <c r="C125" s="17" t="s">
        <v>31</v>
      </c>
      <c r="D125" s="18" t="s">
        <v>106</v>
      </c>
      <c r="E125" s="17" t="s">
        <v>45</v>
      </c>
      <c r="F125" s="16" t="s">
        <v>32</v>
      </c>
      <c r="G125" s="89"/>
      <c r="H125" s="19">
        <v>40000000</v>
      </c>
      <c r="I125" s="16" t="s">
        <v>120</v>
      </c>
    </row>
    <row r="126" spans="1:10" s="20" customFormat="1" ht="15" hidden="1" customHeight="1" outlineLevel="1" collapsed="1" x14ac:dyDescent="0.25">
      <c r="A126" s="22" t="s">
        <v>121</v>
      </c>
      <c r="B126" s="22" t="s">
        <v>9</v>
      </c>
      <c r="C126" s="23"/>
      <c r="D126" s="23"/>
      <c r="E126" s="23"/>
      <c r="F126" s="23"/>
      <c r="G126" s="90"/>
      <c r="H126" s="24">
        <f>SUM(H127:H132)</f>
        <v>627255007</v>
      </c>
      <c r="I126" s="23"/>
      <c r="J126" s="23"/>
    </row>
    <row r="127" spans="1:10" s="72" customFormat="1" ht="15" hidden="1" customHeight="1" outlineLevel="2" x14ac:dyDescent="0.25">
      <c r="C127" s="73" t="s">
        <v>31</v>
      </c>
      <c r="D127" s="74" t="s">
        <v>122</v>
      </c>
      <c r="E127" s="72" t="s">
        <v>45</v>
      </c>
      <c r="F127" s="72" t="s">
        <v>108</v>
      </c>
      <c r="G127" s="91"/>
      <c r="I127" s="72" t="s">
        <v>120</v>
      </c>
    </row>
    <row r="128" spans="1:10" s="16" customFormat="1" ht="15" hidden="1" customHeight="1" outlineLevel="2" x14ac:dyDescent="0.25">
      <c r="C128" s="17" t="s">
        <v>247</v>
      </c>
      <c r="D128" s="18" t="s">
        <v>125</v>
      </c>
      <c r="E128" s="16" t="s">
        <v>119</v>
      </c>
      <c r="F128" s="16" t="s">
        <v>108</v>
      </c>
      <c r="G128" s="89"/>
      <c r="H128" s="19">
        <v>169117654</v>
      </c>
      <c r="I128" s="16" t="s">
        <v>120</v>
      </c>
    </row>
    <row r="129" spans="1:10" s="16" customFormat="1" ht="15" hidden="1" customHeight="1" outlineLevel="2" x14ac:dyDescent="0.25">
      <c r="C129" s="17" t="s">
        <v>111</v>
      </c>
      <c r="D129" s="18" t="s">
        <v>145</v>
      </c>
      <c r="E129" s="16" t="s">
        <v>45</v>
      </c>
      <c r="F129" s="16" t="s">
        <v>108</v>
      </c>
      <c r="G129" s="89"/>
      <c r="H129" s="19">
        <v>398137353</v>
      </c>
      <c r="I129" s="16" t="s">
        <v>114</v>
      </c>
    </row>
    <row r="130" spans="1:10" s="16" customFormat="1" ht="15" hidden="1" customHeight="1" outlineLevel="2" x14ac:dyDescent="0.25">
      <c r="C130" s="17" t="s">
        <v>31</v>
      </c>
      <c r="D130" s="18" t="s">
        <v>123</v>
      </c>
      <c r="E130" s="16" t="s">
        <v>45</v>
      </c>
      <c r="F130" s="16" t="s">
        <v>32</v>
      </c>
      <c r="G130" s="89"/>
      <c r="H130" s="19"/>
      <c r="I130" s="16" t="s">
        <v>114</v>
      </c>
    </row>
    <row r="131" spans="1:10" s="31" customFormat="1" ht="15" hidden="1" customHeight="1" outlineLevel="2" x14ac:dyDescent="0.25">
      <c r="C131" s="17" t="s">
        <v>31</v>
      </c>
      <c r="D131" s="18" t="s">
        <v>146</v>
      </c>
      <c r="E131" s="16" t="s">
        <v>45</v>
      </c>
      <c r="F131" s="16" t="s">
        <v>32</v>
      </c>
      <c r="G131" s="92"/>
      <c r="H131" s="19">
        <v>20000000</v>
      </c>
      <c r="I131" s="16" t="s">
        <v>114</v>
      </c>
    </row>
    <row r="132" spans="1:10" s="16" customFormat="1" ht="15" hidden="1" customHeight="1" outlineLevel="2" x14ac:dyDescent="0.25">
      <c r="C132" s="17" t="s">
        <v>31</v>
      </c>
      <c r="D132" s="18" t="s">
        <v>124</v>
      </c>
      <c r="E132" s="16" t="s">
        <v>117</v>
      </c>
      <c r="F132" s="16" t="s">
        <v>107</v>
      </c>
      <c r="G132" s="89"/>
      <c r="H132" s="19">
        <v>40000000</v>
      </c>
      <c r="I132" s="16" t="s">
        <v>120</v>
      </c>
    </row>
    <row r="133" spans="1:10" s="20" customFormat="1" ht="22.5" hidden="1" customHeight="1" outlineLevel="1" collapsed="1" x14ac:dyDescent="0.25">
      <c r="A133" s="25" t="s">
        <v>137</v>
      </c>
      <c r="B133" s="25" t="s">
        <v>138</v>
      </c>
      <c r="C133" s="26"/>
      <c r="D133" s="26"/>
      <c r="E133" s="26"/>
      <c r="F133" s="26"/>
      <c r="G133" s="93"/>
      <c r="H133" s="27">
        <f>SUM(H134:H144)</f>
        <v>432290800</v>
      </c>
      <c r="I133" s="26"/>
      <c r="J133" s="26"/>
    </row>
    <row r="134" spans="1:10" s="16" customFormat="1" ht="15" hidden="1" customHeight="1" outlineLevel="2" x14ac:dyDescent="0.25">
      <c r="C134" s="17" t="s">
        <v>31</v>
      </c>
      <c r="D134" s="18" t="s">
        <v>126</v>
      </c>
      <c r="E134" s="16" t="s">
        <v>45</v>
      </c>
      <c r="F134" s="16" t="s">
        <v>32</v>
      </c>
      <c r="G134" s="89"/>
      <c r="H134" s="19">
        <v>15000000</v>
      </c>
      <c r="I134" s="16" t="s">
        <v>114</v>
      </c>
    </row>
    <row r="135" spans="1:10" s="16" customFormat="1" ht="15" hidden="1" customHeight="1" outlineLevel="2" x14ac:dyDescent="0.25">
      <c r="C135" s="17" t="s">
        <v>31</v>
      </c>
      <c r="D135" s="18" t="s">
        <v>127</v>
      </c>
      <c r="E135" s="16" t="s">
        <v>45</v>
      </c>
      <c r="F135" s="16" t="s">
        <v>32</v>
      </c>
      <c r="G135" s="89"/>
      <c r="H135" s="19">
        <v>24000000</v>
      </c>
      <c r="I135" s="16" t="s">
        <v>114</v>
      </c>
    </row>
    <row r="136" spans="1:10" s="16" customFormat="1" ht="15" hidden="1" customHeight="1" outlineLevel="2" x14ac:dyDescent="0.25">
      <c r="C136" s="17" t="s">
        <v>31</v>
      </c>
      <c r="D136" s="18" t="s">
        <v>128</v>
      </c>
      <c r="E136" s="16" t="s">
        <v>45</v>
      </c>
      <c r="F136" s="16" t="s">
        <v>32</v>
      </c>
      <c r="G136" s="89"/>
      <c r="H136" s="19"/>
      <c r="I136" s="16" t="s">
        <v>114</v>
      </c>
    </row>
    <row r="137" spans="1:10" s="16" customFormat="1" ht="22.5" hidden="1" outlineLevel="2" x14ac:dyDescent="0.25">
      <c r="C137" s="17" t="s">
        <v>31</v>
      </c>
      <c r="D137" s="18" t="s">
        <v>129</v>
      </c>
      <c r="E137" s="16" t="s">
        <v>45</v>
      </c>
      <c r="F137" s="16" t="s">
        <v>32</v>
      </c>
      <c r="G137" s="89"/>
      <c r="H137" s="19">
        <v>15000000</v>
      </c>
      <c r="I137" s="16" t="s">
        <v>114</v>
      </c>
    </row>
    <row r="138" spans="1:10" s="16" customFormat="1" ht="11.25" hidden="1" outlineLevel="2" x14ac:dyDescent="0.25">
      <c r="C138" s="17" t="s">
        <v>31</v>
      </c>
      <c r="D138" s="18" t="s">
        <v>130</v>
      </c>
      <c r="E138" s="16" t="s">
        <v>45</v>
      </c>
      <c r="F138" s="16" t="s">
        <v>32</v>
      </c>
      <c r="G138" s="89"/>
      <c r="H138" s="19">
        <v>40000000</v>
      </c>
      <c r="I138" s="16" t="s">
        <v>114</v>
      </c>
    </row>
    <row r="139" spans="1:10" s="16" customFormat="1" ht="15" hidden="1" customHeight="1" outlineLevel="2" x14ac:dyDescent="0.25">
      <c r="C139" s="17" t="s">
        <v>31</v>
      </c>
      <c r="D139" s="18" t="s">
        <v>131</v>
      </c>
      <c r="E139" s="16" t="s">
        <v>45</v>
      </c>
      <c r="F139" s="16" t="s">
        <v>44</v>
      </c>
      <c r="G139" s="89"/>
      <c r="H139" s="19">
        <v>80000000</v>
      </c>
      <c r="I139" s="16" t="s">
        <v>114</v>
      </c>
    </row>
    <row r="140" spans="1:10" s="16" customFormat="1" ht="15" hidden="1" customHeight="1" outlineLevel="2" x14ac:dyDescent="0.25">
      <c r="C140" s="17" t="s">
        <v>31</v>
      </c>
      <c r="D140" s="18" t="s">
        <v>132</v>
      </c>
      <c r="E140" s="16" t="s">
        <v>45</v>
      </c>
      <c r="F140" s="16" t="s">
        <v>32</v>
      </c>
      <c r="G140" s="89"/>
      <c r="H140" s="19">
        <v>7700000</v>
      </c>
      <c r="I140" s="16" t="s">
        <v>114</v>
      </c>
    </row>
    <row r="141" spans="1:10" s="16" customFormat="1" ht="15" hidden="1" customHeight="1" outlineLevel="2" x14ac:dyDescent="0.25">
      <c r="C141" s="17" t="s">
        <v>139</v>
      </c>
      <c r="D141" s="18" t="s">
        <v>133</v>
      </c>
      <c r="E141" s="16" t="s">
        <v>45</v>
      </c>
      <c r="F141" s="16" t="s">
        <v>44</v>
      </c>
      <c r="G141" s="89"/>
      <c r="H141" s="19">
        <v>70590800</v>
      </c>
      <c r="I141" s="16" t="s">
        <v>114</v>
      </c>
    </row>
    <row r="142" spans="1:10" s="16" customFormat="1" ht="15" hidden="1" customHeight="1" outlineLevel="2" x14ac:dyDescent="0.25">
      <c r="C142" s="17" t="s">
        <v>31</v>
      </c>
      <c r="D142" s="18" t="s">
        <v>134</v>
      </c>
      <c r="E142" s="16" t="s">
        <v>45</v>
      </c>
      <c r="F142" s="16" t="s">
        <v>44</v>
      </c>
      <c r="G142" s="89"/>
      <c r="H142" s="19">
        <v>80000000</v>
      </c>
      <c r="I142" s="16" t="s">
        <v>114</v>
      </c>
    </row>
    <row r="143" spans="1:10" s="16" customFormat="1" ht="11.25" hidden="1" outlineLevel="2" x14ac:dyDescent="0.25">
      <c r="C143" s="17" t="s">
        <v>31</v>
      </c>
      <c r="D143" s="18" t="s">
        <v>135</v>
      </c>
      <c r="E143" s="16" t="s">
        <v>45</v>
      </c>
      <c r="F143" s="16" t="s">
        <v>32</v>
      </c>
      <c r="G143" s="89"/>
      <c r="H143" s="19">
        <v>30000000</v>
      </c>
      <c r="I143" s="16" t="s">
        <v>114</v>
      </c>
    </row>
    <row r="144" spans="1:10" s="16" customFormat="1" ht="15" hidden="1" customHeight="1" outlineLevel="2" x14ac:dyDescent="0.25">
      <c r="C144" s="17" t="s">
        <v>140</v>
      </c>
      <c r="D144" s="18" t="s">
        <v>136</v>
      </c>
      <c r="E144" s="16" t="s">
        <v>70</v>
      </c>
      <c r="F144" s="16" t="s">
        <v>44</v>
      </c>
      <c r="G144" s="89"/>
      <c r="H144" s="19">
        <v>70000000</v>
      </c>
      <c r="I144" s="16" t="s">
        <v>114</v>
      </c>
    </row>
    <row r="145" spans="1:10" s="16" customFormat="1" ht="15" hidden="1" customHeight="1" outlineLevel="2" x14ac:dyDescent="0.25">
      <c r="C145" s="17" t="s">
        <v>229</v>
      </c>
      <c r="D145" s="18" t="s">
        <v>184</v>
      </c>
      <c r="E145" s="16" t="s">
        <v>45</v>
      </c>
      <c r="F145" s="16" t="s">
        <v>108</v>
      </c>
      <c r="G145" s="89"/>
      <c r="H145" s="19">
        <v>142326646</v>
      </c>
      <c r="I145" s="16" t="s">
        <v>114</v>
      </c>
    </row>
    <row r="146" spans="1:10" s="20" customFormat="1" ht="22.5" hidden="1" customHeight="1" outlineLevel="1" collapsed="1" x14ac:dyDescent="0.25">
      <c r="A146" s="28" t="s">
        <v>143</v>
      </c>
      <c r="B146" s="28" t="s">
        <v>15</v>
      </c>
      <c r="C146" s="29"/>
      <c r="D146" s="29"/>
      <c r="E146" s="29"/>
      <c r="F146" s="29"/>
      <c r="G146" s="94"/>
      <c r="H146" s="30">
        <f>SUM(H147:H151)</f>
        <v>213500000</v>
      </c>
      <c r="I146" s="29"/>
      <c r="J146" s="29"/>
    </row>
    <row r="147" spans="1:10" ht="15" hidden="1" customHeight="1" outlineLevel="1" x14ac:dyDescent="0.25">
      <c r="C147" s="17" t="s">
        <v>31</v>
      </c>
      <c r="D147" s="9" t="s">
        <v>218</v>
      </c>
      <c r="E147" s="16" t="s">
        <v>45</v>
      </c>
      <c r="F147" s="1" t="s">
        <v>44</v>
      </c>
      <c r="H147" s="10">
        <v>80000000</v>
      </c>
      <c r="I147" s="16" t="s">
        <v>114</v>
      </c>
    </row>
    <row r="148" spans="1:10" ht="15" hidden="1" customHeight="1" outlineLevel="1" x14ac:dyDescent="0.25">
      <c r="C148" s="17" t="s">
        <v>31</v>
      </c>
      <c r="D148" s="9" t="s">
        <v>219</v>
      </c>
      <c r="E148" s="16" t="s">
        <v>45</v>
      </c>
      <c r="F148" s="1" t="s">
        <v>44</v>
      </c>
      <c r="H148" s="10">
        <v>80000000</v>
      </c>
      <c r="I148" s="1" t="s">
        <v>114</v>
      </c>
    </row>
    <row r="149" spans="1:10" ht="15" hidden="1" customHeight="1" outlineLevel="1" x14ac:dyDescent="0.25">
      <c r="C149" s="17" t="s">
        <v>31</v>
      </c>
      <c r="D149" s="9" t="s">
        <v>141</v>
      </c>
      <c r="E149" s="16" t="s">
        <v>45</v>
      </c>
      <c r="F149" s="1" t="s">
        <v>32</v>
      </c>
      <c r="H149" s="10">
        <v>15000000</v>
      </c>
      <c r="I149" s="1" t="s">
        <v>114</v>
      </c>
    </row>
    <row r="150" spans="1:10" ht="15" hidden="1" customHeight="1" outlineLevel="1" x14ac:dyDescent="0.25">
      <c r="C150" s="17" t="s">
        <v>144</v>
      </c>
      <c r="D150" s="18" t="s">
        <v>182</v>
      </c>
      <c r="E150" s="1" t="s">
        <v>30</v>
      </c>
      <c r="F150" s="1" t="s">
        <v>32</v>
      </c>
      <c r="H150" s="10">
        <v>8500000</v>
      </c>
      <c r="I150" s="1" t="s">
        <v>114</v>
      </c>
    </row>
    <row r="151" spans="1:10" ht="30" hidden="1" customHeight="1" outlineLevel="1" x14ac:dyDescent="0.25">
      <c r="C151" s="17" t="s">
        <v>31</v>
      </c>
      <c r="D151" s="9" t="s">
        <v>142</v>
      </c>
      <c r="E151" s="16" t="s">
        <v>45</v>
      </c>
      <c r="F151" s="1" t="s">
        <v>32</v>
      </c>
      <c r="H151" s="10">
        <v>30000000</v>
      </c>
      <c r="I151" s="1" t="s">
        <v>120</v>
      </c>
    </row>
    <row r="152" spans="1:10" s="8" customFormat="1" ht="24" customHeight="1" collapsed="1" x14ac:dyDescent="0.25">
      <c r="A152" s="33">
        <v>3</v>
      </c>
      <c r="B152" s="33" t="s">
        <v>165</v>
      </c>
      <c r="C152" s="33"/>
      <c r="D152" s="34"/>
      <c r="E152" s="33"/>
      <c r="F152" s="33"/>
      <c r="G152" s="95"/>
      <c r="H152" s="50">
        <f>+H156+H153+H163+H184+H169</f>
        <v>1386103203.0580001</v>
      </c>
      <c r="I152" s="33"/>
      <c r="J152" s="33"/>
    </row>
    <row r="153" spans="1:10" s="42" customFormat="1" ht="24" customHeight="1" outlineLevel="1" x14ac:dyDescent="0.25">
      <c r="A153" s="39" t="s">
        <v>167</v>
      </c>
      <c r="B153" s="39" t="s">
        <v>12</v>
      </c>
      <c r="C153" s="39"/>
      <c r="D153" s="40"/>
      <c r="E153" s="39"/>
      <c r="F153" s="39"/>
      <c r="G153" s="96"/>
      <c r="H153" s="41">
        <f>SUM(H154:H155)</f>
        <v>52838000</v>
      </c>
      <c r="I153" s="39"/>
      <c r="J153" s="39"/>
    </row>
    <row r="154" spans="1:10" ht="15" customHeight="1" outlineLevel="2" x14ac:dyDescent="0.25">
      <c r="C154" s="12" t="s">
        <v>31</v>
      </c>
      <c r="D154" s="9" t="s">
        <v>220</v>
      </c>
      <c r="E154" s="1" t="s">
        <v>70</v>
      </c>
      <c r="F154" s="1" t="s">
        <v>32</v>
      </c>
      <c r="H154" s="35">
        <v>6000000</v>
      </c>
      <c r="J154" s="1" t="s">
        <v>222</v>
      </c>
    </row>
    <row r="155" spans="1:10" ht="15" customHeight="1" outlineLevel="2" x14ac:dyDescent="0.25">
      <c r="C155" s="17" t="s">
        <v>31</v>
      </c>
      <c r="D155" s="18" t="s">
        <v>221</v>
      </c>
      <c r="E155" s="16" t="s">
        <v>45</v>
      </c>
      <c r="F155" s="16" t="s">
        <v>32</v>
      </c>
      <c r="G155" s="89"/>
      <c r="H155" s="107">
        <v>46838000</v>
      </c>
      <c r="J155" s="1" t="s">
        <v>223</v>
      </c>
    </row>
    <row r="156" spans="1:10" s="42" customFormat="1" ht="18" customHeight="1" outlineLevel="1" x14ac:dyDescent="0.25">
      <c r="A156" s="43" t="s">
        <v>168</v>
      </c>
      <c r="B156" s="44" t="s">
        <v>14</v>
      </c>
      <c r="C156" s="43"/>
      <c r="D156" s="44"/>
      <c r="E156" s="43"/>
      <c r="F156" s="43"/>
      <c r="G156" s="97"/>
      <c r="H156" s="45">
        <f>SUM(H157:H170)</f>
        <v>460037051.52899998</v>
      </c>
      <c r="I156" s="43"/>
      <c r="J156" s="43"/>
    </row>
    <row r="157" spans="1:10" ht="22.5" hidden="1" outlineLevel="2" x14ac:dyDescent="0.25">
      <c r="C157" s="17" t="s">
        <v>111</v>
      </c>
      <c r="D157" s="68" t="s">
        <v>173</v>
      </c>
      <c r="E157" s="1" t="s">
        <v>119</v>
      </c>
      <c r="F157" s="1" t="s">
        <v>245</v>
      </c>
      <c r="H157" s="69">
        <v>85422000</v>
      </c>
    </row>
    <row r="158" spans="1:10" ht="22.5" hidden="1" outlineLevel="2" x14ac:dyDescent="0.25">
      <c r="C158" s="12" t="s">
        <v>31</v>
      </c>
      <c r="D158" s="9" t="s">
        <v>174</v>
      </c>
      <c r="E158" s="1" t="s">
        <v>45</v>
      </c>
      <c r="F158" s="1" t="s">
        <v>32</v>
      </c>
      <c r="H158" s="35">
        <v>27999999.999999996</v>
      </c>
      <c r="J158" s="1" t="s">
        <v>223</v>
      </c>
    </row>
    <row r="159" spans="1:10" ht="11.25" hidden="1" outlineLevel="2" x14ac:dyDescent="0.25">
      <c r="C159" s="1" t="s">
        <v>224</v>
      </c>
      <c r="D159" s="9" t="s">
        <v>225</v>
      </c>
      <c r="E159" s="1" t="s">
        <v>30</v>
      </c>
      <c r="H159" s="35">
        <v>25000000</v>
      </c>
      <c r="J159" s="1" t="s">
        <v>226</v>
      </c>
    </row>
    <row r="160" spans="1:10" ht="11.25" hidden="1" outlineLevel="2" x14ac:dyDescent="0.25">
      <c r="C160" s="12" t="s">
        <v>31</v>
      </c>
      <c r="D160" s="9" t="s">
        <v>175</v>
      </c>
      <c r="E160" s="1" t="s">
        <v>45</v>
      </c>
      <c r="F160" s="1" t="s">
        <v>32</v>
      </c>
      <c r="H160" s="35">
        <v>32000000</v>
      </c>
      <c r="J160" s="1" t="s">
        <v>227</v>
      </c>
    </row>
    <row r="161" spans="1:10" ht="11.25" hidden="1" outlineLevel="2" x14ac:dyDescent="0.25">
      <c r="D161" s="70" t="s">
        <v>176</v>
      </c>
      <c r="H161" s="35">
        <v>30000000</v>
      </c>
    </row>
    <row r="162" spans="1:10" ht="15" hidden="1" customHeight="1" outlineLevel="2" x14ac:dyDescent="0.25">
      <c r="D162" s="70" t="s">
        <v>177</v>
      </c>
      <c r="H162" s="35">
        <v>10000000</v>
      </c>
    </row>
    <row r="163" spans="1:10" s="42" customFormat="1" ht="12" customHeight="1" outlineLevel="1" collapsed="1" x14ac:dyDescent="0.25">
      <c r="A163" s="36" t="s">
        <v>169</v>
      </c>
      <c r="B163" s="36" t="s">
        <v>170</v>
      </c>
      <c r="C163" s="36"/>
      <c r="D163" s="36"/>
      <c r="E163" s="36"/>
      <c r="F163" s="36"/>
      <c r="G163" s="98"/>
      <c r="H163" s="37">
        <f>SUM(H164:H168)</f>
        <v>66040000</v>
      </c>
      <c r="I163" s="36"/>
      <c r="J163" s="36"/>
    </row>
    <row r="164" spans="1:10" ht="20.25" customHeight="1" outlineLevel="2" x14ac:dyDescent="0.25">
      <c r="D164" s="18" t="s">
        <v>228</v>
      </c>
      <c r="E164" s="16"/>
      <c r="F164" s="16"/>
      <c r="G164" s="89"/>
      <c r="H164" s="107">
        <v>47040000</v>
      </c>
    </row>
    <row r="165" spans="1:10" ht="15" customHeight="1" outlineLevel="2" x14ac:dyDescent="0.25">
      <c r="C165" s="1" t="s">
        <v>229</v>
      </c>
      <c r="D165" s="18" t="s">
        <v>147</v>
      </c>
      <c r="E165" s="16" t="s">
        <v>45</v>
      </c>
      <c r="F165" s="16" t="s">
        <v>32</v>
      </c>
      <c r="G165" s="89"/>
      <c r="H165" s="107">
        <v>11000000</v>
      </c>
      <c r="J165" s="1" t="s">
        <v>223</v>
      </c>
    </row>
    <row r="166" spans="1:10" ht="15" customHeight="1" outlineLevel="2" x14ac:dyDescent="0.25">
      <c r="C166" s="1" t="s">
        <v>224</v>
      </c>
      <c r="D166" s="18" t="s">
        <v>152</v>
      </c>
      <c r="E166" s="16"/>
      <c r="F166" s="16"/>
      <c r="G166" s="89"/>
      <c r="H166" s="107">
        <v>8000000</v>
      </c>
      <c r="J166" s="1" t="s">
        <v>223</v>
      </c>
    </row>
    <row r="167" spans="1:10" ht="15" customHeight="1" outlineLevel="2" x14ac:dyDescent="0.25">
      <c r="C167" s="1" t="s">
        <v>229</v>
      </c>
      <c r="D167" s="18" t="s">
        <v>230</v>
      </c>
      <c r="E167" s="16" t="s">
        <v>45</v>
      </c>
      <c r="F167" s="16" t="s">
        <v>32</v>
      </c>
      <c r="G167" s="89"/>
      <c r="H167" s="107"/>
      <c r="J167" s="1" t="s">
        <v>223</v>
      </c>
    </row>
    <row r="168" spans="1:10" ht="15" customHeight="1" outlineLevel="2" x14ac:dyDescent="0.25">
      <c r="C168" s="1" t="s">
        <v>229</v>
      </c>
      <c r="D168" s="18" t="s">
        <v>231</v>
      </c>
      <c r="E168" s="16" t="s">
        <v>45</v>
      </c>
      <c r="F168" s="16"/>
      <c r="G168" s="89"/>
      <c r="H168" s="107"/>
      <c r="J168" s="1" t="s">
        <v>223</v>
      </c>
    </row>
    <row r="169" spans="1:10" s="11" customFormat="1" ht="15" customHeight="1" outlineLevel="1" x14ac:dyDescent="0.25">
      <c r="A169" s="38" t="s">
        <v>171</v>
      </c>
      <c r="B169" s="38" t="s">
        <v>166</v>
      </c>
      <c r="C169" s="38"/>
      <c r="D169" s="42"/>
      <c r="E169" s="42"/>
      <c r="F169" s="42"/>
      <c r="G169" s="108"/>
      <c r="H169" s="109">
        <f>SUM(H171:H183)</f>
        <v>92535051.528999999</v>
      </c>
      <c r="I169" s="38"/>
      <c r="J169" s="38"/>
    </row>
    <row r="170" spans="1:10" ht="11.25" outlineLevel="2" x14ac:dyDescent="0.25">
      <c r="D170" s="18" t="s">
        <v>178</v>
      </c>
      <c r="E170" s="16"/>
      <c r="F170" s="16"/>
      <c r="G170" s="89"/>
      <c r="H170" s="107">
        <v>24999999.999999996</v>
      </c>
    </row>
    <row r="171" spans="1:10" ht="15" customHeight="1" outlineLevel="2" x14ac:dyDescent="0.25">
      <c r="C171" s="1" t="s">
        <v>229</v>
      </c>
      <c r="D171" s="18" t="s">
        <v>232</v>
      </c>
      <c r="E171" s="16" t="s">
        <v>45</v>
      </c>
      <c r="F171" s="16" t="s">
        <v>32</v>
      </c>
      <c r="G171" s="89"/>
      <c r="H171" s="107">
        <v>11400000</v>
      </c>
      <c r="J171" s="1" t="s">
        <v>234</v>
      </c>
    </row>
    <row r="172" spans="1:10" ht="15" customHeight="1" outlineLevel="2" x14ac:dyDescent="0.25">
      <c r="C172" s="1" t="s">
        <v>229</v>
      </c>
      <c r="D172" s="18" t="s">
        <v>241</v>
      </c>
      <c r="E172" s="16" t="s">
        <v>45</v>
      </c>
      <c r="F172" s="16" t="s">
        <v>32</v>
      </c>
      <c r="G172" s="89"/>
      <c r="H172" s="107">
        <v>8600000</v>
      </c>
      <c r="J172" s="1" t="s">
        <v>234</v>
      </c>
    </row>
    <row r="173" spans="1:10" ht="15" customHeight="1" outlineLevel="2" x14ac:dyDescent="0.25">
      <c r="C173" s="1" t="s">
        <v>224</v>
      </c>
      <c r="D173" s="18" t="s">
        <v>153</v>
      </c>
      <c r="E173" s="16" t="s">
        <v>70</v>
      </c>
      <c r="F173" s="16"/>
      <c r="G173" s="89"/>
      <c r="H173" s="107">
        <v>2070600</v>
      </c>
      <c r="J173" s="1" t="s">
        <v>223</v>
      </c>
    </row>
    <row r="174" spans="1:10" ht="15" customHeight="1" outlineLevel="2" x14ac:dyDescent="0.25">
      <c r="C174" s="1" t="s">
        <v>229</v>
      </c>
      <c r="D174" s="18" t="s">
        <v>233</v>
      </c>
      <c r="E174" s="16" t="s">
        <v>45</v>
      </c>
      <c r="F174" s="16" t="s">
        <v>32</v>
      </c>
      <c r="G174" s="89"/>
      <c r="H174" s="107">
        <v>16375000</v>
      </c>
      <c r="J174" s="1" t="s">
        <v>223</v>
      </c>
    </row>
    <row r="175" spans="1:10" ht="15" customHeight="1" outlineLevel="2" x14ac:dyDescent="0.25">
      <c r="C175" s="1" t="s">
        <v>229</v>
      </c>
      <c r="D175" s="18" t="s">
        <v>154</v>
      </c>
      <c r="E175" s="16" t="s">
        <v>70</v>
      </c>
      <c r="F175" s="16" t="s">
        <v>32</v>
      </c>
      <c r="G175" s="89"/>
      <c r="H175" s="107">
        <v>1600000</v>
      </c>
      <c r="J175" s="1" t="s">
        <v>223</v>
      </c>
    </row>
    <row r="176" spans="1:10" ht="15" customHeight="1" outlineLevel="2" x14ac:dyDescent="0.25">
      <c r="C176" s="1" t="s">
        <v>229</v>
      </c>
      <c r="D176" s="18" t="s">
        <v>155</v>
      </c>
      <c r="E176" s="16" t="s">
        <v>45</v>
      </c>
      <c r="F176" s="16" t="s">
        <v>32</v>
      </c>
      <c r="G176" s="89"/>
      <c r="H176" s="107">
        <v>14454399.529000001</v>
      </c>
      <c r="J176" s="1" t="s">
        <v>222</v>
      </c>
    </row>
    <row r="177" spans="1:10" ht="15" customHeight="1" outlineLevel="2" x14ac:dyDescent="0.25">
      <c r="C177" s="1" t="s">
        <v>229</v>
      </c>
      <c r="D177" s="18" t="s">
        <v>235</v>
      </c>
      <c r="E177" s="16" t="s">
        <v>70</v>
      </c>
      <c r="F177" s="16" t="s">
        <v>32</v>
      </c>
      <c r="G177" s="89"/>
      <c r="H177" s="107">
        <v>4236536</v>
      </c>
      <c r="J177" s="1" t="s">
        <v>223</v>
      </c>
    </row>
    <row r="178" spans="1:10" ht="15" customHeight="1" outlineLevel="2" x14ac:dyDescent="0.25">
      <c r="D178" s="18" t="s">
        <v>148</v>
      </c>
      <c r="E178" s="16"/>
      <c r="F178" s="16"/>
      <c r="G178" s="89"/>
      <c r="H178" s="107">
        <v>4236536</v>
      </c>
    </row>
    <row r="179" spans="1:10" ht="15" customHeight="1" outlineLevel="2" x14ac:dyDescent="0.25">
      <c r="D179" s="18" t="s">
        <v>149</v>
      </c>
      <c r="E179" s="16"/>
      <c r="F179" s="16"/>
      <c r="G179" s="89"/>
      <c r="H179" s="107">
        <v>749700</v>
      </c>
    </row>
    <row r="180" spans="1:10" ht="15" customHeight="1" outlineLevel="2" x14ac:dyDescent="0.25">
      <c r="D180" s="18" t="s">
        <v>150</v>
      </c>
      <c r="E180" s="16"/>
      <c r="F180" s="16"/>
      <c r="G180" s="89"/>
      <c r="H180" s="107">
        <v>749700</v>
      </c>
    </row>
    <row r="181" spans="1:10" ht="15" customHeight="1" outlineLevel="2" x14ac:dyDescent="0.25">
      <c r="D181" s="18" t="s">
        <v>151</v>
      </c>
      <c r="E181" s="16"/>
      <c r="F181" s="16"/>
      <c r="G181" s="89"/>
      <c r="H181" s="107">
        <v>761600</v>
      </c>
    </row>
    <row r="182" spans="1:10" ht="22.5" outlineLevel="2" x14ac:dyDescent="0.25">
      <c r="C182" s="1" t="s">
        <v>229</v>
      </c>
      <c r="D182" s="18" t="s">
        <v>236</v>
      </c>
      <c r="E182" s="16" t="s">
        <v>70</v>
      </c>
      <c r="F182" s="16" t="s">
        <v>32</v>
      </c>
      <c r="G182" s="89"/>
      <c r="H182" s="107">
        <v>6426000</v>
      </c>
      <c r="J182" s="1" t="s">
        <v>222</v>
      </c>
    </row>
    <row r="183" spans="1:10" ht="15" customHeight="1" outlineLevel="2" x14ac:dyDescent="0.25">
      <c r="C183" s="1" t="s">
        <v>229</v>
      </c>
      <c r="D183" s="9" t="s">
        <v>237</v>
      </c>
      <c r="E183" s="1" t="s">
        <v>45</v>
      </c>
      <c r="F183" s="1" t="s">
        <v>32</v>
      </c>
      <c r="H183" s="35">
        <v>20874980</v>
      </c>
      <c r="J183" s="1" t="s">
        <v>222</v>
      </c>
    </row>
    <row r="184" spans="1:10" s="11" customFormat="1" ht="26.25" customHeight="1" outlineLevel="1" x14ac:dyDescent="0.25">
      <c r="A184" s="48" t="s">
        <v>172</v>
      </c>
      <c r="B184" s="48" t="s">
        <v>13</v>
      </c>
      <c r="C184" s="48"/>
      <c r="D184" s="48"/>
      <c r="E184" s="48"/>
      <c r="F184" s="48"/>
      <c r="G184" s="99"/>
      <c r="H184" s="49">
        <f>SUM(H185:H194)</f>
        <v>714653100</v>
      </c>
      <c r="I184" s="48"/>
      <c r="J184" s="48"/>
    </row>
    <row r="185" spans="1:10" ht="15" customHeight="1" outlineLevel="1" x14ac:dyDescent="0.25">
      <c r="C185" s="1" t="s">
        <v>229</v>
      </c>
      <c r="D185" s="9" t="s">
        <v>156</v>
      </c>
      <c r="E185" s="1" t="s">
        <v>45</v>
      </c>
      <c r="F185" s="1" t="s">
        <v>32</v>
      </c>
      <c r="H185" s="35">
        <v>46200000</v>
      </c>
      <c r="J185" s="1" t="s">
        <v>238</v>
      </c>
    </row>
    <row r="186" spans="1:10" ht="15" customHeight="1" outlineLevel="1" x14ac:dyDescent="0.25">
      <c r="C186" s="1" t="s">
        <v>229</v>
      </c>
      <c r="D186" s="9" t="s">
        <v>157</v>
      </c>
      <c r="E186" s="1" t="s">
        <v>45</v>
      </c>
      <c r="F186" s="1" t="s">
        <v>32</v>
      </c>
      <c r="H186" s="35">
        <v>35640000</v>
      </c>
      <c r="J186" s="1" t="s">
        <v>238</v>
      </c>
    </row>
    <row r="187" spans="1:10" ht="15" customHeight="1" outlineLevel="1" x14ac:dyDescent="0.25">
      <c r="C187" s="1" t="s">
        <v>229</v>
      </c>
      <c r="D187" s="9" t="s">
        <v>158</v>
      </c>
      <c r="E187" s="1" t="s">
        <v>45</v>
      </c>
      <c r="F187" s="1" t="s">
        <v>32</v>
      </c>
      <c r="H187" s="35">
        <v>25680000</v>
      </c>
      <c r="J187" s="1" t="s">
        <v>223</v>
      </c>
    </row>
    <row r="188" spans="1:10" ht="15" customHeight="1" outlineLevel="1" x14ac:dyDescent="0.25">
      <c r="C188" s="1" t="s">
        <v>229</v>
      </c>
      <c r="D188" s="9" t="s">
        <v>159</v>
      </c>
      <c r="E188" s="1" t="s">
        <v>45</v>
      </c>
      <c r="F188" s="1" t="s">
        <v>44</v>
      </c>
      <c r="H188" s="35">
        <v>110013120</v>
      </c>
      <c r="J188" s="1" t="s">
        <v>239</v>
      </c>
    </row>
    <row r="189" spans="1:10" ht="15" customHeight="1" outlineLevel="1" x14ac:dyDescent="0.25">
      <c r="C189" s="1" t="s">
        <v>229</v>
      </c>
      <c r="D189" s="9" t="s">
        <v>160</v>
      </c>
      <c r="E189" s="1" t="s">
        <v>45</v>
      </c>
      <c r="F189" s="1" t="s">
        <v>44</v>
      </c>
      <c r="H189" s="35">
        <v>93398400</v>
      </c>
      <c r="J189" s="1" t="s">
        <v>239</v>
      </c>
    </row>
    <row r="190" spans="1:10" ht="15" customHeight="1" outlineLevel="1" x14ac:dyDescent="0.25">
      <c r="C190" s="1" t="s">
        <v>229</v>
      </c>
      <c r="D190" s="9" t="s">
        <v>161</v>
      </c>
      <c r="E190" s="1" t="s">
        <v>45</v>
      </c>
      <c r="F190" s="1" t="s">
        <v>44</v>
      </c>
      <c r="H190" s="35">
        <v>243702480</v>
      </c>
      <c r="J190" s="1" t="s">
        <v>240</v>
      </c>
    </row>
    <row r="191" spans="1:10" ht="22.5" outlineLevel="1" x14ac:dyDescent="0.25">
      <c r="D191" s="9" t="s">
        <v>179</v>
      </c>
      <c r="H191" s="35">
        <v>34379100</v>
      </c>
      <c r="J191" s="1" t="s">
        <v>240</v>
      </c>
    </row>
    <row r="192" spans="1:10" ht="15" customHeight="1" outlineLevel="1" x14ac:dyDescent="0.25">
      <c r="C192" s="1" t="s">
        <v>229</v>
      </c>
      <c r="D192" s="9" t="s">
        <v>162</v>
      </c>
      <c r="E192" s="1" t="s">
        <v>45</v>
      </c>
      <c r="F192" s="1" t="s">
        <v>44</v>
      </c>
      <c r="H192" s="35">
        <v>0</v>
      </c>
      <c r="J192" s="1" t="s">
        <v>240</v>
      </c>
    </row>
    <row r="193" spans="1:10" ht="15" customHeight="1" outlineLevel="1" x14ac:dyDescent="0.25">
      <c r="D193" s="71" t="s">
        <v>163</v>
      </c>
      <c r="H193" s="35">
        <v>99960000</v>
      </c>
    </row>
    <row r="194" spans="1:10" ht="15" customHeight="1" outlineLevel="1" x14ac:dyDescent="0.25">
      <c r="C194" s="1" t="s">
        <v>229</v>
      </c>
      <c r="D194" s="9" t="s">
        <v>164</v>
      </c>
      <c r="E194" s="1" t="s">
        <v>45</v>
      </c>
      <c r="F194" s="1" t="s">
        <v>32</v>
      </c>
      <c r="H194" s="35">
        <v>25680000</v>
      </c>
      <c r="J194" s="1" t="s">
        <v>223</v>
      </c>
    </row>
    <row r="195" spans="1:10" s="11" customFormat="1" ht="15" customHeight="1" x14ac:dyDescent="0.25">
      <c r="A195" s="51">
        <v>4</v>
      </c>
      <c r="B195" s="51" t="s">
        <v>180</v>
      </c>
      <c r="C195" s="51"/>
      <c r="D195" s="51"/>
      <c r="E195" s="51"/>
      <c r="F195" s="51"/>
      <c r="G195" s="100"/>
      <c r="H195" s="67">
        <f>+H196+H198+H215+H222+H230</f>
        <v>4474892012</v>
      </c>
      <c r="I195" s="51"/>
      <c r="J195" s="51"/>
    </row>
    <row r="196" spans="1:10" s="52" customFormat="1" ht="15" hidden="1" customHeight="1" outlineLevel="1" x14ac:dyDescent="0.25">
      <c r="A196" s="53" t="s">
        <v>181</v>
      </c>
      <c r="B196" s="53" t="s">
        <v>12</v>
      </c>
      <c r="C196" s="53"/>
      <c r="D196" s="53"/>
      <c r="E196" s="53"/>
      <c r="F196" s="53"/>
      <c r="G196" s="101"/>
      <c r="H196" s="66">
        <f>+H197</f>
        <v>25200000</v>
      </c>
      <c r="I196" s="53"/>
      <c r="J196" s="53"/>
    </row>
    <row r="197" spans="1:10" ht="26.25" hidden="1" customHeight="1" outlineLevel="2" x14ac:dyDescent="0.25">
      <c r="C197" s="1" t="s">
        <v>209</v>
      </c>
      <c r="D197" s="9" t="s">
        <v>200</v>
      </c>
      <c r="E197" s="1" t="s">
        <v>45</v>
      </c>
      <c r="F197" s="1" t="s">
        <v>32</v>
      </c>
      <c r="G197" s="86" t="s">
        <v>264</v>
      </c>
      <c r="H197" s="35">
        <v>25200000</v>
      </c>
      <c r="I197" s="1" t="s">
        <v>114</v>
      </c>
      <c r="J197" s="1" t="s">
        <v>213</v>
      </c>
    </row>
    <row r="198" spans="1:10" s="11" customFormat="1" ht="15" hidden="1" customHeight="1" outlineLevel="1" collapsed="1" x14ac:dyDescent="0.25">
      <c r="A198" s="54" t="s">
        <v>214</v>
      </c>
      <c r="B198" s="54" t="s">
        <v>14</v>
      </c>
      <c r="C198" s="54"/>
      <c r="D198" s="55"/>
      <c r="E198" s="54"/>
      <c r="F198" s="54"/>
      <c r="G198" s="102"/>
      <c r="H198" s="56">
        <f>SUM(H199:H214)</f>
        <v>4038066135</v>
      </c>
      <c r="I198" s="54"/>
      <c r="J198" s="54"/>
    </row>
    <row r="199" spans="1:10" ht="26.25" hidden="1" customHeight="1" outlineLevel="2" x14ac:dyDescent="0.25">
      <c r="C199" s="16" t="s">
        <v>246</v>
      </c>
      <c r="D199" s="9" t="s">
        <v>183</v>
      </c>
      <c r="E199" s="1" t="s">
        <v>45</v>
      </c>
      <c r="F199" s="1" t="s">
        <v>108</v>
      </c>
      <c r="G199" s="86" t="s">
        <v>264</v>
      </c>
      <c r="H199" s="35">
        <v>2752902167</v>
      </c>
      <c r="I199" s="1" t="s">
        <v>114</v>
      </c>
      <c r="J199" s="1" t="s">
        <v>212</v>
      </c>
    </row>
    <row r="200" spans="1:10" ht="23.25" hidden="1" customHeight="1" outlineLevel="2" x14ac:dyDescent="0.25">
      <c r="C200" s="16" t="s">
        <v>246</v>
      </c>
      <c r="D200" s="9" t="s">
        <v>184</v>
      </c>
      <c r="E200" s="1" t="s">
        <v>45</v>
      </c>
      <c r="F200" s="1" t="s">
        <v>108</v>
      </c>
      <c r="G200" s="86" t="s">
        <v>264</v>
      </c>
      <c r="H200" s="35">
        <v>1011068768</v>
      </c>
      <c r="I200" s="1" t="s">
        <v>114</v>
      </c>
      <c r="J200" s="1" t="s">
        <v>212</v>
      </c>
    </row>
    <row r="201" spans="1:10" ht="23.25" hidden="1" customHeight="1" outlineLevel="2" x14ac:dyDescent="0.25">
      <c r="C201" s="1" t="s">
        <v>209</v>
      </c>
      <c r="D201" s="9" t="s">
        <v>188</v>
      </c>
      <c r="E201" s="1" t="s">
        <v>45</v>
      </c>
      <c r="F201" s="1" t="s">
        <v>32</v>
      </c>
      <c r="G201" s="86" t="s">
        <v>265</v>
      </c>
      <c r="H201" s="35">
        <v>3840000</v>
      </c>
      <c r="I201" s="1" t="s">
        <v>114</v>
      </c>
      <c r="J201" s="1" t="s">
        <v>211</v>
      </c>
    </row>
    <row r="202" spans="1:10" ht="23.25" hidden="1" customHeight="1" outlineLevel="2" x14ac:dyDescent="0.25">
      <c r="C202" s="1" t="s">
        <v>209</v>
      </c>
      <c r="D202" s="9" t="s">
        <v>190</v>
      </c>
      <c r="E202" s="1" t="s">
        <v>45</v>
      </c>
      <c r="F202" s="1" t="s">
        <v>32</v>
      </c>
      <c r="G202" s="86" t="s">
        <v>264</v>
      </c>
      <c r="H202" s="35">
        <v>9360000</v>
      </c>
      <c r="I202" s="1" t="s">
        <v>114</v>
      </c>
      <c r="J202" s="1" t="s">
        <v>211</v>
      </c>
    </row>
    <row r="203" spans="1:10" ht="7.5" hidden="1" customHeight="1" outlineLevel="2" x14ac:dyDescent="0.25">
      <c r="C203" s="1" t="s">
        <v>209</v>
      </c>
      <c r="D203" s="9" t="s">
        <v>190</v>
      </c>
      <c r="E203" s="1" t="s">
        <v>45</v>
      </c>
      <c r="F203" s="1" t="s">
        <v>32</v>
      </c>
      <c r="G203" s="86" t="s">
        <v>264</v>
      </c>
      <c r="H203" s="35">
        <v>20400000</v>
      </c>
      <c r="I203" s="1" t="s">
        <v>114</v>
      </c>
      <c r="J203" s="1" t="s">
        <v>212</v>
      </c>
    </row>
    <row r="204" spans="1:10" ht="23.25" hidden="1" customHeight="1" outlineLevel="2" x14ac:dyDescent="0.25">
      <c r="C204" s="1" t="s">
        <v>210</v>
      </c>
      <c r="D204" s="9" t="s">
        <v>192</v>
      </c>
      <c r="E204" s="1" t="s">
        <v>30</v>
      </c>
      <c r="F204" s="1" t="s">
        <v>32</v>
      </c>
      <c r="G204" s="86" t="s">
        <v>264</v>
      </c>
      <c r="H204" s="35">
        <v>4500000</v>
      </c>
      <c r="I204" s="1" t="s">
        <v>114</v>
      </c>
      <c r="J204" s="1" t="s">
        <v>211</v>
      </c>
    </row>
    <row r="205" spans="1:10" ht="23.25" hidden="1" customHeight="1" outlineLevel="2" x14ac:dyDescent="0.25">
      <c r="C205" s="1" t="s">
        <v>209</v>
      </c>
      <c r="D205" s="9" t="s">
        <v>192</v>
      </c>
      <c r="E205" s="1" t="s">
        <v>45</v>
      </c>
      <c r="F205" s="1" t="s">
        <v>32</v>
      </c>
      <c r="G205" s="86" t="s">
        <v>264</v>
      </c>
      <c r="H205" s="35">
        <v>30000000</v>
      </c>
      <c r="I205" s="1" t="s">
        <v>114</v>
      </c>
      <c r="J205" s="1" t="s">
        <v>213</v>
      </c>
    </row>
    <row r="206" spans="1:10" ht="23.25" hidden="1" customHeight="1" outlineLevel="2" x14ac:dyDescent="0.25">
      <c r="C206" s="1" t="s">
        <v>209</v>
      </c>
      <c r="D206" s="9" t="s">
        <v>192</v>
      </c>
      <c r="E206" s="1" t="s">
        <v>45</v>
      </c>
      <c r="F206" s="1" t="s">
        <v>32</v>
      </c>
      <c r="G206" s="86" t="s">
        <v>264</v>
      </c>
      <c r="H206" s="35">
        <v>30000000</v>
      </c>
      <c r="I206" s="1" t="s">
        <v>114</v>
      </c>
      <c r="J206" s="1" t="s">
        <v>213</v>
      </c>
    </row>
    <row r="207" spans="1:10" ht="23.25" hidden="1" customHeight="1" outlineLevel="2" x14ac:dyDescent="0.25">
      <c r="C207" s="1" t="s">
        <v>209</v>
      </c>
      <c r="D207" s="9" t="s">
        <v>192</v>
      </c>
      <c r="E207" s="1" t="s">
        <v>45</v>
      </c>
      <c r="F207" s="1" t="s">
        <v>32</v>
      </c>
      <c r="G207" s="86" t="s">
        <v>264</v>
      </c>
      <c r="H207" s="35">
        <v>30000000</v>
      </c>
      <c r="I207" s="1" t="s">
        <v>114</v>
      </c>
      <c r="J207" s="1" t="s">
        <v>213</v>
      </c>
    </row>
    <row r="208" spans="1:10" ht="23.25" hidden="1" customHeight="1" outlineLevel="2" x14ac:dyDescent="0.25">
      <c r="C208" s="1" t="s">
        <v>209</v>
      </c>
      <c r="D208" s="9" t="s">
        <v>192</v>
      </c>
      <c r="E208" s="1" t="s">
        <v>45</v>
      </c>
      <c r="F208" s="1" t="s">
        <v>44</v>
      </c>
      <c r="G208" s="86" t="s">
        <v>264</v>
      </c>
      <c r="H208" s="35">
        <v>70000000</v>
      </c>
      <c r="I208" s="1" t="s">
        <v>114</v>
      </c>
      <c r="J208" s="1" t="s">
        <v>213</v>
      </c>
    </row>
    <row r="209" spans="1:10" ht="23.25" hidden="1" customHeight="1" outlineLevel="2" x14ac:dyDescent="0.25">
      <c r="C209" s="1" t="s">
        <v>209</v>
      </c>
      <c r="D209" s="9" t="s">
        <v>194</v>
      </c>
      <c r="E209" s="1" t="s">
        <v>45</v>
      </c>
      <c r="F209" s="1" t="s">
        <v>32</v>
      </c>
      <c r="G209" s="86" t="s">
        <v>264</v>
      </c>
      <c r="H209" s="35">
        <v>5443200</v>
      </c>
      <c r="I209" s="1" t="s">
        <v>114</v>
      </c>
      <c r="J209" s="1" t="s">
        <v>211</v>
      </c>
    </row>
    <row r="210" spans="1:10" ht="23.25" hidden="1" customHeight="1" outlineLevel="2" x14ac:dyDescent="0.25">
      <c r="C210" s="1" t="s">
        <v>210</v>
      </c>
      <c r="D210" s="9" t="s">
        <v>195</v>
      </c>
      <c r="E210" s="1" t="s">
        <v>30</v>
      </c>
      <c r="F210" s="1" t="s">
        <v>32</v>
      </c>
      <c r="G210" s="86" t="s">
        <v>264</v>
      </c>
      <c r="H210" s="35">
        <v>12600000</v>
      </c>
      <c r="I210" s="1" t="s">
        <v>114</v>
      </c>
      <c r="J210" s="1" t="s">
        <v>211</v>
      </c>
    </row>
    <row r="211" spans="1:10" ht="23.25" hidden="1" customHeight="1" outlineLevel="2" x14ac:dyDescent="0.25">
      <c r="C211" s="1" t="s">
        <v>210</v>
      </c>
      <c r="D211" s="9" t="s">
        <v>203</v>
      </c>
      <c r="E211" s="1" t="s">
        <v>45</v>
      </c>
      <c r="F211" s="1" t="s">
        <v>32</v>
      </c>
      <c r="G211" s="86" t="s">
        <v>264</v>
      </c>
      <c r="H211" s="35">
        <v>12000000</v>
      </c>
      <c r="I211" s="1" t="s">
        <v>114</v>
      </c>
      <c r="J211" s="1" t="s">
        <v>213</v>
      </c>
    </row>
    <row r="212" spans="1:10" ht="23.25" hidden="1" customHeight="1" outlineLevel="2" x14ac:dyDescent="0.25">
      <c r="C212" s="1" t="s">
        <v>209</v>
      </c>
      <c r="D212" s="9" t="s">
        <v>196</v>
      </c>
      <c r="E212" s="1" t="s">
        <v>45</v>
      </c>
      <c r="F212" s="1" t="s">
        <v>32</v>
      </c>
      <c r="G212" s="86" t="s">
        <v>264</v>
      </c>
      <c r="H212" s="35">
        <v>19200000</v>
      </c>
      <c r="I212" s="1" t="s">
        <v>114</v>
      </c>
      <c r="J212" s="1" t="s">
        <v>211</v>
      </c>
    </row>
    <row r="213" spans="1:10" ht="23.25" hidden="1" customHeight="1" outlineLevel="2" x14ac:dyDescent="0.25">
      <c r="C213" s="1" t="s">
        <v>209</v>
      </c>
      <c r="D213" s="9" t="s">
        <v>186</v>
      </c>
      <c r="E213" s="1" t="s">
        <v>117</v>
      </c>
      <c r="F213" s="1" t="s">
        <v>32</v>
      </c>
      <c r="G213" s="86" t="s">
        <v>264</v>
      </c>
      <c r="H213" s="35">
        <v>1752000</v>
      </c>
      <c r="I213" s="1" t="s">
        <v>114</v>
      </c>
      <c r="J213" s="1" t="s">
        <v>211</v>
      </c>
    </row>
    <row r="214" spans="1:10" ht="23.25" hidden="1" customHeight="1" outlineLevel="2" x14ac:dyDescent="0.25">
      <c r="C214" s="1" t="s">
        <v>210</v>
      </c>
      <c r="D214" s="9" t="s">
        <v>197</v>
      </c>
      <c r="E214" s="1" t="s">
        <v>45</v>
      </c>
      <c r="F214" s="1" t="s">
        <v>32</v>
      </c>
      <c r="G214" s="86" t="s">
        <v>264</v>
      </c>
      <c r="H214" s="35">
        <v>25000000</v>
      </c>
      <c r="I214" s="1" t="s">
        <v>114</v>
      </c>
      <c r="J214" s="1" t="s">
        <v>211</v>
      </c>
    </row>
    <row r="215" spans="1:10" s="11" customFormat="1" ht="15" hidden="1" customHeight="1" outlineLevel="1" collapsed="1" x14ac:dyDescent="0.25">
      <c r="A215" s="57" t="s">
        <v>215</v>
      </c>
      <c r="B215" s="57" t="s">
        <v>170</v>
      </c>
      <c r="C215" s="57"/>
      <c r="D215" s="58"/>
      <c r="E215" s="57"/>
      <c r="F215" s="57"/>
      <c r="G215" s="103"/>
      <c r="H215" s="59">
        <f>SUM(H216:H221)</f>
        <v>220380000</v>
      </c>
      <c r="I215" s="57"/>
      <c r="J215" s="57"/>
    </row>
    <row r="216" spans="1:10" ht="21.75" hidden="1" customHeight="1" outlineLevel="2" x14ac:dyDescent="0.25">
      <c r="C216" s="1" t="s">
        <v>209</v>
      </c>
      <c r="D216" s="9" t="s">
        <v>185</v>
      </c>
      <c r="E216" s="1" t="s">
        <v>45</v>
      </c>
      <c r="F216" s="1" t="s">
        <v>32</v>
      </c>
      <c r="G216" s="86" t="s">
        <v>265</v>
      </c>
      <c r="H216" s="35">
        <v>12000000</v>
      </c>
      <c r="I216" s="1" t="s">
        <v>114</v>
      </c>
      <c r="J216" s="1" t="s">
        <v>211</v>
      </c>
    </row>
    <row r="217" spans="1:10" ht="15" hidden="1" customHeight="1" outlineLevel="2" x14ac:dyDescent="0.25">
      <c r="C217" s="1" t="s">
        <v>209</v>
      </c>
      <c r="D217" s="9" t="s">
        <v>185</v>
      </c>
      <c r="E217" s="1" t="s">
        <v>30</v>
      </c>
      <c r="F217" s="1" t="s">
        <v>32</v>
      </c>
      <c r="G217" s="86" t="s">
        <v>265</v>
      </c>
      <c r="H217" s="35">
        <v>47000000</v>
      </c>
      <c r="I217" s="1" t="s">
        <v>114</v>
      </c>
      <c r="J217" s="1" t="s">
        <v>212</v>
      </c>
    </row>
    <row r="218" spans="1:10" ht="15" hidden="1" customHeight="1" outlineLevel="2" x14ac:dyDescent="0.25">
      <c r="C218" s="1" t="s">
        <v>209</v>
      </c>
      <c r="D218" s="9" t="s">
        <v>189</v>
      </c>
      <c r="E218" s="1" t="s">
        <v>45</v>
      </c>
      <c r="F218" s="1" t="s">
        <v>44</v>
      </c>
      <c r="G218" s="86" t="s">
        <v>265</v>
      </c>
      <c r="H218" s="35">
        <v>84080000</v>
      </c>
      <c r="I218" s="1" t="s">
        <v>114</v>
      </c>
      <c r="J218" s="1" t="s">
        <v>211</v>
      </c>
    </row>
    <row r="219" spans="1:10" ht="15" hidden="1" customHeight="1" outlineLevel="2" x14ac:dyDescent="0.25">
      <c r="C219" s="1" t="s">
        <v>209</v>
      </c>
      <c r="D219" s="9" t="s">
        <v>189</v>
      </c>
      <c r="E219" s="1" t="s">
        <v>45</v>
      </c>
      <c r="F219" s="1" t="s">
        <v>44</v>
      </c>
      <c r="G219" s="86" t="s">
        <v>265</v>
      </c>
      <c r="H219" s="35">
        <v>55700000</v>
      </c>
      <c r="I219" s="1" t="s">
        <v>114</v>
      </c>
      <c r="J219" s="1" t="s">
        <v>212</v>
      </c>
    </row>
    <row r="220" spans="1:10" ht="15" hidden="1" customHeight="1" outlineLevel="2" x14ac:dyDescent="0.25">
      <c r="C220" s="1" t="s">
        <v>210</v>
      </c>
      <c r="D220" s="9" t="s">
        <v>187</v>
      </c>
      <c r="E220" s="1" t="s">
        <v>117</v>
      </c>
      <c r="F220" s="1" t="s">
        <v>32</v>
      </c>
      <c r="G220" s="86" t="s">
        <v>266</v>
      </c>
      <c r="H220" s="35">
        <v>12000000</v>
      </c>
      <c r="I220" s="1" t="s">
        <v>114</v>
      </c>
      <c r="J220" s="1" t="s">
        <v>211</v>
      </c>
    </row>
    <row r="221" spans="1:10" ht="15" hidden="1" customHeight="1" outlineLevel="2" x14ac:dyDescent="0.25">
      <c r="C221" s="1" t="s">
        <v>209</v>
      </c>
      <c r="D221" s="9" t="s">
        <v>206</v>
      </c>
      <c r="E221" s="1" t="s">
        <v>45</v>
      </c>
      <c r="F221" s="1" t="s">
        <v>32</v>
      </c>
      <c r="G221" s="86" t="s">
        <v>267</v>
      </c>
      <c r="H221" s="35">
        <v>9600000</v>
      </c>
      <c r="I221" s="1" t="s">
        <v>114</v>
      </c>
      <c r="J221" s="1" t="s">
        <v>211</v>
      </c>
    </row>
    <row r="222" spans="1:10" ht="15" hidden="1" customHeight="1" outlineLevel="1" collapsed="1" x14ac:dyDescent="0.25">
      <c r="A222" s="60" t="s">
        <v>216</v>
      </c>
      <c r="B222" s="60" t="s">
        <v>166</v>
      </c>
      <c r="C222" s="60"/>
      <c r="D222" s="61"/>
      <c r="E222" s="60"/>
      <c r="F222" s="60"/>
      <c r="G222" s="104"/>
      <c r="H222" s="62">
        <f>SUM(H223:H229)</f>
        <v>103446000</v>
      </c>
      <c r="I222" s="60"/>
      <c r="J222" s="60"/>
    </row>
    <row r="223" spans="1:10" ht="24" hidden="1" customHeight="1" outlineLevel="2" x14ac:dyDescent="0.25">
      <c r="C223" s="1" t="s">
        <v>207</v>
      </c>
      <c r="D223" s="9" t="s">
        <v>182</v>
      </c>
      <c r="E223" s="1" t="s">
        <v>30</v>
      </c>
      <c r="F223" s="1" t="s">
        <v>32</v>
      </c>
      <c r="G223" s="86" t="s">
        <v>267</v>
      </c>
      <c r="H223" s="35">
        <v>4000000</v>
      </c>
      <c r="I223" s="1" t="s">
        <v>114</v>
      </c>
      <c r="J223" s="1" t="s">
        <v>211</v>
      </c>
    </row>
    <row r="224" spans="1:10" ht="24" hidden="1" customHeight="1" outlineLevel="2" x14ac:dyDescent="0.25">
      <c r="C224" s="1" t="s">
        <v>208</v>
      </c>
      <c r="D224" s="9" t="s">
        <v>182</v>
      </c>
      <c r="E224" s="1" t="s">
        <v>30</v>
      </c>
      <c r="F224" s="1" t="s">
        <v>32</v>
      </c>
      <c r="G224" s="86" t="s">
        <v>267</v>
      </c>
      <c r="H224" s="35">
        <v>4000000</v>
      </c>
      <c r="I224" s="1" t="s">
        <v>114</v>
      </c>
      <c r="J224" s="1" t="s">
        <v>211</v>
      </c>
    </row>
    <row r="225" spans="1:10" ht="24" hidden="1" customHeight="1" outlineLevel="2" x14ac:dyDescent="0.25">
      <c r="C225" s="1" t="s">
        <v>210</v>
      </c>
      <c r="D225" s="9" t="s">
        <v>191</v>
      </c>
      <c r="E225" s="1" t="s">
        <v>30</v>
      </c>
      <c r="F225" s="1" t="s">
        <v>32</v>
      </c>
      <c r="G225" s="86" t="s">
        <v>268</v>
      </c>
      <c r="H225" s="35">
        <v>5400000</v>
      </c>
      <c r="I225" s="1" t="s">
        <v>114</v>
      </c>
      <c r="J225" s="1" t="s">
        <v>211</v>
      </c>
    </row>
    <row r="226" spans="1:10" ht="24" hidden="1" customHeight="1" outlineLevel="2" x14ac:dyDescent="0.25">
      <c r="C226" s="1" t="s">
        <v>210</v>
      </c>
      <c r="D226" s="9" t="s">
        <v>193</v>
      </c>
      <c r="E226" s="1" t="s">
        <v>30</v>
      </c>
      <c r="F226" s="1" t="s">
        <v>32</v>
      </c>
      <c r="G226" s="86" t="s">
        <v>264</v>
      </c>
      <c r="H226" s="35">
        <v>9046000</v>
      </c>
      <c r="I226" s="1" t="s">
        <v>114</v>
      </c>
      <c r="J226" s="1" t="s">
        <v>211</v>
      </c>
    </row>
    <row r="227" spans="1:10" ht="24" hidden="1" customHeight="1" outlineLevel="2" x14ac:dyDescent="0.25">
      <c r="C227" s="1" t="s">
        <v>210</v>
      </c>
      <c r="D227" s="9" t="s">
        <v>201</v>
      </c>
      <c r="E227" s="1" t="s">
        <v>30</v>
      </c>
      <c r="F227" s="1" t="s">
        <v>32</v>
      </c>
      <c r="G227" s="86" t="s">
        <v>264</v>
      </c>
      <c r="H227" s="35">
        <v>1000000</v>
      </c>
      <c r="I227" s="1" t="s">
        <v>114</v>
      </c>
      <c r="J227" s="1" t="s">
        <v>212</v>
      </c>
    </row>
    <row r="228" spans="1:10" ht="24" hidden="1" customHeight="1" outlineLevel="2" x14ac:dyDescent="0.25">
      <c r="C228" s="1" t="s">
        <v>209</v>
      </c>
      <c r="D228" s="9" t="s">
        <v>202</v>
      </c>
      <c r="E228" s="1" t="s">
        <v>30</v>
      </c>
      <c r="F228" s="1" t="s">
        <v>44</v>
      </c>
      <c r="G228" s="86" t="s">
        <v>267</v>
      </c>
      <c r="H228" s="35">
        <v>40000000</v>
      </c>
      <c r="I228" s="1" t="s">
        <v>114</v>
      </c>
      <c r="J228" s="1" t="s">
        <v>212</v>
      </c>
    </row>
    <row r="229" spans="1:10" ht="24" hidden="1" customHeight="1" outlineLevel="2" x14ac:dyDescent="0.25">
      <c r="C229" s="1" t="s">
        <v>210</v>
      </c>
      <c r="D229" s="9" t="s">
        <v>202</v>
      </c>
      <c r="E229" s="1" t="s">
        <v>30</v>
      </c>
      <c r="F229" s="1" t="s">
        <v>44</v>
      </c>
      <c r="G229" s="86" t="s">
        <v>267</v>
      </c>
      <c r="H229" s="35">
        <v>40000000</v>
      </c>
      <c r="I229" s="1" t="s">
        <v>114</v>
      </c>
      <c r="J229" s="1" t="s">
        <v>212</v>
      </c>
    </row>
    <row r="230" spans="1:10" ht="22.5" hidden="1" outlineLevel="1" collapsed="1" x14ac:dyDescent="0.25">
      <c r="A230" s="63" t="s">
        <v>217</v>
      </c>
      <c r="B230" s="63" t="s">
        <v>13</v>
      </c>
      <c r="C230" s="63"/>
      <c r="D230" s="64"/>
      <c r="E230" s="63"/>
      <c r="F230" s="63"/>
      <c r="G230" s="105"/>
      <c r="H230" s="65">
        <f>SUM(H231:H234)</f>
        <v>87799877</v>
      </c>
      <c r="I230" s="63"/>
      <c r="J230" s="63"/>
    </row>
    <row r="231" spans="1:10" ht="15" hidden="1" customHeight="1" outlineLevel="2" x14ac:dyDescent="0.25">
      <c r="C231" s="1" t="s">
        <v>209</v>
      </c>
      <c r="D231" s="9" t="s">
        <v>198</v>
      </c>
      <c r="E231" s="1" t="s">
        <v>30</v>
      </c>
      <c r="F231" s="1" t="s">
        <v>32</v>
      </c>
      <c r="G231" s="86" t="s">
        <v>264</v>
      </c>
      <c r="H231" s="35">
        <v>13530000</v>
      </c>
      <c r="I231" s="1" t="s">
        <v>114</v>
      </c>
      <c r="J231" s="1" t="s">
        <v>211</v>
      </c>
    </row>
    <row r="232" spans="1:10" ht="15" hidden="1" customHeight="1" outlineLevel="2" x14ac:dyDescent="0.25">
      <c r="C232" s="1" t="s">
        <v>209</v>
      </c>
      <c r="D232" s="9" t="s">
        <v>199</v>
      </c>
      <c r="E232" s="1" t="s">
        <v>45</v>
      </c>
      <c r="F232" s="1" t="s">
        <v>32</v>
      </c>
      <c r="G232" s="86" t="s">
        <v>264</v>
      </c>
      <c r="H232" s="35">
        <v>25519872</v>
      </c>
      <c r="I232" s="1" t="s">
        <v>114</v>
      </c>
      <c r="J232" s="1" t="s">
        <v>213</v>
      </c>
    </row>
    <row r="233" spans="1:10" ht="15" hidden="1" customHeight="1" outlineLevel="2" x14ac:dyDescent="0.25">
      <c r="C233" s="1" t="s">
        <v>209</v>
      </c>
      <c r="D233" s="9" t="s">
        <v>204</v>
      </c>
      <c r="E233" s="1" t="s">
        <v>30</v>
      </c>
      <c r="F233" s="1" t="s">
        <v>32</v>
      </c>
      <c r="G233" s="86" t="s">
        <v>264</v>
      </c>
      <c r="H233" s="35">
        <v>26200005</v>
      </c>
      <c r="I233" s="1" t="s">
        <v>114</v>
      </c>
      <c r="J233" s="1" t="s">
        <v>213</v>
      </c>
    </row>
    <row r="234" spans="1:10" ht="15" hidden="1" customHeight="1" outlineLevel="2" x14ac:dyDescent="0.25">
      <c r="C234" s="1" t="s">
        <v>209</v>
      </c>
      <c r="D234" s="9" t="s">
        <v>205</v>
      </c>
      <c r="E234" s="1" t="s">
        <v>30</v>
      </c>
      <c r="F234" s="1" t="s">
        <v>32</v>
      </c>
      <c r="G234" s="86" t="s">
        <v>264</v>
      </c>
      <c r="H234" s="35">
        <v>22550000</v>
      </c>
      <c r="I234" s="1" t="s">
        <v>114</v>
      </c>
      <c r="J234" s="1" t="s">
        <v>213</v>
      </c>
    </row>
    <row r="235" spans="1:10" ht="15" customHeight="1" collapsed="1" x14ac:dyDescent="0.25"/>
  </sheetData>
  <autoFilter ref="B1:J234" xr:uid="{DB7BC1E6-B3BF-4A65-9143-A170EB633A30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20DF-448E-4A95-9678-B5DBA14E3E99}">
  <dimension ref="A1:E12"/>
  <sheetViews>
    <sheetView showGridLines="0" workbookViewId="0">
      <selection activeCell="D11" sqref="D11"/>
    </sheetView>
  </sheetViews>
  <sheetFormatPr baseColWidth="10" defaultRowHeight="15" x14ac:dyDescent="0.25"/>
  <cols>
    <col min="1" max="1" width="20.7109375" bestFit="1" customWidth="1"/>
    <col min="2" max="2" width="22.85546875" bestFit="1" customWidth="1"/>
    <col min="3" max="3" width="14.140625" style="76" customWidth="1"/>
    <col min="4" max="4" width="11.42578125" style="76"/>
    <col min="5" max="5" width="11.42578125" style="75"/>
  </cols>
  <sheetData>
    <row r="1" spans="1:5" x14ac:dyDescent="0.25">
      <c r="C1"/>
      <c r="D1" s="82" t="s">
        <v>263</v>
      </c>
    </row>
    <row r="2" spans="1:5" x14ac:dyDescent="0.25">
      <c r="B2" s="81" t="s">
        <v>262</v>
      </c>
      <c r="C2" s="81">
        <v>2021</v>
      </c>
      <c r="D2" s="81">
        <v>2022</v>
      </c>
      <c r="E2" s="80" t="s">
        <v>261</v>
      </c>
    </row>
    <row r="3" spans="1:5" x14ac:dyDescent="0.25">
      <c r="A3" s="106" t="s">
        <v>180</v>
      </c>
      <c r="B3" s="79" t="s">
        <v>260</v>
      </c>
      <c r="C3" s="78">
        <v>3350000</v>
      </c>
      <c r="D3" s="78">
        <v>3986000</v>
      </c>
      <c r="E3" s="77">
        <f t="shared" ref="E3:E12" si="0">+(D3-C3)/C3</f>
        <v>0.18985074626865672</v>
      </c>
    </row>
    <row r="4" spans="1:5" x14ac:dyDescent="0.25">
      <c r="A4" s="106"/>
      <c r="B4" s="79" t="s">
        <v>259</v>
      </c>
      <c r="C4" s="78">
        <v>23519874</v>
      </c>
      <c r="D4" s="78">
        <v>27988650</v>
      </c>
      <c r="E4" s="77">
        <f t="shared" si="0"/>
        <v>0.18999999744896592</v>
      </c>
    </row>
    <row r="5" spans="1:5" x14ac:dyDescent="0.25">
      <c r="A5" s="106"/>
      <c r="B5" s="79" t="s">
        <v>258</v>
      </c>
      <c r="C5" s="78">
        <v>4000000</v>
      </c>
      <c r="D5" s="78">
        <v>4000000</v>
      </c>
      <c r="E5" s="77">
        <f t="shared" si="0"/>
        <v>0</v>
      </c>
    </row>
    <row r="6" spans="1:5" x14ac:dyDescent="0.25">
      <c r="A6" s="106" t="s">
        <v>257</v>
      </c>
      <c r="B6" s="79" t="s">
        <v>256</v>
      </c>
      <c r="C6" s="78">
        <v>4000000</v>
      </c>
      <c r="D6" s="78">
        <v>4000000</v>
      </c>
      <c r="E6" s="77">
        <f t="shared" si="0"/>
        <v>0</v>
      </c>
    </row>
    <row r="7" spans="1:5" x14ac:dyDescent="0.25">
      <c r="A7" s="106"/>
      <c r="B7" s="79" t="s">
        <v>255</v>
      </c>
      <c r="C7" s="78">
        <v>3500000</v>
      </c>
      <c r="D7" s="78">
        <v>4000000</v>
      </c>
      <c r="E7" s="77">
        <f t="shared" si="0"/>
        <v>0.14285714285714285</v>
      </c>
    </row>
    <row r="8" spans="1:5" x14ac:dyDescent="0.25">
      <c r="A8" s="106" t="s">
        <v>254</v>
      </c>
      <c r="B8" s="79" t="s">
        <v>253</v>
      </c>
      <c r="C8" s="78">
        <v>2000000</v>
      </c>
      <c r="D8" s="78">
        <v>2140000</v>
      </c>
      <c r="E8" s="77">
        <f t="shared" si="0"/>
        <v>7.0000000000000007E-2</v>
      </c>
    </row>
    <row r="9" spans="1:5" x14ac:dyDescent="0.25">
      <c r="A9" s="106"/>
      <c r="B9" s="79" t="s">
        <v>252</v>
      </c>
      <c r="C9" s="78">
        <v>1680000</v>
      </c>
      <c r="D9" s="78">
        <v>1797600</v>
      </c>
      <c r="E9" s="77">
        <f t="shared" si="0"/>
        <v>7.0000000000000007E-2</v>
      </c>
    </row>
    <row r="10" spans="1:5" x14ac:dyDescent="0.25">
      <c r="A10" s="106"/>
      <c r="B10" s="79" t="s">
        <v>251</v>
      </c>
      <c r="C10" s="78">
        <v>7723996</v>
      </c>
      <c r="D10" s="78">
        <v>6673892</v>
      </c>
      <c r="E10" s="77">
        <f t="shared" si="0"/>
        <v>-0.13595346243058645</v>
      </c>
    </row>
    <row r="11" spans="1:5" x14ac:dyDescent="0.25">
      <c r="A11" s="106"/>
      <c r="B11" s="79" t="s">
        <v>250</v>
      </c>
      <c r="C11" s="78">
        <v>2700000</v>
      </c>
      <c r="D11" s="78">
        <v>2970000</v>
      </c>
      <c r="E11" s="77">
        <f t="shared" si="0"/>
        <v>0.1</v>
      </c>
    </row>
    <row r="12" spans="1:5" x14ac:dyDescent="0.25">
      <c r="A12" s="106"/>
      <c r="B12" s="79" t="s">
        <v>249</v>
      </c>
      <c r="C12" s="78">
        <v>3500000</v>
      </c>
      <c r="D12" s="78">
        <v>3850000</v>
      </c>
      <c r="E12" s="77">
        <f t="shared" si="0"/>
        <v>0.1</v>
      </c>
    </row>
  </sheetData>
  <mergeCells count="3">
    <mergeCell ref="A3:A5"/>
    <mergeCell ref="A6:A7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2022</vt:lpstr>
      <vt:lpstr>Propuestas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Puerta de Oro</dc:creator>
  <cp:lastModifiedBy>Alee</cp:lastModifiedBy>
  <dcterms:created xsi:type="dcterms:W3CDTF">2021-11-16T21:31:16Z</dcterms:created>
  <dcterms:modified xsi:type="dcterms:W3CDTF">2022-01-31T22:22:15Z</dcterms:modified>
</cp:coreProperties>
</file>