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Necessidades do cliente" sheetId="1" r:id="rId5"/>
    <sheet state="visible" name="Página17" sheetId="2" r:id="rId6"/>
    <sheet state="visible" name="2.Matriz de atributos" sheetId="3" r:id="rId7"/>
    <sheet state="visible" name="3.Lista de Requisitos" sheetId="4" r:id="rId8"/>
    <sheet state="visible" name="4.Kano" sheetId="5" r:id="rId9"/>
    <sheet state="visible" name="5.Mudge" sheetId="6" r:id="rId10"/>
    <sheet state="visible" name="6. Pareto" sheetId="7" r:id="rId11"/>
    <sheet state="visible" name="7. QFD Final" sheetId="8" r:id="rId12"/>
    <sheet state="visible" name="8. Funções" sheetId="9" r:id="rId13"/>
    <sheet state="visible" name="9. PUGH" sheetId="10" r:id="rId14"/>
    <sheet state="visible" name="9.1 PUGH da Concepção" sheetId="11" r:id="rId15"/>
    <sheet state="visible" name="10. Matriz Morfológica 1" sheetId="12" r:id="rId16"/>
    <sheet state="visible" name="10. Matriz Morfológica 2" sheetId="13" r:id="rId17"/>
    <sheet state="visible" name="MIM" sheetId="14" r:id="rId18"/>
    <sheet state="visible" name="TRIZ" sheetId="15" r:id="rId19"/>
    <sheet state="visible" name="Materiais" sheetId="16" r:id="rId20"/>
    <sheet state="visible" name="Pendências" sheetId="17" r:id="rId21"/>
  </sheets>
  <definedNames>
    <definedName hidden="1" localSheetId="6" name="_xlnm._FilterDatabase">'6. Pareto'!$A$1:$F$1000</definedName>
  </definedNames>
  <calcPr/>
</workbook>
</file>

<file path=xl/sharedStrings.xml><?xml version="1.0" encoding="utf-8"?>
<sst xmlns="http://schemas.openxmlformats.org/spreadsheetml/2006/main" count="1130" uniqueCount="620">
  <si>
    <t>ID</t>
  </si>
  <si>
    <t>Etapa do Ciclo de Vida</t>
  </si>
  <si>
    <t>Função Principal</t>
  </si>
  <si>
    <t>Requisitos dos Clientes</t>
  </si>
  <si>
    <t>Tipo de Cliente</t>
  </si>
  <si>
    <t>Necessidades do Cliente</t>
  </si>
  <si>
    <t>Estética</t>
  </si>
  <si>
    <t>Ergonomia</t>
  </si>
  <si>
    <t>Eficiência</t>
  </si>
  <si>
    <t>Planejamento do Produto</t>
  </si>
  <si>
    <t>Durabilidade</t>
  </si>
  <si>
    <t>Econômico</t>
  </si>
  <si>
    <t>Confiabilidade</t>
  </si>
  <si>
    <t>Ter bom custo benefício</t>
  </si>
  <si>
    <t>Funcionamento</t>
  </si>
  <si>
    <t>Cliente Interno/Cliente Externo</t>
  </si>
  <si>
    <t>Possuir um custo benefício bom para que o produto seja viável;
Ser mais barato que a perda por danificação da ferramenta.</t>
  </si>
  <si>
    <t>Ter custo inferior à média de perda ou danificação das ferramentas.</t>
  </si>
  <si>
    <t>Ser de fácil movimentação</t>
  </si>
  <si>
    <t>Desenvolvimento do Produto</t>
  </si>
  <si>
    <t>Ser durável</t>
  </si>
  <si>
    <t>Cliente Interno/Cliente Intermediário/Cliente Externo</t>
  </si>
  <si>
    <t>Ocupar pouco espaço;
Ter boa durabilidade;
Assegurar a movimentação das ferramentas na obra;
Fácil armazenagem;
Fácil substituição de peças danificadas;</t>
  </si>
  <si>
    <t>Preparação para Produção</t>
  </si>
  <si>
    <t>Cliente Interno</t>
  </si>
  <si>
    <t>Ter manutenção simples</t>
  </si>
  <si>
    <t>Molde para usar como base de produção;
Ter matéria prima acessível</t>
  </si>
  <si>
    <t>Produção</t>
  </si>
  <si>
    <t>Ser compacto para transporte, movimentação e armazenamento fácil.</t>
  </si>
  <si>
    <t>Produção ágil;
Capacidade de ser produzido de forma modular</t>
  </si>
  <si>
    <t>Ter compartimentos</t>
  </si>
  <si>
    <t>Estoque / Armazenagem</t>
  </si>
  <si>
    <t>Ser mais barato que a perda por danificação da ferramenta.</t>
  </si>
  <si>
    <t>Cliente Intermediário/Cliente Externo</t>
  </si>
  <si>
    <t>Material que aguenta intempéries de estocagem</t>
  </si>
  <si>
    <t>Venda do Produto</t>
  </si>
  <si>
    <t>Ter matérias-primas acessíveis</t>
  </si>
  <si>
    <t>Cliente Intermediário</t>
  </si>
  <si>
    <t>O produto ser chamativo;
Aparência robusta</t>
  </si>
  <si>
    <t>Ter capacidade de suportar as ferramentas especificadas sem deformação ou falha.</t>
  </si>
  <si>
    <t>Montagem do Produto</t>
  </si>
  <si>
    <t>Ter montagem em poucas etapas</t>
  </si>
  <si>
    <t>Ter montagem rápida.</t>
  </si>
  <si>
    <t>Embalagem</t>
  </si>
  <si>
    <t>Ser durável, com vida útil compatível às condições de obra.</t>
  </si>
  <si>
    <t>Embalagem simples.</t>
  </si>
  <si>
    <t>Possuir um custo benefício bom para que o produto seja viável;</t>
  </si>
  <si>
    <t>Ter montagem rápida</t>
  </si>
  <si>
    <t>Distribuição e Logística</t>
  </si>
  <si>
    <t>Ter manutenção simples, permitindo troca rápida de peças sem ferramentas especiais.</t>
  </si>
  <si>
    <t>Ter aparência robusta</t>
  </si>
  <si>
    <t>O produto não danificar;
Ter fornecimento constante</t>
  </si>
  <si>
    <t>Ocupar pouco espaço;</t>
  </si>
  <si>
    <t>Ter boa durabilidade</t>
  </si>
  <si>
    <t>Uso e Suporte</t>
  </si>
  <si>
    <t>Ter embalagem simples</t>
  </si>
  <si>
    <t>Cliente Externo</t>
  </si>
  <si>
    <t>Assegurar a movimentação das ferramentas na obra;
Ter fácil armazenagem;
Ter fácil substituição de peças danificadas.</t>
  </si>
  <si>
    <t>Ser produzido de forma modular, permitindo montagem, manutenção e produção simplificada.</t>
  </si>
  <si>
    <t>Facilidade de reparo;
Facilidade de movimentação;
Ter as ferramentas organizadas;</t>
  </si>
  <si>
    <t>Ter fácil desmontagem</t>
  </si>
  <si>
    <t>Função</t>
  </si>
  <si>
    <t>Molde para usar como base de produção;</t>
  </si>
  <si>
    <t>Ter utilização de matérias-primas acessíveis e disponíveis no mercado local.</t>
  </si>
  <si>
    <t>Ter capacidade para suportar as principais ferramentas;</t>
  </si>
  <si>
    <t>Ter matéria prima acessível</t>
  </si>
  <si>
    <t>Ter capacidade para suportar as principais ferramentas</t>
  </si>
  <si>
    <t>Manutenção</t>
  </si>
  <si>
    <t>Cliente Intermediário/ Cliente Externo</t>
  </si>
  <si>
    <t>Ser compacto</t>
  </si>
  <si>
    <t>Ter montagem rápida, intuitiva e com poucas etapas.</t>
  </si>
  <si>
    <t>Ter peças de manutenção baratas a pronta entrega;
Facilidade na troca de peças;</t>
  </si>
  <si>
    <t>Ter molde para a produção</t>
  </si>
  <si>
    <t>Fim de Vida e Descarte:</t>
  </si>
  <si>
    <t xml:space="preserve">- Produção ágil
</t>
  </si>
  <si>
    <t>Cliente</t>
  </si>
  <si>
    <t>Facilidade de desmontagem;
Materiais recicláveis para o descarte.</t>
  </si>
  <si>
    <t>- Capacidade de ser produzido de forma modular</t>
  </si>
  <si>
    <t>Categorização das peças no estoque</t>
  </si>
  <si>
    <t>Ter design que permita categorização eficiente das peças no estoque.</t>
  </si>
  <si>
    <t>Modo de Falha Potencial</t>
  </si>
  <si>
    <t>Efeito da Falha</t>
  </si>
  <si>
    <t>Causa(s)</t>
  </si>
  <si>
    <t>Severidade (S)</t>
  </si>
  <si>
    <t>Ocorrência (O)</t>
  </si>
  <si>
    <t>Detecção (D)</t>
  </si>
  <si>
    <t>Aparência robusta e chamativa</t>
  </si>
  <si>
    <t>RPN (S×O×D)</t>
  </si>
  <si>
    <t>Ação Recomendável</t>
  </si>
  <si>
    <t>Controle do Processo</t>
  </si>
  <si>
    <t>- Ter montagem rápida.</t>
  </si>
  <si>
    <t>Bloquear Acesso</t>
  </si>
  <si>
    <t>-Embalagem simples.</t>
  </si>
  <si>
    <t>Trava do módulo não fecha corretamente</t>
  </si>
  <si>
    <t>Ferramentas podem cair ou serem acessadas indevidamente</t>
  </si>
  <si>
    <t>-Ter fornecimento constante</t>
  </si>
  <si>
    <t>-O produto não danificar;</t>
  </si>
  <si>
    <t>Defeito no mecanismo de travamento</t>
  </si>
  <si>
    <t>Uso</t>
  </si>
  <si>
    <t>Ter fácil movimentação</t>
  </si>
  <si>
    <t>Revisar o mecanismo de travamento e realizar testes de resistência a impactos</t>
  </si>
  <si>
    <t>Inspeção visual e testes periódicos nas travas</t>
  </si>
  <si>
    <t>Resistência a desgaste causado pela obra</t>
  </si>
  <si>
    <t>Organizar Ferramentas</t>
  </si>
  <si>
    <t>Gavetas não se encaixam corretamente</t>
  </si>
  <si>
    <t>Dificuldade de acesso e perda de organização</t>
  </si>
  <si>
    <t>Falha no sistema de encaixe ou desgaste dos componentes</t>
  </si>
  <si>
    <t>Ter capacidade para suportar as principais ferramentas.</t>
  </si>
  <si>
    <t>Ter facilidade na troca de peças</t>
  </si>
  <si>
    <t>Nível</t>
  </si>
  <si>
    <t>Ter peças de manutenção baratas a pronta entrega</t>
  </si>
  <si>
    <t>Melhorar tolerância de encaixe das gavetas e realizar manutenção periódica</t>
  </si>
  <si>
    <t>Testes de encaixe e verificação de desgaste</t>
  </si>
  <si>
    <t>Fim de Vida e Descarte</t>
  </si>
  <si>
    <t>Facilidade de desmontagem;</t>
  </si>
  <si>
    <t>Movimentar Módulos</t>
  </si>
  <si>
    <t>Materiais recicláveis para o descarte.</t>
  </si>
  <si>
    <t>Haste retrátil quebra ou falha em travar</t>
  </si>
  <si>
    <t>Impossibilidade de movimentação do carrinho ou risco de acidentes</t>
  </si>
  <si>
    <t>Material frágil ou defeito de fabricação</t>
  </si>
  <si>
    <t>Usar material mais resistente na haste e testar travas com maior resistência</t>
  </si>
  <si>
    <t>Testes de carga e resistência periódicos</t>
  </si>
  <si>
    <t>Movimentar Ferramentas</t>
  </si>
  <si>
    <t>Ferramentas se soltam ou desorganizam dentro da gaveta</t>
  </si>
  <si>
    <t>Ferramentas caem ou ficam desorganizadas durante o transporte</t>
  </si>
  <si>
    <t>Falha no sistema de organização interna das gavetas</t>
  </si>
  <si>
    <t>Requisitos</t>
  </si>
  <si>
    <t>Ajustar sistema de fixação das ferramentas nas gavetas e realizar testes de transporte</t>
  </si>
  <si>
    <t>Testes de movimentação com carga completa</t>
  </si>
  <si>
    <t>Bloquear Movimentação</t>
  </si>
  <si>
    <t>(0, 1, 3, 5)</t>
  </si>
  <si>
    <t>Rodas não travam corretamente</t>
  </si>
  <si>
    <t>O carrinho pode se mover involuntariamente durante o uso</t>
  </si>
  <si>
    <t>Defeito nas travas das rodas</t>
  </si>
  <si>
    <t>Melhorar o design das travas das rodas e realizar testes em condições de uso real</t>
  </si>
  <si>
    <t>Inspeção periódica e testes de funcionalidade das rodas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</si>
  <si>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</si>
  <si>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</si>
  <si>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</si>
  <si>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</si>
  <si>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</si>
  <si>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</si>
  <si>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</si>
  <si>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</si>
  <si>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</si>
  <si>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</si>
  <si>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</si>
  <si>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</si>
  <si>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</si>
  <si>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</si>
  <si>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</si>
  <si>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</si>
  <si>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</si>
  <si>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</si>
  <si>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</si>
  <si>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</si>
  <si>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</si>
  <si>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</si>
  <si>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</si>
  <si>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Z</t>
  </si>
  <si>
    <t>1A</t>
  </si>
  <si>
    <t>2A</t>
  </si>
  <si>
    <t>3A</t>
  </si>
  <si>
    <t>4A</t>
  </si>
  <si>
    <t>TOTAL</t>
  </si>
  <si>
    <t>%</t>
  </si>
  <si>
    <t>Merge</t>
  </si>
  <si>
    <t>Name</t>
  </si>
  <si>
    <t>VALORES</t>
  </si>
  <si>
    <t>PARÂMETRO</t>
  </si>
  <si>
    <t>Desempenho/unidimensional</t>
  </si>
  <si>
    <t>Básico/Must-have</t>
  </si>
  <si>
    <t>A</t>
  </si>
  <si>
    <t>B3</t>
  </si>
  <si>
    <t>C1</t>
  </si>
  <si>
    <t>A1</t>
  </si>
  <si>
    <t>E3</t>
  </si>
  <si>
    <t>G1</t>
  </si>
  <si>
    <t>H1</t>
  </si>
  <si>
    <t>A5</t>
  </si>
  <si>
    <t>L3</t>
  </si>
  <si>
    <t>M1</t>
  </si>
  <si>
    <t>A3</t>
  </si>
  <si>
    <t>Atrativo</t>
  </si>
  <si>
    <t>B1</t>
  </si>
  <si>
    <t>E1</t>
  </si>
  <si>
    <t>B5</t>
  </si>
  <si>
    <t>L1</t>
  </si>
  <si>
    <t>C5</t>
  </si>
  <si>
    <t>C3</t>
  </si>
  <si>
    <t>𒊹</t>
  </si>
  <si>
    <t>Ｏ</t>
  </si>
  <si>
    <t>Nome do Requisito do Produto</t>
  </si>
  <si>
    <t>Unidade</t>
  </si>
  <si>
    <t>Objetivo</t>
  </si>
  <si>
    <t>Sensores</t>
  </si>
  <si>
    <t>Observações</t>
  </si>
  <si>
    <t>Função Global</t>
  </si>
  <si>
    <t>Custo-alvo de fabricação (R$) (-)</t>
  </si>
  <si>
    <t>D3</t>
  </si>
  <si>
    <t>D1</t>
  </si>
  <si>
    <t>Reais (R$)</t>
  </si>
  <si>
    <t>M3</t>
  </si>
  <si>
    <t>≤$1.500,00</t>
  </si>
  <si>
    <t>Todos os custos do produto</t>
  </si>
  <si>
    <t>Incluir custos diretos e indiretos.</t>
  </si>
  <si>
    <t>Armazenar ferramentas</t>
  </si>
  <si>
    <t>Peso máximo (Kg) (-)</t>
  </si>
  <si>
    <t>Quilograma (Kg)</t>
  </si>
  <si>
    <t>≤ 20</t>
  </si>
  <si>
    <t>Balança / Dinamômetro</t>
  </si>
  <si>
    <t>O peso deve ser baixo para fácil transporte manual.</t>
  </si>
  <si>
    <t>Funções técnicas</t>
  </si>
  <si>
    <t>Taxa de falhas (%) (-)</t>
  </si>
  <si>
    <t>Porcentagem (%)</t>
  </si>
  <si>
    <t>≤ 5%</t>
  </si>
  <si>
    <t>Registros de uso / Testes de resistência</t>
  </si>
  <si>
    <t>Garantir confiabilidade e segurança no uso diário.</t>
  </si>
  <si>
    <t>Movimentar ferramentas</t>
  </si>
  <si>
    <t>Tempo médio para reparo (dias) (-)</t>
  </si>
  <si>
    <t>Dias</t>
  </si>
  <si>
    <t>≤ 2</t>
  </si>
  <si>
    <t>Relato de operadores / Tempo cronometrado</t>
  </si>
  <si>
    <t>Reparos rápidos devem ser possíveis em campo.</t>
  </si>
  <si>
    <t>▼</t>
  </si>
  <si>
    <t>Número de compartimentos (qte) (+)</t>
  </si>
  <si>
    <t>Quantidade (n°)</t>
  </si>
  <si>
    <t>≥ 4</t>
  </si>
  <si>
    <t>Verificação de projeto</t>
  </si>
  <si>
    <t>Os compartimentos devem acomodar ferramentas básicas.</t>
  </si>
  <si>
    <t>Organizar ferramentas</t>
  </si>
  <si>
    <t>Dimensões e volume de cada compartimento. (cm) (+)</t>
  </si>
  <si>
    <t>Centímetros (cm)</t>
  </si>
  <si>
    <t>Volume suficiente, máx. 25x25x25</t>
  </si>
  <si>
    <t>Trena / Modelagem 3D</t>
  </si>
  <si>
    <t>Os compartimentos devem ser ergonômicos.</t>
  </si>
  <si>
    <t>Bloquear movimentação</t>
  </si>
  <si>
    <t>Disponibilidade de materiais utilizados (%) (+)</t>
  </si>
  <si>
    <t>≥ 70% de materiais disponíveis</t>
  </si>
  <si>
    <t>Verificação do projeto detalhado</t>
  </si>
  <si>
    <t>Usar materiais comuns e de fácil acesso.</t>
  </si>
  <si>
    <t>Travar módulos</t>
  </si>
  <si>
    <t>Número reduzido de componentes (qte) (-)</t>
  </si>
  <si>
    <t>≤ 10</t>
  </si>
  <si>
    <t>Verificação do projeto</t>
  </si>
  <si>
    <t>Facilita montagem e manutenção.</t>
  </si>
  <si>
    <t>Bloquear acesso</t>
  </si>
  <si>
    <t>Tempo total de montagem (minutos) (-)</t>
  </si>
  <si>
    <t>Tempo (min)</t>
  </si>
  <si>
    <t>≤ 5</t>
  </si>
  <si>
    <t>Cronômetro</t>
  </si>
  <si>
    <t>O projeto deve permitir montagem simples e rápida.</t>
  </si>
  <si>
    <t>Encaixar ferramentas</t>
  </si>
  <si>
    <t>PARETO E LIKERT</t>
  </si>
  <si>
    <t>Acabamento superficial apropriado (+)</t>
  </si>
  <si>
    <t>Satisfação do cliente (NPS)</t>
  </si>
  <si>
    <t>Adequado ao uso em obras</t>
  </si>
  <si>
    <t>Total</t>
  </si>
  <si>
    <t>Acumulado</t>
  </si>
  <si>
    <t>LINKERT</t>
  </si>
  <si>
    <t>Avaliação visual / Toque</t>
  </si>
  <si>
    <t>Resistência à sujeira e desgaste.</t>
  </si>
  <si>
    <t>E5</t>
  </si>
  <si>
    <t>House of Quality</t>
  </si>
  <si>
    <t>Juntar peças</t>
  </si>
  <si>
    <t>Seleção de cores e texturas que reforcem a percepção de robustez (qte) (+)</t>
  </si>
  <si>
    <t>≥ 2 cores/texturas</t>
  </si>
  <si>
    <t>Verificação visual</t>
  </si>
  <si>
    <t>Cores como cinza, preto ou laranja industrial.</t>
  </si>
  <si>
    <t>Custo da embalagem (R$) (-)</t>
  </si>
  <si>
    <t>≤ R$20,00</t>
  </si>
  <si>
    <t>Verificação de materiais e fornecedores</t>
  </si>
  <si>
    <t>Embalagem funcional e econômica.</t>
  </si>
  <si>
    <t>Número reduzido de passos para desmontagem (qte) (-)</t>
  </si>
  <si>
    <t>Verificação de projeto e testes</t>
  </si>
  <si>
    <t>Simples desmontagem para transporte/armazenamento</t>
  </si>
  <si>
    <t>L37</t>
  </si>
  <si>
    <t>Capacidade de carga máxima (Kg) (+)</t>
  </si>
  <si>
    <t>≥ 30</t>
  </si>
  <si>
    <t>Dinamômetro</t>
  </si>
  <si>
    <t>Deve suportar o peso típico de ferramentas de obra.</t>
  </si>
  <si>
    <t>Resistência estrutural a cargas e impactos (G) (+)</t>
  </si>
  <si>
    <t>Força G (G)</t>
  </si>
  <si>
    <t>≥ 3G</t>
  </si>
  <si>
    <t>Acelerômetro / Testes de impacto (drop test)</t>
  </si>
  <si>
    <t>Garantir resistência ao transporte em terreno irregular.</t>
  </si>
  <si>
    <t>Dimensões externas máximas (altura, largura, profundidade em cm) (-)</t>
  </si>
  <si>
    <t>≤ 80x50x50</t>
  </si>
  <si>
    <t>Trena / Modelagem CAD</t>
  </si>
  <si>
    <t>Compatível com portas e elevadores de quitinetes.</t>
  </si>
  <si>
    <t>Especificações do molde (que se tornará um recurso de fabricação) (+)</t>
  </si>
  <si>
    <t>velocidade de produção (peças/dia)</t>
  </si>
  <si>
    <t>≥ 3 moldes</t>
  </si>
  <si>
    <t>Verificação de projeto detalhado</t>
  </si>
  <si>
    <t>Facilitar replicação e produção em escala./</t>
  </si>
  <si>
    <t>F1</t>
  </si>
  <si>
    <t>I1</t>
  </si>
  <si>
    <t>F3</t>
  </si>
  <si>
    <t>K3</t>
  </si>
  <si>
    <t>L5</t>
  </si>
  <si>
    <t>E32</t>
  </si>
  <si>
    <t>B31</t>
  </si>
  <si>
    <t>▽</t>
  </si>
  <si>
    <t>H3</t>
  </si>
  <si>
    <t>G3</t>
  </si>
  <si>
    <t>K1</t>
  </si>
  <si>
    <t>C24</t>
  </si>
  <si>
    <t>M23</t>
  </si>
  <si>
    <t>Material</t>
  </si>
  <si>
    <t>Custo estimado</t>
  </si>
  <si>
    <t>Comentário</t>
  </si>
  <si>
    <t>Claro! Abaixo está a mesma tabela, agora sem os emojis:</t>
  </si>
  <si>
    <t>Aço galvanizado (SAE 1008/1010)</t>
  </si>
  <si>
    <t>Baixo (R$5–10/kg)</t>
  </si>
  <si>
    <t>Muito usado na indústria, ótimo custo-benefício.</t>
  </si>
  <si>
    <t>Aço SAE 1020</t>
  </si>
  <si>
    <t>Baixo a moderado (R$8–14/kg)</t>
  </si>
  <si>
    <t>Preço competitivo, fácil conformação.</t>
  </si>
  <si>
    <t>Seleção de Materiais por Critério Técnico</t>
  </si>
  <si>
    <t>D13</t>
  </si>
  <si>
    <t>Alumínio 6061-T6</t>
  </si>
  <si>
    <t>Moderado a alto (R$30–60/kg)</t>
  </si>
  <si>
    <t>Leve e resistente, mas preço sensível ao dólar.</t>
  </si>
  <si>
    <t>Resistência</t>
  </si>
  <si>
    <t>Peso (densidade)</t>
  </si>
  <si>
    <t>Reciclabilidade</t>
  </si>
  <si>
    <t>Disponibilidade</t>
  </si>
  <si>
    <t>Custo</t>
  </si>
  <si>
    <t>Processabilidade</t>
  </si>
  <si>
    <t>Aplicação recomendada</t>
  </si>
  <si>
    <t>Boa para aplicações estruturais leves</t>
  </si>
  <si>
    <t>Adequada com proteção superficial (galvanização ou pintura)</t>
  </si>
  <si>
    <t>~7,8 g/cm³</t>
  </si>
  <si>
    <t>Alta, 100% reciclável</t>
  </si>
  <si>
    <t>Ampla, padrão industrial</t>
  </si>
  <si>
    <t>Baixo</t>
  </si>
  <si>
    <t>Excelente para corte, dobra e solda</t>
  </si>
  <si>
    <t>Corpo do produto e reforços estruturais</t>
  </si>
  <si>
    <t>Boa relação resistência/peso</t>
  </si>
  <si>
    <t>Boa resistência à corrosão</t>
  </si>
  <si>
    <t>2,7 g/cm³</t>
  </si>
  <si>
    <t>Alta, com baixa perda de propriedades</t>
  </si>
  <si>
    <t>Boa</t>
  </si>
  <si>
    <t>Moderado</t>
  </si>
  <si>
    <t>A12</t>
  </si>
  <si>
    <t>Boa usinabilidade e soldabilidade; pode exigir anodização</t>
  </si>
  <si>
    <t>Versões premium com foco em leveza</t>
  </si>
  <si>
    <t>Aço galvanizado SAE 1008/1010</t>
  </si>
  <si>
    <t>Suficiente para aplicações leves</t>
  </si>
  <si>
    <t>Boa com galvanização contínua</t>
  </si>
  <si>
    <t>Excelente</t>
  </si>
  <si>
    <t>Baixíssimo</t>
  </si>
  <si>
    <t>Ótima para corte a laser, dobra e pintura</t>
  </si>
  <si>
    <t>Estrutura econômica com proteção contra corrosão</t>
  </si>
  <si>
    <t>Polipropileno (PP)</t>
  </si>
  <si>
    <t>Boa resistência mecânica e à abrasão</t>
  </si>
  <si>
    <t>Boa para uso moderado, resistente à umidade e químicos leves</t>
  </si>
  <si>
    <t>~0,9 g/cm³</t>
  </si>
  <si>
    <t>Alta no Brasil</t>
  </si>
  <si>
    <t>Ótima para injeção e termoformagem</t>
  </si>
  <si>
    <t>Compartimentos internos, divisórias</t>
  </si>
  <si>
    <t>Polietileno de Alta Densidade (PEAD)</t>
  </si>
  <si>
    <t>Alta tenacidade e boa absorção de impacto</t>
  </si>
  <si>
    <t>Alta, incluindo intempéries e abrasão</t>
  </si>
  <si>
    <t>~0,95 g/cm³</t>
  </si>
  <si>
    <t>Muito boa</t>
  </si>
  <si>
    <t>Ampla</t>
  </si>
  <si>
    <t>Baixo a moderado</t>
  </si>
  <si>
    <t>Boa para extrusão, moldagem por sopro e injeção</t>
  </si>
  <si>
    <t>Áreas que exigem mais resistência ao impacto</t>
  </si>
  <si>
    <t>K11</t>
  </si>
  <si>
    <t>ABS (Acrilonitrila Butadieno Estireno)</t>
  </si>
  <si>
    <t>Excelente resistência ao impacto</t>
  </si>
  <si>
    <t>Boa para aplicações industriais</t>
  </si>
  <si>
    <t>~1,04 g/cm³</t>
  </si>
  <si>
    <t>Boa (embora inferior ao PP/PEAD)</t>
  </si>
  <si>
    <t>Excelente para moldes com acabamento estético</t>
  </si>
  <si>
    <t>Itens com foco visual/ergonômico (ex: tampas, controles)</t>
  </si>
  <si>
    <t>EPDM (Etileno-Propileno-Dieno)</t>
  </si>
  <si>
    <t>Boa para cargas moderadas e boa aderência</t>
  </si>
  <si>
    <t>Excelente: resistente a UV, ozônio e intempéries</t>
  </si>
  <si>
    <t>–</t>
  </si>
  <si>
    <t>Alta</t>
  </si>
  <si>
    <t>Boa para extrusão e moldagem por compressão</t>
  </si>
  <si>
    <t>Pegadores, bases antiderrapantes, proteção externa</t>
  </si>
  <si>
    <t>I3</t>
  </si>
  <si>
    <t>Poliuretano (PU)</t>
  </si>
  <si>
    <t>Suporta cargas pesadas, alta elasticidade</t>
  </si>
  <si>
    <t>Muito alta, excelente para abrasão contínua</t>
  </si>
  <si>
    <t>Alto</t>
  </si>
  <si>
    <t>Boa, requer controle de processo</t>
  </si>
  <si>
    <t>Áreas críticas com exigência de impacto e resistência ao desgaste</t>
  </si>
  <si>
    <t>Papelão ondulado reciclado</t>
  </si>
  <si>
    <t>Boa para transporte e empilhamento</t>
  </si>
  <si>
    <t>Muito baixo</t>
  </si>
  <si>
    <t>Fácil corte e impressão</t>
  </si>
  <si>
    <t>Embalagem para envio e armazenagem logística</t>
  </si>
  <si>
    <t>H9</t>
  </si>
  <si>
    <t>I7</t>
  </si>
  <si>
    <t>M5</t>
  </si>
  <si>
    <t>N1</t>
  </si>
  <si>
    <t>G6</t>
  </si>
  <si>
    <t>F5</t>
  </si>
  <si>
    <t>J0</t>
  </si>
  <si>
    <t>Improvement Direction</t>
  </si>
  <si>
    <t>Customer Requirements</t>
  </si>
  <si>
    <t>Importance</t>
  </si>
  <si>
    <t>1.</t>
  </si>
  <si>
    <t xml:space="preserve">2. </t>
  </si>
  <si>
    <t xml:space="preserve">3. 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</si>
  <si>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</si>
  <si>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</si>
  <si>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</si>
  <si>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</si>
  <si>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</si>
  <si>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</si>
  <si>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</si>
  <si>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</si>
  <si>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</si>
  <si>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</si>
  <si>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 xml:space="preserve">14. </t>
  </si>
  <si>
    <t>15.</t>
  </si>
  <si>
    <t>16.</t>
  </si>
  <si>
    <t>17.</t>
  </si>
  <si>
    <t>Customer Competitive Assessment</t>
  </si>
  <si>
    <t>Lista de requisitos do produto:</t>
  </si>
  <si>
    <t>1 Pior</t>
  </si>
  <si>
    <t>5 Melhor</t>
  </si>
  <si>
    <t>1. Custo-alvo de fabricação (R$)</t>
  </si>
  <si>
    <t>2. Peso máximo (Kg)</t>
  </si>
  <si>
    <t>3. Taxa de falhas %</t>
  </si>
  <si>
    <t>4.Tempo médio para reparo (dias)</t>
  </si>
  <si>
    <t>5. Número de compartimentos (qte)</t>
  </si>
  <si>
    <t>6. Dimensões e volume de cada compartimento. (cm)</t>
  </si>
  <si>
    <t>7. Diponibilidade de materiais utilizados (%)</t>
  </si>
  <si>
    <t>8. Número reduzido de componentes (qte)</t>
  </si>
  <si>
    <t>9. Tempo total de montagem (minutos)</t>
  </si>
  <si>
    <t>10. Acabamento superficial apropriado.</t>
  </si>
  <si>
    <t>11. Seleção de cores e texturas que reforcem a percepção de robustez (qte)</t>
  </si>
  <si>
    <t>12. Custo da embalagem (R$)</t>
  </si>
  <si>
    <t>13. Número reduzido de passos para desmontagem (qte)</t>
  </si>
  <si>
    <t>14. Capacidade de carga máxima (Kg)</t>
  </si>
  <si>
    <t>15. Resistência estrutural a cargas e impactos (G)</t>
  </si>
  <si>
    <t>Technical Importance: Absolute</t>
  </si>
  <si>
    <t>Legenda:</t>
  </si>
  <si>
    <t>16. Dimensões externas máximas (altura, largura, profundidade em cm).</t>
  </si>
  <si>
    <t>Technical Importance: Relative</t>
  </si>
  <si>
    <t>Nosso produto</t>
  </si>
  <si>
    <t>17. Especificações do molde (que se tornará um recurso de fabricação).</t>
  </si>
  <si>
    <t xml:space="preserve">Technical Importance: Benchmarking	</t>
  </si>
  <si>
    <t>A =</t>
  </si>
  <si>
    <t>B =</t>
  </si>
  <si>
    <t>C =</t>
  </si>
  <si>
    <t>D =</t>
  </si>
  <si>
    <t>N =</t>
  </si>
  <si>
    <t>𒊹 - Fortemente positivo</t>
  </si>
  <si>
    <t>Ｏ - Positivo</t>
  </si>
  <si>
    <t>▽ - Negativo</t>
  </si>
  <si>
    <t>▼ - Fortemente negativo</t>
  </si>
  <si>
    <t>PESO DO QFD</t>
  </si>
  <si>
    <t>REQUISITOS DO CLIENTE</t>
  </si>
  <si>
    <t>ESTRUTURA FUNCIONAL 1</t>
  </si>
  <si>
    <r>
      <rPr>
        <rFont val="Arial"/>
        <b val="0"/>
        <color rgb="FF000000"/>
        <sz val="10.0"/>
      </rPr>
      <t xml:space="preserve">ESTRUTURA FUNCIONAL 2
</t>
    </r>
    <r>
      <rPr>
        <rFont val="Montserrat"/>
        <b/>
        <color rgb="FF000000"/>
        <sz val="10.0"/>
      </rPr>
      <t>(Referência)</t>
    </r>
  </si>
  <si>
    <t>ESTRUTURA FUNCIONAL 3</t>
  </si>
  <si>
    <t>CONCEPÇÃO 1
(referência)</t>
  </si>
  <si>
    <t>CONCEPÇÃO 2</t>
  </si>
  <si>
    <t>CONCEPÇÃO 3</t>
  </si>
  <si>
    <t>Função Parciais</t>
  </si>
  <si>
    <t>Função Elementares</t>
  </si>
  <si>
    <t>Princípios de Solução</t>
  </si>
  <si>
    <t>Concepção 1</t>
  </si>
  <si>
    <t>Concepção 2</t>
  </si>
  <si>
    <t>Concepção 3</t>
  </si>
  <si>
    <t>Concepção 4</t>
  </si>
  <si>
    <t>1. Indicar posições</t>
  </si>
  <si>
    <t>2. Travar Ferramentas</t>
  </si>
  <si>
    <t>3. Segurar ferramentas</t>
  </si>
  <si>
    <t>4. Garantir estabilidade</t>
  </si>
  <si>
    <t>5. Travar aberturas</t>
  </si>
  <si>
    <t>6. Liberar aberturas</t>
  </si>
  <si>
    <t>7. Travar movimentação</t>
  </si>
  <si>
    <t>8. Liberar movimentação</t>
  </si>
  <si>
    <t>9. Adequar ao espaço</t>
  </si>
  <si>
    <t>10. Deslocar módulos</t>
  </si>
  <si>
    <t>11. Deslocar móvel</t>
  </si>
  <si>
    <t>12. Facilitar locomoção</t>
  </si>
  <si>
    <t>Movimentar módulos</t>
  </si>
  <si>
    <t>13. Destacar módulos</t>
  </si>
  <si>
    <t>14. Travar módulos</t>
  </si>
  <si>
    <t>15. Juntar módulos</t>
  </si>
  <si>
    <t>16. Destravar módulos</t>
  </si>
  <si>
    <t>Função Elementar</t>
  </si>
  <si>
    <t>Solução Física 1</t>
  </si>
  <si>
    <t>Solução Física 2</t>
  </si>
  <si>
    <t>Solução Física 3</t>
  </si>
  <si>
    <t>Indicar posições</t>
  </si>
  <si>
    <t>Marcação em baixo relevo nas posições</t>
  </si>
  <si>
    <t>Cores diferenciadas por posição</t>
  </si>
  <si>
    <t>Travar ferramentas</t>
  </si>
  <si>
    <t>Suporte interno com clipe de pressão</t>
  </si>
  <si>
    <t>Cintas elásticas com fixação por gancho</t>
  </si>
  <si>
    <t>Slot com aba de retenção</t>
  </si>
  <si>
    <t>Segurar ferramentas</t>
  </si>
  <si>
    <t>Espumas recortadas para encaixe sob medida</t>
  </si>
  <si>
    <t>Base imantada para pequenas peças metálicas</t>
  </si>
  <si>
    <t>Prendedores com aba dobrável</t>
  </si>
  <si>
    <t>Garantir estabilidade</t>
  </si>
  <si>
    <t>Base alargada com cantos emborrachados</t>
  </si>
  <si>
    <t>Pinos de acoplamento com trava mecânica</t>
  </si>
  <si>
    <t>Textura antiderrapante na base inferior</t>
  </si>
  <si>
    <t>Travar aberturas</t>
  </si>
  <si>
    <t>Fecho tipo maleta com clipe de segurança</t>
  </si>
  <si>
    <t>Fecho por aba plástica com pino interno</t>
  </si>
  <si>
    <t>Trava com botão deslizante central</t>
  </si>
  <si>
    <t>Liberar aberturas</t>
  </si>
  <si>
    <t>Trilho deslizante com batente final</t>
  </si>
  <si>
    <t>Alça de abertura com liberação por clique</t>
  </si>
  <si>
    <t>Aba dobrável com apoio de dedo</t>
  </si>
  <si>
    <t>Travar movimentação</t>
  </si>
  <si>
    <t>Clipe de pressão com trava</t>
  </si>
  <si>
    <t>Encaixe com dente e contra-dente lateral</t>
  </si>
  <si>
    <t>Trava de apoio inferior com pressão lateral</t>
  </si>
  <si>
    <t>Liberar movimentação</t>
  </si>
  <si>
    <t>Gatilho de liberação com mola</t>
  </si>
  <si>
    <t>Botão de destrave lateral</t>
  </si>
  <si>
    <t>Rotação de trava para destravar módulos</t>
  </si>
  <si>
    <t>Adequar ao espaço</t>
  </si>
  <si>
    <t>Paredes rebatíveis dos módulos</t>
  </si>
  <si>
    <t>Separadores móveis internos</t>
  </si>
  <si>
    <t>Deslocar módulos</t>
  </si>
  <si>
    <t>Trilho de encaixe com roldanas pequenas</t>
  </si>
  <si>
    <t>Rodas pequenas embutidas nas laterais</t>
  </si>
  <si>
    <t>Deslizamento por calha embutida</t>
  </si>
  <si>
    <t>Deslocar móvel</t>
  </si>
  <si>
    <t>Rodízios com trava para movimentação total</t>
  </si>
  <si>
    <t>Estrutura inferior com rolamento</t>
  </si>
  <si>
    <t>Pés retráteis com esferas rotativas</t>
  </si>
  <si>
    <t>Facilitar locomoção</t>
  </si>
  <si>
    <t>Alça retrátil tipo mala</t>
  </si>
  <si>
    <t>Rodas de borracha para piso irregular</t>
  </si>
  <si>
    <t>Correia lateral para transporte em escada</t>
  </si>
  <si>
    <t>Destacar módulos</t>
  </si>
  <si>
    <t>Trava por botão de liberação frontal</t>
  </si>
  <si>
    <t>Sistema de travamento com pino retrátil</t>
  </si>
  <si>
    <t>Clipe removível entre os módulos</t>
  </si>
  <si>
    <t>Fecho em alça com encaixe mecânico</t>
  </si>
  <si>
    <t>Trilho com trava de curso</t>
  </si>
  <si>
    <t>Encaixe macho-fêmea com trava vertical</t>
  </si>
  <si>
    <t>Juntar módulos</t>
  </si>
  <si>
    <t>Sistema de clique vertical com guia de encaixe</t>
  </si>
  <si>
    <t>Conexão por encaixe em trilho deslizante</t>
  </si>
  <si>
    <t>Trilho inferior com batente de alinhamento</t>
  </si>
  <si>
    <t>Destravar módulos</t>
  </si>
  <si>
    <t>Destravador lateral com curso limitado</t>
  </si>
  <si>
    <t>Alavanca retrátil para soltar encaixe</t>
  </si>
  <si>
    <t>Trilho com guia de liberação</t>
  </si>
  <si>
    <t>1. Segurar ferramentas</t>
  </si>
  <si>
    <t>2. Garantir estabilidade</t>
  </si>
  <si>
    <t>3. Travar aberturas</t>
  </si>
  <si>
    <t>4. Liberar aberturas</t>
  </si>
  <si>
    <t>5. Travar movimentação</t>
  </si>
  <si>
    <t>6. Liberar movimentação</t>
  </si>
  <si>
    <t>7. Adequar ao espaço</t>
  </si>
  <si>
    <t>8. Deslocar módulos</t>
  </si>
  <si>
    <t>9. Deslocar móvel</t>
  </si>
  <si>
    <t>1. Facilitar locomoção</t>
  </si>
  <si>
    <t>12. Destacar módulos</t>
  </si>
  <si>
    <t>12. Travar módulos</t>
  </si>
  <si>
    <t>13. Juntar módulos</t>
  </si>
  <si>
    <t>14. Destravar módulos</t>
  </si>
  <si>
    <t>Matriz Indicadora de Módulos</t>
  </si>
  <si>
    <t>Funções</t>
  </si>
  <si>
    <t>Desenvolvimento de produtos</t>
  </si>
  <si>
    <t>Multiplicativo (“Carry-Over”)</t>
  </si>
  <si>
    <t>Evolução tecnológica</t>
  </si>
  <si>
    <t>Planejamento de alteração de projeto</t>
  </si>
  <si>
    <t>Variação</t>
  </si>
  <si>
    <t>Especificação técnica</t>
  </si>
  <si>
    <t>🌓</t>
  </si>
  <si>
    <t>Estilo</t>
  </si>
  <si>
    <t>Fabricação</t>
  </si>
  <si>
    <t>Unidade comum</t>
  </si>
  <si>
    <t>Processo e organização</t>
  </si>
  <si>
    <t>Qualidade</t>
  </si>
  <si>
    <t>Testes em separado</t>
  </si>
  <si>
    <t>Aquisição</t>
  </si>
  <si>
    <t>Compra de produtos prontos</t>
  </si>
  <si>
    <t>Após estar no mercado</t>
  </si>
  <si>
    <t>Manutenção e Mantenabilidade</t>
  </si>
  <si>
    <t>Atualização</t>
  </si>
  <si>
    <t>Reciclagem</t>
  </si>
  <si>
    <t>Soma</t>
  </si>
  <si>
    <t>Ideias de materiais:</t>
  </si>
  <si>
    <t>Placa de ACM</t>
  </si>
  <si>
    <t>Tampa de acrílico</t>
  </si>
  <si>
    <t>travas de metal para travar módulos</t>
  </si>
  <si>
    <t>Classificação</t>
  </si>
  <si>
    <t>definir tamanhos ( pensar nos tamanhos das ferramentas, pra ter uma ideia)</t>
  </si>
  <si>
    <t>3 módulos</t>
  </si>
  <si>
    <t>Fraca Relação (1 ponto)</t>
  </si>
  <si>
    <t>Média Relação (3 pontos)</t>
  </si>
  <si>
    <t>Escolhido</t>
  </si>
  <si>
    <t>Forte Relação (5 pontos)</t>
  </si>
  <si>
    <t>Terminar matriz morfológica</t>
  </si>
  <si>
    <t>Posterior</t>
  </si>
  <si>
    <t>Apresentação</t>
  </si>
  <si>
    <t>- Matriz indicadora de Módulos</t>
  </si>
  <si>
    <t>- análise técnica (seleção de materiais)</t>
  </si>
  <si>
    <t>- TRIZ</t>
  </si>
  <si>
    <t>- atualizar o relatório com os feeds da professora</t>
  </si>
  <si>
    <t>- Análise técnica do projeto do produto;</t>
  </si>
  <si>
    <t>- Análise de viabilidade econômica do projeto.</t>
  </si>
  <si>
    <t>- 3 arquiteturas do produto</t>
  </si>
  <si>
    <t>- CANVAS PRELIMINAR + Budget do projeto (Investimento)</t>
  </si>
  <si>
    <t>- TRL</t>
  </si>
  <si>
    <t>PROBLEMÁTICA</t>
  </si>
  <si>
    <t>CUSTO META</t>
  </si>
  <si>
    <t xml:space="preserve">NOSSA SOLUÇÃO </t>
  </si>
  <si>
    <t>TRL</t>
  </si>
  <si>
    <t>CONCORRENTES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</si>
</sst>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12.0"/>
      <color theme="1"/>
      <name val="Montserrat"/>
    </font>
    <font>
      <b/>
      <sz val="10.0"/>
      <color rgb="FF000000"/>
      <name val="Montserrat"/>
    </font>
    <font>
      <color theme="1"/>
      <name val="Montserrat"/>
    </font>
    <font>
      <sz val="10.0"/>
      <color theme="1"/>
      <name val="Montserrat"/>
    </font>
    <font>
      <sz val="12.0"/>
      <color rgb="FF000000"/>
      <name val="Montserrat"/>
    </font>
    <font>
      <sz val="10.0"/>
      <color rgb="FF000000"/>
      <name val="Montserrat"/>
    </font>
    <font>
      <b/>
      <color theme="1"/>
      <name val="Arial"/>
      <scheme val="minor"/>
    </font>
    <font>
      <sz val="12.0"/>
      <color theme="1"/>
      <name val="Montserrat"/>
    </font>
    <font>
      <color theme="1"/>
      <name val="Arial"/>
      <scheme val="minor"/>
    </font>
    <font>
      <b/>
      <color rgb="FFFFFFFF"/>
      <name val="Montserrat"/>
    </font>
    <font>
      <b/>
      <color theme="1"/>
      <name val="Montserrat"/>
    </font>
    <font>
      <b/>
      <i/>
      <color theme="1"/>
      <name val="Montserrat"/>
    </font>
    <font>
      <i/>
      <color theme="1"/>
      <name val="Montserrat"/>
    </font>
    <font>
      <color theme="1"/>
      <name val="Arial"/>
    </font>
    <font/>
    <font>
      <sz val="11.0"/>
      <color rgb="FF000000"/>
      <name val="Montserrat"/>
    </font>
    <font>
      <color theme="5"/>
      <name val="Montserrat"/>
    </font>
    <font>
      <b/>
      <sz val="20.0"/>
      <color theme="1"/>
      <name val="Arial"/>
    </font>
    <font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sz val="11.0"/>
      <color rgb="FF000000"/>
      <name val="Arial"/>
    </font>
    <font>
      <b/>
      <sz val="12.0"/>
      <color theme="1"/>
      <name val="Arial"/>
    </font>
    <font>
      <b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9.0"/>
      <color theme="1"/>
      <name val="Montserrat"/>
    </font>
    <font>
      <b/>
      <color rgb="FF666666"/>
      <name val="Arial"/>
    </font>
    <font>
      <b/>
      <color rgb="FF434343"/>
      <name val="Arial"/>
    </font>
    <font>
      <b/>
      <sz val="10.0"/>
      <color rgb="FF000000"/>
      <name val="Arial"/>
    </font>
    <font>
      <sz val="12.0"/>
      <color rgb="FFFF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sz val="18.0"/>
      <color theme="1"/>
      <name val="Arial"/>
      <scheme val="minor"/>
    </font>
    <font>
      <b/>
      <sz val="15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20124D"/>
        <bgColor rgb="FF20124D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4" numFmtId="0" xfId="0" applyFill="1" applyFont="1"/>
    <xf borderId="1" fillId="0" fontId="5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2" fillId="0" fontId="6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/>
    </xf>
    <xf borderId="0" fillId="3" fontId="8" numFmtId="0" xfId="0" applyAlignment="1" applyFill="1" applyFont="1">
      <alignment horizontal="center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0" fillId="5" fontId="10" numFmtId="0" xfId="0" applyAlignment="1" applyFill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vertical="center"/>
    </xf>
    <xf borderId="3" fillId="0" fontId="11" numFmtId="0" xfId="0" applyAlignment="1" applyBorder="1" applyFont="1">
      <alignment horizontal="center" vertical="center"/>
    </xf>
    <xf borderId="3" fillId="6" fontId="11" numFmtId="0" xfId="0" applyAlignment="1" applyBorder="1" applyFill="1" applyFont="1">
      <alignment horizontal="center" vertical="center"/>
    </xf>
    <xf borderId="3" fillId="3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readingOrder="0" vertical="center"/>
    </xf>
    <xf borderId="0" fillId="3" fontId="3" numFmtId="0" xfId="0" applyAlignment="1" applyFill="1" applyFont="1">
      <alignment vertical="center"/>
    </xf>
    <xf borderId="0" fillId="0" fontId="3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4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11" numFmtId="10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3" numFmtId="10" xfId="0" applyAlignment="1" applyFont="1" applyNumberFormat="1">
      <alignment vertical="center"/>
    </xf>
    <xf borderId="0" fillId="3" fontId="3" numFmtId="0" xfId="0" applyAlignment="1" applyFill="1" applyFont="1">
      <alignment horizontal="right" vertical="center"/>
    </xf>
    <xf borderId="0" fillId="7" fontId="3" numFmtId="0" xfId="0" applyAlignment="1" applyFill="1" applyFont="1">
      <alignment vertical="center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center" wrapText="0"/>
    </xf>
    <xf borderId="4" fillId="0" fontId="14" numFmtId="0" xfId="0" applyAlignment="1" applyBorder="1" applyFont="1">
      <alignment horizontal="center" readingOrder="0" shrinkToFit="0" vertical="center" wrapText="0"/>
    </xf>
    <xf borderId="5" fillId="0" fontId="15" numFmtId="0" xfId="0" applyBorder="1" applyFont="1"/>
    <xf borderId="0" fillId="0" fontId="9" numFmtId="0" xfId="0" applyAlignment="1" applyFont="1">
      <alignment horizontal="center" vertical="center"/>
    </xf>
    <xf borderId="6" fillId="0" fontId="15" numFmtId="0" xfId="0" applyBorder="1" applyFont="1"/>
    <xf borderId="7" fillId="0" fontId="15" numFmtId="0" xfId="0" applyBorder="1" applyFont="1"/>
    <xf borderId="4" fillId="0" fontId="9" numFmtId="0" xfId="0" applyAlignment="1" applyBorder="1" applyFont="1">
      <alignment horizontal="center" readingOrder="0"/>
    </xf>
    <xf borderId="3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3" fillId="0" fontId="5" numFmtId="0" xfId="0" applyAlignment="1" applyBorder="1" applyFont="1">
      <alignment horizontal="center" readingOrder="0" shrinkToFit="0" vertical="center" wrapText="1"/>
    </xf>
    <xf borderId="8" fillId="0" fontId="15" numFmtId="0" xfId="0" applyBorder="1" applyFont="1"/>
    <xf borderId="3" fillId="0" fontId="16" numFmtId="0" xfId="0" applyAlignment="1" applyBorder="1" applyFont="1">
      <alignment horizontal="center" readingOrder="0" shrinkToFit="0" vertical="center" wrapText="1"/>
    </xf>
    <xf borderId="9" fillId="0" fontId="15" numFmtId="0" xfId="0" applyBorder="1" applyFont="1"/>
    <xf borderId="0" fillId="0" fontId="3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center"/>
    </xf>
    <xf borderId="4" fillId="0" fontId="1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vertical="bottom"/>
    </xf>
    <xf borderId="0" fillId="0" fontId="1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0" xfId="0" applyAlignment="1" applyFont="1" applyNumberFormat="1">
      <alignment horizontal="center" shrinkToFit="0" vertical="center" wrapText="1"/>
    </xf>
    <xf borderId="0" fillId="0" fontId="3" numFmtId="10" xfId="0" applyAlignment="1" applyFont="1" applyNumberFormat="1">
      <alignment horizontal="center" vertical="center"/>
    </xf>
    <xf borderId="0" fillId="4" fontId="14" numFmtId="0" xfId="0" applyAlignment="1" applyFill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4" fillId="0" fontId="14" numFmtId="0" xfId="0" applyAlignment="1" applyBorder="1" applyFont="1">
      <alignment horizontal="center" vertical="bottom"/>
    </xf>
    <xf borderId="0" fillId="0" fontId="19" numFmtId="0" xfId="0" applyFont="1"/>
    <xf borderId="0" fillId="0" fontId="20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readingOrder="0"/>
    </xf>
    <xf borderId="0" fillId="4" fontId="23" numFmtId="0" xfId="0" applyAlignment="1" applyFill="1" applyFont="1">
      <alignment horizontal="center" shrinkToFit="0" vertical="center" wrapText="0"/>
    </xf>
    <xf borderId="0" fillId="0" fontId="21" numFmtId="0" xfId="0" applyAlignment="1" applyFont="1">
      <alignment readingOrder="0"/>
    </xf>
    <xf borderId="0" fillId="4" fontId="14" numFmtId="0" xfId="0" applyAlignment="1" applyFill="1" applyFont="1">
      <alignment shrinkToFit="0" vertical="bottom" wrapText="0"/>
    </xf>
    <xf borderId="4" fillId="4" fontId="24" numFmtId="0" xfId="0" applyAlignment="1" applyBorder="1" applyFill="1" applyFont="1">
      <alignment horizontal="center" readingOrder="0"/>
    </xf>
    <xf borderId="10" fillId="0" fontId="15" numFmtId="0" xfId="0" applyBorder="1" applyFont="1"/>
    <xf borderId="11" fillId="0" fontId="15" numFmtId="0" xfId="0" applyBorder="1" applyFont="1"/>
    <xf borderId="0" fillId="0" fontId="14" numFmtId="0" xfId="0" applyAlignment="1" applyFont="1">
      <alignment horizontal="left" shrinkToFit="0" vertical="bottom" wrapText="0"/>
    </xf>
    <xf borderId="4" fillId="4" fontId="24" numFmtId="0" xfId="0" applyAlignment="1" applyBorder="1" applyFill="1" applyFont="1">
      <alignment readingOrder="0" shrinkToFit="0" vertical="bottom" wrapText="0"/>
    </xf>
    <xf borderId="12" fillId="4" fontId="24" numFmtId="0" xfId="0" applyAlignment="1" applyBorder="1" applyFill="1" applyFont="1">
      <alignment horizontal="center" readingOrder="0" shrinkToFit="0" vertical="bottom" wrapText="0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1"/>
    </xf>
    <xf borderId="13" fillId="4" fontId="24" numFmtId="0" xfId="0" applyAlignment="1" applyBorder="1" applyFill="1" applyFont="1">
      <alignment horizontal="center" readingOrder="0"/>
    </xf>
    <xf borderId="14" fillId="0" fontId="15" numFmtId="0" xfId="0" applyBorder="1" applyFont="1"/>
    <xf borderId="15" fillId="0" fontId="15" numFmtId="0" xfId="0" applyBorder="1" applyFont="1"/>
    <xf borderId="0" fillId="0" fontId="23" numFmtId="0" xfId="0" applyAlignment="1" applyFont="1">
      <alignment readingOrder="0" shrinkToFit="0" vertical="bottom" wrapText="0"/>
    </xf>
    <xf borderId="16" fillId="0" fontId="15" numFmtId="0" xfId="0" applyBorder="1" applyFont="1"/>
    <xf borderId="16" fillId="4" fontId="24" numFmtId="0" xfId="0" applyAlignment="1" applyBorder="1" applyFill="1" applyFont="1">
      <alignment horizontal="center" readingOrder="0" shrinkToFit="0" vertical="bottom" wrapText="0"/>
    </xf>
    <xf borderId="9" fillId="4" fontId="24" numFmtId="0" xfId="0" applyAlignment="1" applyBorder="1" applyFill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13" fillId="4" fontId="14" numFmtId="0" xfId="0" applyAlignment="1" applyBorder="1" applyFill="1" applyFont="1">
      <alignment horizontal="left" shrinkToFit="0" vertical="bottom" wrapText="0"/>
    </xf>
    <xf borderId="9" fillId="4" fontId="14" numFmtId="0" xfId="0" applyAlignment="1" applyBorder="1" applyFill="1" applyFont="1">
      <alignment horizontal="center" readingOrder="0" shrinkToFit="0" vertical="bottom" wrapText="0"/>
    </xf>
    <xf borderId="14" fillId="0" fontId="14" numFmtId="0" xfId="0" applyAlignment="1" applyBorder="1" applyFont="1">
      <alignment horizontal="center" readingOrder="0" shrinkToFit="0" vertical="bottom" wrapText="0"/>
    </xf>
    <xf borderId="16" fillId="4" fontId="14" numFmtId="0" xfId="0" applyAlignment="1" applyBorder="1" applyFill="1" applyFont="1">
      <alignment horizontal="center" readingOrder="0" shrinkToFit="0" vertical="center" wrapText="0"/>
    </xf>
    <xf borderId="9" fillId="4" fontId="14" numFmtId="0" xfId="0" applyAlignment="1" applyBorder="1" applyFill="1" applyFont="1">
      <alignment horizontal="center" readingOrder="0" shrinkToFit="0" vertical="center" wrapText="0"/>
    </xf>
    <xf borderId="10" fillId="0" fontId="14" numFmtId="0" xfId="0" applyAlignment="1" applyBorder="1" applyFont="1">
      <alignment horizontal="center" readingOrder="0" shrinkToFit="0" vertical="bottom" wrapText="0"/>
    </xf>
    <xf borderId="13" fillId="0" fontId="14" numFmtId="0" xfId="0" applyAlignment="1" applyBorder="1" applyFont="1">
      <alignment horizontal="center" readingOrder="0" shrinkToFit="0" vertical="bottom" wrapText="0"/>
    </xf>
    <xf borderId="13" fillId="4" fontId="24" numFmtId="0" xfId="0" applyAlignment="1" applyBorder="1" applyFill="1" applyFont="1">
      <alignment readingOrder="0" shrinkToFit="0" vertical="bottom" wrapText="0"/>
    </xf>
    <xf borderId="17" fillId="3" fontId="27" numFmtId="0" xfId="0" applyAlignment="1" applyBorder="1" applyFill="1" applyFont="1">
      <alignment readingOrder="0"/>
    </xf>
    <xf borderId="18" fillId="3" fontId="27" numFmtId="0" xfId="0" applyBorder="1" applyFill="1" applyFont="1"/>
    <xf borderId="7" fillId="0" fontId="14" numFmtId="0" xfId="0" applyAlignment="1" applyBorder="1" applyFont="1">
      <alignment shrinkToFit="0" vertical="bottom" wrapText="0"/>
    </xf>
    <xf borderId="19" fillId="4" fontId="27" numFmtId="0" xfId="0" applyAlignment="1" applyBorder="1" applyFill="1" applyFont="1">
      <alignment readingOrder="0"/>
    </xf>
    <xf borderId="20" fillId="4" fontId="27" numFmtId="0" xfId="0" applyAlignment="1" applyBorder="1" applyFill="1" applyFont="1">
      <alignment readingOrder="0"/>
    </xf>
    <xf borderId="14" fillId="0" fontId="14" numFmtId="0" xfId="0" applyAlignment="1" applyBorder="1" applyFont="1">
      <alignment horizontal="center" shrinkToFit="0" vertical="bottom" wrapText="0"/>
    </xf>
    <xf borderId="21" fillId="4" fontId="27" numFmtId="0" xfId="0" applyAlignment="1" applyBorder="1" applyFill="1" applyFont="1">
      <alignment readingOrder="0"/>
    </xf>
    <xf borderId="22" fillId="4" fontId="27" numFmtId="0" xfId="0" applyAlignment="1" applyBorder="1" applyFill="1" applyFont="1">
      <alignment readingOrder="0"/>
    </xf>
    <xf borderId="9" fillId="0" fontId="14" numFmtId="0" xfId="0" applyAlignment="1" applyBorder="1" applyFont="1">
      <alignment shrinkToFit="0" vertical="bottom" wrapText="0"/>
    </xf>
    <xf borderId="0" fillId="0" fontId="9" numFmtId="0" xfId="0" applyAlignment="1" applyFont="1">
      <alignment readingOrder="0"/>
    </xf>
    <xf borderId="3" fillId="0" fontId="9" numFmtId="0" xfId="0" applyAlignment="1" applyBorder="1" applyFont="1">
      <alignment horizontal="center" readingOrder="0"/>
    </xf>
    <xf borderId="0" fillId="8" fontId="9" numFmtId="0" xfId="0" applyFill="1" applyFont="1"/>
    <xf borderId="23" fillId="4" fontId="27" numFmtId="0" xfId="0" applyAlignment="1" applyBorder="1" applyFill="1" applyFont="1">
      <alignment readingOrder="0"/>
    </xf>
    <xf borderId="24" fillId="4" fontId="27" numFmtId="0" xfId="0" applyAlignment="1" applyBorder="1" applyFill="1" applyFont="1">
      <alignment readingOrder="0"/>
    </xf>
    <xf borderId="0" fillId="9" fontId="9" numFmtId="0" xfId="0" applyFill="1" applyFont="1"/>
    <xf borderId="0" fillId="10" fontId="9" numFmtId="0" xfId="0" applyFill="1" applyFont="1"/>
    <xf borderId="3" fillId="0" fontId="9" numFmtId="0" xfId="0" applyAlignment="1" applyBorder="1" applyFont="1">
      <alignment horizontal="center"/>
    </xf>
    <xf borderId="0" fillId="11" fontId="9" numFmtId="0" xfId="0" applyFill="1" applyFont="1"/>
    <xf borderId="0" fillId="12" fontId="14" numFmtId="0" xfId="0" applyAlignment="1" applyFill="1" applyFont="1">
      <alignment shrinkToFit="0" vertical="bottom" wrapText="0"/>
    </xf>
    <xf borderId="0" fillId="0" fontId="9" numFmtId="0" xfId="0" applyFont="1"/>
    <xf borderId="0" fillId="7" fontId="28" numFmtId="0" xfId="0" applyAlignment="1" applyFill="1" applyFont="1">
      <alignment horizontal="center" vertical="center"/>
    </xf>
    <xf borderId="0" fillId="13" fontId="29" numFmtId="0" xfId="0" applyAlignment="1" applyFill="1" applyFont="1">
      <alignment horizontal="center"/>
    </xf>
    <xf borderId="0" fillId="0" fontId="24" numFmtId="0" xfId="0" applyAlignment="1" applyFont="1">
      <alignment horizontal="center"/>
    </xf>
    <xf borderId="3" fillId="0" fontId="24" numFmtId="0" xfId="0" applyAlignment="1" applyBorder="1" applyFont="1">
      <alignment horizontal="center"/>
    </xf>
    <xf borderId="12" fillId="0" fontId="24" numFmtId="0" xfId="0" applyAlignment="1" applyBorder="1" applyFont="1">
      <alignment horizontal="center" readingOrder="0" shrinkToFit="0" vertical="center" wrapText="1"/>
    </xf>
    <xf borderId="3" fillId="0" fontId="26" numFmtId="0" xfId="0" applyAlignment="1" applyBorder="1" applyFont="1">
      <alignment horizontal="center" readingOrder="0" vertical="center"/>
    </xf>
    <xf borderId="3" fillId="0" fontId="26" numFmtId="0" xfId="0" applyAlignment="1" applyBorder="1" applyFont="1">
      <alignment horizontal="center" shrinkToFit="0" vertical="bottom" wrapText="1"/>
    </xf>
    <xf borderId="3" fillId="0" fontId="14" numFmtId="0" xfId="0" applyAlignment="1" applyBorder="1" applyFont="1">
      <alignment horizontal="center" shrinkToFit="0" vertical="bottom" wrapText="1"/>
    </xf>
    <xf borderId="25" fillId="0" fontId="15" numFmtId="0" xfId="0" applyBorder="1" applyFont="1"/>
    <xf borderId="3" fillId="0" fontId="26" numFmtId="0" xfId="0" applyAlignment="1" applyBorder="1" applyFont="1">
      <alignment horizontal="center" shrinkToFit="0" vertical="center" wrapText="1"/>
    </xf>
    <xf borderId="0" fillId="0" fontId="9" numFmtId="0" xfId="0" applyFont="1"/>
    <xf borderId="12" fillId="0" fontId="26" numFmtId="0" xfId="0" applyAlignment="1" applyBorder="1" applyFont="1">
      <alignment horizontal="center" shrinkToFit="0" vertical="bottom" wrapText="1"/>
    </xf>
    <xf borderId="12" fillId="0" fontId="3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wrapText="1"/>
    </xf>
    <xf borderId="3" fillId="0" fontId="26" numFmtId="0" xfId="0" applyAlignment="1" applyBorder="1" applyFont="1">
      <alignment horizontal="center" readingOrder="0" shrinkToFit="0" vertical="center" wrapText="1"/>
    </xf>
    <xf borderId="0" fillId="0" fontId="31" numFmtId="0" xfId="0" applyFont="1"/>
    <xf borderId="0" fillId="0" fontId="19" numFmtId="0" xfId="0" applyFont="1"/>
    <xf borderId="13" fillId="0" fontId="26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readingOrder="0" shrinkToFit="0" wrapText="1"/>
    </xf>
    <xf borderId="16" fillId="0" fontId="26" numFmtId="0" xfId="0" applyAlignment="1" applyBorder="1" applyFont="1">
      <alignment horizontal="center" shrinkToFit="0" vertical="bottom" wrapText="1"/>
    </xf>
    <xf borderId="3" fillId="0" fontId="26" numFmtId="0" xfId="0" applyAlignment="1" applyBorder="1" applyFont="1">
      <alignment horizontal="center" readingOrder="0" shrinkToFit="0" vertical="bottom" wrapText="1"/>
    </xf>
    <xf borderId="15" fillId="0" fontId="26" numFmtId="0" xfId="0" applyAlignment="1" applyBorder="1" applyFont="1">
      <alignment horizontal="center" readingOrder="0" shrinkToFit="0" vertical="center" wrapText="1"/>
    </xf>
    <xf borderId="3" fillId="0" fontId="26" numFmtId="0" xfId="0" applyAlignment="1" applyBorder="1" applyFont="1">
      <alignment horizontal="right" shrinkToFit="0" vertical="bottom" wrapText="1"/>
    </xf>
    <xf borderId="12" fillId="0" fontId="26" numFmtId="0" xfId="0" applyAlignment="1" applyBorder="1" applyFont="1">
      <alignment horizontal="center" readingOrder="0" shrinkToFit="0" vertical="bottom" wrapText="1"/>
    </xf>
    <xf borderId="13" fillId="0" fontId="26" numFmtId="0" xfId="0" applyAlignment="1" applyBorder="1" applyFont="1">
      <alignment horizontal="center" shrinkToFit="0" vertical="bottom" wrapText="1"/>
    </xf>
    <xf borderId="0" fillId="0" fontId="19" numFmtId="0" xfId="0" applyFont="1"/>
    <xf borderId="0" fillId="0" fontId="26" numFmtId="0" xfId="0" applyAlignment="1" applyFont="1">
      <alignment horizontal="center" shrinkToFit="0" vertical="bottom" wrapText="1"/>
    </xf>
    <xf borderId="3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readingOrder="0" shrinkToFit="0" vertical="bottom" wrapText="1"/>
    </xf>
    <xf borderId="3" fillId="0" fontId="14" numFmtId="0" xfId="0" applyAlignment="1" applyBorder="1" applyFont="1">
      <alignment readingOrder="0" vertical="bottom"/>
    </xf>
    <xf borderId="3" fillId="0" fontId="14" numFmtId="0" xfId="0" applyAlignment="1" applyBorder="1" applyFont="1">
      <alignment vertical="bottom"/>
    </xf>
    <xf borderId="3" fillId="0" fontId="32" numFmtId="0" xfId="0" applyAlignment="1" applyBorder="1" applyFont="1">
      <alignment horizontal="center" readingOrder="0" shrinkToFit="0" vertical="top" wrapText="0"/>
    </xf>
    <xf borderId="3" fillId="0" fontId="32" numFmtId="0" xfId="0" applyAlignment="1" applyBorder="1" applyFont="1">
      <alignment readingOrder="0" shrinkToFit="0" vertical="bottom" wrapText="0"/>
    </xf>
    <xf borderId="3" fillId="0" fontId="33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horizontal="center" readingOrder="0" vertical="center"/>
    </xf>
    <xf borderId="4" fillId="0" fontId="34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0" fontId="9" numFmtId="0" xfId="0" applyBorder="1" applyFont="1"/>
    <xf borderId="13" fillId="0" fontId="9" numFmtId="0" xfId="0" applyAlignment="1" applyBorder="1" applyFont="1">
      <alignment horizontal="right" readingOrder="0"/>
    </xf>
    <xf borderId="0" fillId="0" fontId="7" numFmtId="0" xfId="0" applyAlignment="1" applyFont="1">
      <alignment readingOrder="0"/>
    </xf>
    <xf borderId="3" fillId="14" fontId="9" numFmtId="0" xfId="0" applyAlignment="1" applyBorder="1" applyFill="1" applyFont="1">
      <alignment horizontal="center" readingOrder="0"/>
    </xf>
    <xf borderId="13" fillId="15" fontId="9" numFmtId="0" xfId="0" applyAlignment="1" applyBorder="1" applyFill="1" applyFont="1">
      <alignment horizontal="right" readingOrder="0"/>
    </xf>
    <xf borderId="3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right" readingOrder="0"/>
    </xf>
    <xf borderId="4" fillId="0" fontId="7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0" fontId="35" numFmtId="0" xfId="0" applyAlignment="1" applyFont="1">
      <alignment readingOrder="0"/>
    </xf>
    <xf borderId="7" fillId="0" fontId="9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/>
    </xf>
    <xf borderId="0" fillId="16" fontId="9" numFmtId="0" xfId="0" applyAlignment="1" applyFill="1" applyFont="1">
      <alignment readingOrder="0"/>
    </xf>
    <xf borderId="0" fillId="16" fontId="9" numFmtId="0" xfId="0" applyAlignment="1" applyFill="1" applyFont="1">
      <alignment horizontal="center" readingOrder="0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 Acumulado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 Pareto'!$C$1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'6. Pareto'!$A$2:$A$15</c:f>
            </c:strRef>
          </c:cat>
          <c:val>
            <c:numRef>
              <c:f>'6. Pareto'!$C$2:$C$15</c:f>
              <c:numCache/>
            </c:numRef>
          </c:val>
        </c:ser>
        <c:axId val="1984426564"/>
        <c:axId val="1154284159"/>
      </c:barChart>
      <c:catAx>
        <c:axId val="1984426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PARETO E LIKERT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284159"/>
      </c:catAx>
      <c:valAx>
        <c:axId val="1154284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426564"/>
      </c:valAx>
      <c:lineChart>
        <c:varyColors val="0"/>
        <c:ser>
          <c:idx val="1"/>
          <c:order val="1"/>
          <c:tx>
            <c:strRef>
              <c:f>'6. Pareto'!$E$1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'6. Pareto'!$A$2:$A$15</c:f>
            </c:strRef>
          </c:cat>
          <c:val>
            <c:numRef>
              <c:f>'6. Pareto'!$E$2:$E$15</c:f>
              <c:numCache/>
            </c:numRef>
          </c:val>
          <c:smooth val="0"/>
        </c:ser>
        <c:axId val="1260012839"/>
        <c:axId val="1711412391"/>
      </c:lineChart>
      <c:catAx>
        <c:axId val="1260012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412391"/>
      </c:catAx>
      <c:valAx>
        <c:axId val="17114123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0128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Relationship Id="rId3" Type="http://schemas.openxmlformats.org/officeDocument/2006/relationships/image" Target="../media/image40.png"/><Relationship Id="rId4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6.jpg"/><Relationship Id="rId22" Type="http://schemas.openxmlformats.org/officeDocument/2006/relationships/image" Target="../media/image20.jpg"/><Relationship Id="rId21" Type="http://schemas.openxmlformats.org/officeDocument/2006/relationships/image" Target="../media/image13.png"/><Relationship Id="rId24" Type="http://schemas.openxmlformats.org/officeDocument/2006/relationships/image" Target="../media/image16.jpg"/><Relationship Id="rId23" Type="http://schemas.openxmlformats.org/officeDocument/2006/relationships/image" Target="../media/image22.jpg"/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2.png"/><Relationship Id="rId4" Type="http://schemas.openxmlformats.org/officeDocument/2006/relationships/image" Target="../media/image18.png"/><Relationship Id="rId9" Type="http://schemas.openxmlformats.org/officeDocument/2006/relationships/image" Target="../media/image42.png"/><Relationship Id="rId26" Type="http://schemas.openxmlformats.org/officeDocument/2006/relationships/image" Target="../media/image23.jpg"/><Relationship Id="rId25" Type="http://schemas.openxmlformats.org/officeDocument/2006/relationships/image" Target="../media/image37.jpg"/><Relationship Id="rId28" Type="http://schemas.openxmlformats.org/officeDocument/2006/relationships/image" Target="../media/image28.png"/><Relationship Id="rId27" Type="http://schemas.openxmlformats.org/officeDocument/2006/relationships/image" Target="../media/image14.jpg"/><Relationship Id="rId5" Type="http://schemas.openxmlformats.org/officeDocument/2006/relationships/image" Target="../media/image10.png"/><Relationship Id="rId6" Type="http://schemas.openxmlformats.org/officeDocument/2006/relationships/image" Target="../media/image3.png"/><Relationship Id="rId29" Type="http://schemas.openxmlformats.org/officeDocument/2006/relationships/image" Target="../media/image32.jp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30" Type="http://schemas.openxmlformats.org/officeDocument/2006/relationships/image" Target="../media/image34.png"/><Relationship Id="rId11" Type="http://schemas.openxmlformats.org/officeDocument/2006/relationships/image" Target="../media/image15.png"/><Relationship Id="rId10" Type="http://schemas.openxmlformats.org/officeDocument/2006/relationships/image" Target="../media/image1.png"/><Relationship Id="rId13" Type="http://schemas.openxmlformats.org/officeDocument/2006/relationships/image" Target="../media/image19.png"/><Relationship Id="rId12" Type="http://schemas.openxmlformats.org/officeDocument/2006/relationships/image" Target="../media/image25.png"/><Relationship Id="rId15" Type="http://schemas.openxmlformats.org/officeDocument/2006/relationships/image" Target="../media/image17.png"/><Relationship Id="rId14" Type="http://schemas.openxmlformats.org/officeDocument/2006/relationships/image" Target="../media/image2.png"/><Relationship Id="rId17" Type="http://schemas.openxmlformats.org/officeDocument/2006/relationships/image" Target="../media/image29.png"/><Relationship Id="rId16" Type="http://schemas.openxmlformats.org/officeDocument/2006/relationships/image" Target="../media/image11.jpg"/><Relationship Id="rId19" Type="http://schemas.openxmlformats.org/officeDocument/2006/relationships/image" Target="../media/image21.png"/><Relationship Id="rId18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jpg"/><Relationship Id="rId22" Type="http://schemas.openxmlformats.org/officeDocument/2006/relationships/image" Target="../media/image16.jpg"/><Relationship Id="rId21" Type="http://schemas.openxmlformats.org/officeDocument/2006/relationships/image" Target="../media/image22.jpg"/><Relationship Id="rId24" Type="http://schemas.openxmlformats.org/officeDocument/2006/relationships/image" Target="../media/image23.jpg"/><Relationship Id="rId23" Type="http://schemas.openxmlformats.org/officeDocument/2006/relationships/image" Target="../media/image37.jpg"/><Relationship Id="rId1" Type="http://schemas.openxmlformats.org/officeDocument/2006/relationships/image" Target="../media/image2.png"/><Relationship Id="rId2" Type="http://schemas.openxmlformats.org/officeDocument/2006/relationships/image" Target="../media/image19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9" Type="http://schemas.openxmlformats.org/officeDocument/2006/relationships/image" Target="../media/image10.png"/><Relationship Id="rId26" Type="http://schemas.openxmlformats.org/officeDocument/2006/relationships/image" Target="../media/image28.png"/><Relationship Id="rId25" Type="http://schemas.openxmlformats.org/officeDocument/2006/relationships/image" Target="../media/image14.jpg"/><Relationship Id="rId28" Type="http://schemas.openxmlformats.org/officeDocument/2006/relationships/image" Target="../media/image34.png"/><Relationship Id="rId27" Type="http://schemas.openxmlformats.org/officeDocument/2006/relationships/image" Target="../media/image32.jp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42.png"/><Relationship Id="rId8" Type="http://schemas.openxmlformats.org/officeDocument/2006/relationships/image" Target="../media/image25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3" Type="http://schemas.openxmlformats.org/officeDocument/2006/relationships/image" Target="../media/image18.png"/><Relationship Id="rId12" Type="http://schemas.openxmlformats.org/officeDocument/2006/relationships/image" Target="../media/image15.png"/><Relationship Id="rId15" Type="http://schemas.openxmlformats.org/officeDocument/2006/relationships/image" Target="../media/image17.png"/><Relationship Id="rId14" Type="http://schemas.openxmlformats.org/officeDocument/2006/relationships/image" Target="../media/image12.png"/><Relationship Id="rId17" Type="http://schemas.openxmlformats.org/officeDocument/2006/relationships/image" Target="../media/image29.png"/><Relationship Id="rId16" Type="http://schemas.openxmlformats.org/officeDocument/2006/relationships/image" Target="../media/image26.jpg"/><Relationship Id="rId19" Type="http://schemas.openxmlformats.org/officeDocument/2006/relationships/image" Target="../media/image13.png"/><Relationship Id="rId18" Type="http://schemas.openxmlformats.org/officeDocument/2006/relationships/image" Target="../media/image1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Relationship Id="rId3" Type="http://schemas.openxmlformats.org/officeDocument/2006/relationships/image" Target="../media/image36.png"/><Relationship Id="rId4" Type="http://schemas.openxmlformats.org/officeDocument/2006/relationships/image" Target="../media/image38.png"/><Relationship Id="rId5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1</xdr:row>
      <xdr:rowOff>209550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962025</xdr:colOff>
      <xdr:row>49</xdr:row>
      <xdr:rowOff>219075</xdr:rowOff>
    </xdr:from>
    <xdr:ext cx="2914650" cy="1619250"/>
    <xdr:pic>
      <xdr:nvPicPr>
        <xdr:cNvPr id="0" name="image2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38100</xdr:colOff>
      <xdr:row>53</xdr:row>
      <xdr:rowOff>57150</xdr:rowOff>
    </xdr:from>
    <xdr:ext cx="2457450" cy="1057275"/>
    <xdr:pic>
      <xdr:nvPicPr>
        <xdr:cNvPr id="0" name="image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-57150</xdr:colOff>
      <xdr:row>21</xdr:row>
      <xdr:rowOff>38100</xdr:rowOff>
    </xdr:from>
    <xdr:ext cx="4876800" cy="4619625"/>
    <xdr:pic>
      <xdr:nvPicPr>
        <xdr:cNvPr id="0" name="image4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21</xdr:row>
      <xdr:rowOff>19050</xdr:rowOff>
    </xdr:from>
    <xdr:ext cx="5238750" cy="4619625"/>
    <xdr:pic>
      <xdr:nvPicPr>
        <xdr:cNvPr id="0" name="image3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666750</xdr:colOff>
      <xdr:row>21</xdr:row>
      <xdr:rowOff>19050</xdr:rowOff>
    </xdr:from>
    <xdr:ext cx="5143500" cy="4619625"/>
    <xdr:pic>
      <xdr:nvPicPr>
        <xdr:cNvPr id="0" name="image4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666750</xdr:colOff>
      <xdr:row>18</xdr:row>
      <xdr:rowOff>123825</xdr:rowOff>
    </xdr:from>
    <xdr:ext cx="809625" cy="438150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14</xdr:row>
      <xdr:rowOff>1714500</xdr:rowOff>
    </xdr:from>
    <xdr:ext cx="1533525" cy="1447800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15</xdr:row>
      <xdr:rowOff>85725</xdr:rowOff>
    </xdr:from>
    <xdr:ext cx="1952625" cy="1266825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17</xdr:row>
      <xdr:rowOff>95250</xdr:rowOff>
    </xdr:from>
    <xdr:ext cx="1304925" cy="1133475"/>
    <xdr:pic>
      <xdr:nvPicPr>
        <xdr:cNvPr id="0" name="image1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16</xdr:row>
      <xdr:rowOff>1304925</xdr:rowOff>
    </xdr:from>
    <xdr:ext cx="1304925" cy="1200150"/>
    <xdr:pic>
      <xdr:nvPicPr>
        <xdr:cNvPr id="0" name="image1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14</xdr:row>
      <xdr:rowOff>276225</xdr:rowOff>
    </xdr:from>
    <xdr:ext cx="1457325" cy="109537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11</xdr:row>
      <xdr:rowOff>209550</xdr:rowOff>
    </xdr:from>
    <xdr:ext cx="1533525" cy="1533525"/>
    <xdr:pic>
      <xdr:nvPicPr>
        <xdr:cNvPr id="0" name="image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11</xdr:row>
      <xdr:rowOff>104775</xdr:rowOff>
    </xdr:from>
    <xdr:ext cx="1819275" cy="1790700"/>
    <xdr:pic>
      <xdr:nvPicPr>
        <xdr:cNvPr id="0" name="image7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12</xdr:row>
      <xdr:rowOff>2000250</xdr:rowOff>
    </xdr:from>
    <xdr:ext cx="1609725" cy="1628775"/>
    <xdr:pic>
      <xdr:nvPicPr>
        <xdr:cNvPr id="0" name="image6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12</xdr:row>
      <xdr:rowOff>1971675</xdr:rowOff>
    </xdr:from>
    <xdr:ext cx="1685925" cy="1685925"/>
    <xdr:pic>
      <xdr:nvPicPr>
        <xdr:cNvPr id="0" name="image42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609600</xdr:colOff>
      <xdr:row>13</xdr:row>
      <xdr:rowOff>38100</xdr:rowOff>
    </xdr:from>
    <xdr:ext cx="895350" cy="1533525"/>
    <xdr:pic>
      <xdr:nvPicPr>
        <xdr:cNvPr id="0" name="image1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14</xdr:row>
      <xdr:rowOff>1714500</xdr:rowOff>
    </xdr:from>
    <xdr:ext cx="1457325" cy="1447800"/>
    <xdr:pic>
      <xdr:nvPicPr>
        <xdr:cNvPr id="0" name="image15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2200275</xdr:colOff>
      <xdr:row>0</xdr:row>
      <xdr:rowOff>20678775</xdr:rowOff>
    </xdr:from>
    <xdr:ext cx="1533525" cy="1533525"/>
    <xdr:pic>
      <xdr:nvPicPr>
        <xdr:cNvPr id="0" name="image2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10</xdr:row>
      <xdr:rowOff>38100</xdr:rowOff>
    </xdr:from>
    <xdr:ext cx="1533525" cy="1495425"/>
    <xdr:pic>
      <xdr:nvPicPr>
        <xdr:cNvPr id="0" name="image19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10</xdr:row>
      <xdr:rowOff>38100</xdr:rowOff>
    </xdr:from>
    <xdr:ext cx="1533525" cy="1495425"/>
    <xdr:pic>
      <xdr:nvPicPr>
        <xdr:cNvPr id="0" name="image2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5</xdr:row>
      <xdr:rowOff>38100</xdr:rowOff>
    </xdr:from>
    <xdr:ext cx="1447800" cy="1381125"/>
    <xdr:pic>
      <xdr:nvPicPr>
        <xdr:cNvPr id="0" name="image2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809750" cy="1809750"/>
    <xdr:pic>
      <xdr:nvPicPr>
        <xdr:cNvPr id="0" name="image17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809750" cy="180975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695450" cy="1695450"/>
    <xdr:pic>
      <xdr:nvPicPr>
        <xdr:cNvPr id="0" name="image2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695450" cy="1695450"/>
    <xdr:pic>
      <xdr:nvPicPr>
        <xdr:cNvPr id="0" name="image30.png" title="Imagem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695450" cy="1695450"/>
    <xdr:pic>
      <xdr:nvPicPr>
        <xdr:cNvPr id="0" name="image21.png" title="Imagem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695450" cy="169545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543050" cy="1543050"/>
    <xdr:pic>
      <xdr:nvPicPr>
        <xdr:cNvPr id="0" name="image17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704975" cy="1543050"/>
    <xdr:pic>
      <xdr:nvPicPr>
        <xdr:cNvPr id="0" name="image2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543050" cy="1543050"/>
    <xdr:pic>
      <xdr:nvPicPr>
        <xdr:cNvPr id="0" name="image2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543050" cy="154305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524000" cy="152400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524000" cy="1524000"/>
    <xdr:pic>
      <xdr:nvPicPr>
        <xdr:cNvPr id="0" name="image1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524000" cy="1524000"/>
    <xdr:pic>
      <xdr:nvPicPr>
        <xdr:cNvPr id="0" name="image2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1600200" cy="1524000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524000" cy="1524000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609725" cy="1609725"/>
    <xdr:pic>
      <xdr:nvPicPr>
        <xdr:cNvPr id="0" name="image2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685925" cy="1609725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1609725" cy="1609725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609725" cy="1609725"/>
    <xdr:pic>
      <xdr:nvPicPr>
        <xdr:cNvPr id="0" name="image3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609725" cy="1609725"/>
    <xdr:pic>
      <xdr:nvPicPr>
        <xdr:cNvPr id="0" name="image2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619250" cy="1619250"/>
    <xdr:pic>
      <xdr:nvPicPr>
        <xdr:cNvPr id="0" name="image3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619250" cy="1619250"/>
    <xdr:pic>
      <xdr:nvPicPr>
        <xdr:cNvPr id="0" name="image1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200275" cy="1095375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200275" cy="1647825"/>
    <xdr:pic>
      <xdr:nvPicPr>
        <xdr:cNvPr id="0" name="image3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9775" cy="2009775"/>
    <xdr:pic>
      <xdr:nvPicPr>
        <xdr:cNvPr id="0" name="image3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09775" cy="2009775"/>
    <xdr:pic>
      <xdr:nvPicPr>
        <xdr:cNvPr id="0" name="image1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200275" cy="1095375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800225" cy="1714500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571625" cy="1504950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371600" cy="1314450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742950" cy="1314450"/>
    <xdr:pic>
      <xdr:nvPicPr>
        <xdr:cNvPr id="0" name="image34.png" title="Imagem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400175" cy="1333500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3</xdr:row>
      <xdr:rowOff>38100</xdr:rowOff>
    </xdr:from>
    <xdr:ext cx="733425" cy="7048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1866900</xdr:colOff>
      <xdr:row>8</xdr:row>
      <xdr:rowOff>85725</xdr:rowOff>
    </xdr:from>
    <xdr:ext cx="895350" cy="8286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8</xdr:row>
      <xdr:rowOff>19050</xdr:rowOff>
    </xdr:from>
    <xdr:ext cx="971550" cy="971550"/>
    <xdr:pic>
      <xdr:nvPicPr>
        <xdr:cNvPr id="0" name="image1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9</xdr:row>
      <xdr:rowOff>47625</xdr:rowOff>
    </xdr:from>
    <xdr:ext cx="857250" cy="828675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9</xdr:row>
      <xdr:rowOff>47625</xdr:rowOff>
    </xdr:from>
    <xdr:ext cx="733425" cy="752475"/>
    <xdr:pic>
      <xdr:nvPicPr>
        <xdr:cNvPr id="0" name="image7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10</xdr:row>
      <xdr:rowOff>1047750</xdr:rowOff>
    </xdr:from>
    <xdr:ext cx="971550" cy="1009650"/>
    <xdr:pic>
      <xdr:nvPicPr>
        <xdr:cNvPr id="0" name="image6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11</xdr:row>
      <xdr:rowOff>47625</xdr:rowOff>
    </xdr:from>
    <xdr:ext cx="542925" cy="904875"/>
    <xdr:pic>
      <xdr:nvPicPr>
        <xdr:cNvPr id="0" name="image1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11</xdr:row>
      <xdr:rowOff>123825</xdr:rowOff>
    </xdr:from>
    <xdr:ext cx="809625" cy="752475"/>
    <xdr:pic>
      <xdr:nvPicPr>
        <xdr:cNvPr id="0" name="image42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12</xdr:row>
      <xdr:rowOff>57150</xdr:rowOff>
    </xdr:from>
    <xdr:ext cx="857250" cy="828675"/>
    <xdr:pic>
      <xdr:nvPicPr>
        <xdr:cNvPr id="0" name="image25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12</xdr:row>
      <xdr:rowOff>57150</xdr:rowOff>
    </xdr:from>
    <xdr:ext cx="857250" cy="657225"/>
    <xdr:pic>
      <xdr:nvPicPr>
        <xdr:cNvPr id="0" name="image10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13</xdr:row>
      <xdr:rowOff>28575</xdr:rowOff>
    </xdr:from>
    <xdr:ext cx="1533525" cy="971550"/>
    <xdr:pic>
      <xdr:nvPicPr>
        <xdr:cNvPr id="0" name="image4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13</xdr:row>
      <xdr:rowOff>123825</xdr:rowOff>
    </xdr:from>
    <xdr:ext cx="809625" cy="752475"/>
    <xdr:pic>
      <xdr:nvPicPr>
        <xdr:cNvPr id="0" name="image5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13</xdr:row>
      <xdr:rowOff>38100</xdr:rowOff>
    </xdr:from>
    <xdr:ext cx="971550" cy="971550"/>
    <xdr:pic>
      <xdr:nvPicPr>
        <xdr:cNvPr id="0" name="image15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15</xdr:row>
      <xdr:rowOff>28575</xdr:rowOff>
    </xdr:from>
    <xdr:ext cx="1066800" cy="971550"/>
    <xdr:pic>
      <xdr:nvPicPr>
        <xdr:cNvPr id="0" name="image18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15</xdr:row>
      <xdr:rowOff>47625</xdr:rowOff>
    </xdr:from>
    <xdr:ext cx="895350" cy="828675"/>
    <xdr:pic>
      <xdr:nvPicPr>
        <xdr:cNvPr id="0" name="image12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047750" cy="1047750"/>
    <xdr:pic>
      <xdr:nvPicPr>
        <xdr:cNvPr id="0" name="image17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133475" cy="1019175"/>
    <xdr:pic>
      <xdr:nvPicPr>
        <xdr:cNvPr id="0" name="image2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047750" cy="1047750"/>
    <xdr:pic>
      <xdr:nvPicPr>
        <xdr:cNvPr id="0" name="image29.png" title="Imagem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962025"/>
    <xdr:pic>
      <xdr:nvPicPr>
        <xdr:cNvPr id="0" name="image1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038225" cy="1038225"/>
    <xdr:pic>
      <xdr:nvPicPr>
        <xdr:cNvPr id="0" name="image1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047750" cy="1047750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047750" cy="1047750"/>
    <xdr:pic>
      <xdr:nvPicPr>
        <xdr:cNvPr id="0" name="image2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085850" cy="1038225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962025" cy="962025"/>
    <xdr:pic>
      <xdr:nvPicPr>
        <xdr:cNvPr id="0" name="image1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047750" cy="1047750"/>
    <xdr:pic>
      <xdr:nvPicPr>
        <xdr:cNvPr id="0" name="image2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095375" cy="1047750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1047750" cy="1047750"/>
    <xdr:pic>
      <xdr:nvPicPr>
        <xdr:cNvPr id="0" name="image1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047750" cy="1047750"/>
    <xdr:pic>
      <xdr:nvPicPr>
        <xdr:cNvPr id="0" name="image3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047750" cy="1047750"/>
    <xdr:pic>
      <xdr:nvPicPr>
        <xdr:cNvPr id="0" name="image2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047750" cy="1047750"/>
    <xdr:pic>
      <xdr:nvPicPr>
        <xdr:cNvPr id="0" name="image3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038225" cy="1038225"/>
    <xdr:pic>
      <xdr:nvPicPr>
        <xdr:cNvPr id="0" name="image1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1095375" cy="542925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390650" cy="1038225"/>
    <xdr:pic>
      <xdr:nvPicPr>
        <xdr:cNvPr id="0" name="image3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047750" cy="1047750"/>
    <xdr:pic>
      <xdr:nvPicPr>
        <xdr:cNvPr id="0" name="image3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038225" cy="1038225"/>
    <xdr:pic>
      <xdr:nvPicPr>
        <xdr:cNvPr id="0" name="image1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095375" cy="542925"/>
    <xdr:pic>
      <xdr:nvPicPr>
        <xdr:cNvPr id="0" name="image2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095375" cy="1047750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095375" cy="1047750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590550" cy="1047750"/>
    <xdr:pic>
      <xdr:nvPicPr>
        <xdr:cNvPr id="0" name="image34.png" title="Imagem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1085850" cy="1038225"/>
    <xdr:pic>
      <xdr:nvPicPr>
        <xdr:cNvPr id="0" name="image2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4</xdr:row>
      <xdr:rowOff>104775</xdr:rowOff>
    </xdr:from>
    <xdr:ext cx="5657850" cy="5095875"/>
    <xdr:pic>
      <xdr:nvPicPr>
        <xdr:cNvPr id="0" name="image3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9915525" cy="3781425"/>
    <xdr:pic>
      <xdr:nvPicPr>
        <xdr:cNvPr id="0" name="image3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8553450" cy="2371725"/>
    <xdr:pic>
      <xdr:nvPicPr>
        <xdr:cNvPr id="0" name="image3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8915400" cy="4391025"/>
    <xdr:pic>
      <xdr:nvPicPr>
        <xdr:cNvPr id="0" name="image3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8743950" cy="2057400"/>
    <xdr:pic>
      <xdr:nvPicPr>
        <xdr:cNvPr id="0" name="image3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8658225" cy="4305300"/>
    <xdr:pic>
      <xdr:nvPicPr>
        <xdr:cNvPr id="0" name="image27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41.0"/>
    <col customWidth="1" min="4" max="4" width="8.75"/>
  </cols>
  <sheetData>
    <row r="1" ht="36.0" customHeight="1">
      <c r="A1" s="2" t="s">
        <v>1</v>
      </c>
      <c r="B1" s="2" t="s">
        <v>4</v>
      </c>
      <c r="C1" s="2" t="s">
        <v>5</v>
      </c>
      <c r="D1" s="5"/>
    </row>
    <row r="2">
      <c r="A2" s="7" t="s">
        <v>9</v>
      </c>
      <c r="B2" s="7" t="s">
        <v>15</v>
      </c>
      <c r="C2" s="10" t="s">
        <v>16</v>
      </c>
      <c r="D2" s="5"/>
    </row>
    <row r="3">
      <c r="A3" s="7" t="s">
        <v>19</v>
      </c>
      <c r="B3" s="7" t="s">
        <v>21</v>
      </c>
      <c r="C3" s="10" t="s">
        <v>22</v>
      </c>
      <c r="D3" s="5"/>
    </row>
    <row r="4">
      <c r="A4" s="7" t="s">
        <v>23</v>
      </c>
      <c r="B4" s="7" t="s">
        <v>24</v>
      </c>
      <c r="C4" s="10" t="s">
        <v>26</v>
      </c>
      <c r="D4" s="5"/>
    </row>
    <row r="5">
      <c r="A5" s="7" t="s">
        <v>27</v>
      </c>
      <c r="B5" s="7" t="s">
        <v>24</v>
      </c>
      <c r="C5" s="10" t="s">
        <v>29</v>
      </c>
      <c r="D5" s="5"/>
    </row>
    <row r="6">
      <c r="A6" s="7" t="s">
        <v>31</v>
      </c>
      <c r="B6" s="7" t="s">
        <v>33</v>
      </c>
      <c r="C6" s="10" t="s">
        <v>34</v>
      </c>
      <c r="D6" s="5"/>
    </row>
    <row r="7">
      <c r="A7" s="7" t="s">
        <v>35</v>
      </c>
      <c r="B7" s="7" t="s">
        <v>37</v>
      </c>
      <c r="C7" s="10" t="s">
        <v>38</v>
      </c>
      <c r="D7" s="5"/>
    </row>
    <row r="8">
      <c r="A8" s="7" t="s">
        <v>40</v>
      </c>
      <c r="B8" s="7" t="s">
        <v>24</v>
      </c>
      <c r="C8" s="10" t="s">
        <v>42</v>
      </c>
      <c r="D8" s="5"/>
    </row>
    <row r="9">
      <c r="A9" s="7" t="s">
        <v>43</v>
      </c>
      <c r="B9" s="7" t="s">
        <v>24</v>
      </c>
      <c r="C9" s="10" t="s">
        <v>45</v>
      </c>
      <c r="D9" s="5"/>
    </row>
    <row r="10">
      <c r="A10" s="7" t="s">
        <v>48</v>
      </c>
      <c r="B10" s="7" t="s">
        <v>37</v>
      </c>
      <c r="C10" s="10" t="s">
        <v>51</v>
      </c>
      <c r="D10" s="5"/>
    </row>
    <row r="11">
      <c r="A11" s="7" t="s">
        <v>54</v>
      </c>
      <c r="B11" s="7" t="s">
        <v>56</v>
      </c>
      <c r="C11" s="10" t="s">
        <v>59</v>
      </c>
      <c r="D11" s="5"/>
    </row>
    <row r="12">
      <c r="A12" s="7" t="s">
        <v>61</v>
      </c>
      <c r="B12" s="7" t="s">
        <v>56</v>
      </c>
      <c r="C12" s="10" t="s">
        <v>64</v>
      </c>
      <c r="D12" s="5"/>
    </row>
    <row r="13">
      <c r="A13" s="7" t="s">
        <v>67</v>
      </c>
      <c r="B13" s="7" t="s">
        <v>68</v>
      </c>
      <c r="C13" s="10" t="s">
        <v>71</v>
      </c>
      <c r="D13" s="5"/>
    </row>
    <row r="14">
      <c r="A14" s="7" t="s">
        <v>73</v>
      </c>
      <c r="B14" s="7" t="s">
        <v>75</v>
      </c>
      <c r="C14" s="10" t="s">
        <v>76</v>
      </c>
      <c r="D14" s="5"/>
    </row>
    <row r="15">
      <c r="A15" s="9"/>
      <c r="B15" s="9"/>
      <c r="C15" s="9"/>
      <c r="D15" s="5"/>
    </row>
    <row r="16">
      <c r="A16" s="9"/>
      <c r="B16" s="9"/>
      <c r="C16" s="9"/>
      <c r="D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4.25"/>
    <col customWidth="1" min="3" max="3" width="34.75"/>
    <col customWidth="1" min="4" max="4" width="29.63"/>
    <col customWidth="1" min="9" max="9" width="64.88"/>
    <col customWidth="1" min="10" max="10" width="42.63"/>
  </cols>
  <sheetData>
    <row r="1">
      <c r="A1" s="13" t="s">
        <v>2</v>
      </c>
      <c r="B1" s="13" t="s">
        <v>80</v>
      </c>
      <c r="C1" s="13" t="s">
        <v>81</v>
      </c>
      <c r="D1" s="13" t="s">
        <v>82</v>
      </c>
      <c r="E1" s="13" t="s">
        <v>83</v>
      </c>
      <c r="F1" s="13" t="s">
        <v>84</v>
      </c>
      <c r="G1" s="13" t="s">
        <v>85</v>
      </c>
      <c r="H1" s="13" t="s">
        <v>87</v>
      </c>
      <c r="I1" s="13" t="s">
        <v>88</v>
      </c>
      <c r="J1" s="13" t="s">
        <v>89</v>
      </c>
    </row>
    <row r="2">
      <c r="A2" s="16" t="s">
        <v>91</v>
      </c>
      <c r="B2" s="16" t="s">
        <v>93</v>
      </c>
      <c r="C2" s="17" t="s">
        <v>94</v>
      </c>
      <c r="D2" s="17" t="s">
        <v>97</v>
      </c>
      <c r="E2" s="16">
        <v>9.0</v>
      </c>
      <c r="F2" s="16">
        <v>4.0</v>
      </c>
      <c r="G2" s="16">
        <v>3.0</v>
      </c>
      <c r="H2" s="16">
        <v>108.0</v>
      </c>
      <c r="I2" s="16" t="s">
        <v>100</v>
      </c>
      <c r="J2" s="16" t="s">
        <v>101</v>
      </c>
    </row>
    <row r="3">
      <c r="A3" s="16" t="s">
        <v>103</v>
      </c>
      <c r="B3" s="16" t="s">
        <v>104</v>
      </c>
      <c r="C3" s="17" t="s">
        <v>105</v>
      </c>
      <c r="D3" s="17" t="s">
        <v>106</v>
      </c>
      <c r="E3" s="16">
        <v>7.0</v>
      </c>
      <c r="F3" s="16">
        <v>3.0</v>
      </c>
      <c r="G3" s="16">
        <v>4.0</v>
      </c>
      <c r="H3" s="16">
        <v>84.0</v>
      </c>
      <c r="I3" s="16" t="s">
        <v>111</v>
      </c>
      <c r="J3" s="16" t="s">
        <v>112</v>
      </c>
    </row>
    <row r="4">
      <c r="A4" s="16" t="s">
        <v>115</v>
      </c>
      <c r="B4" s="16" t="s">
        <v>117</v>
      </c>
      <c r="C4" s="17" t="s">
        <v>118</v>
      </c>
      <c r="D4" s="17" t="s">
        <v>119</v>
      </c>
      <c r="E4" s="16">
        <v>8.0</v>
      </c>
      <c r="F4" s="16">
        <v>3.0</v>
      </c>
      <c r="G4" s="16">
        <v>2.0</v>
      </c>
      <c r="H4" s="16">
        <v>48.0</v>
      </c>
      <c r="I4" s="16" t="s">
        <v>120</v>
      </c>
      <c r="J4" s="16" t="s">
        <v>121</v>
      </c>
    </row>
    <row r="5">
      <c r="A5" s="16" t="s">
        <v>122</v>
      </c>
      <c r="B5" s="16" t="s">
        <v>123</v>
      </c>
      <c r="C5" s="17" t="s">
        <v>124</v>
      </c>
      <c r="D5" s="17" t="s">
        <v>125</v>
      </c>
      <c r="E5" s="16">
        <v>7.0</v>
      </c>
      <c r="F5" s="16">
        <v>2.0</v>
      </c>
      <c r="G5" s="16">
        <v>5.0</v>
      </c>
      <c r="H5" s="16">
        <v>70.0</v>
      </c>
      <c r="I5" s="16" t="s">
        <v>127</v>
      </c>
      <c r="J5" s="16" t="s">
        <v>128</v>
      </c>
    </row>
    <row r="6">
      <c r="A6" s="16" t="s">
        <v>129</v>
      </c>
      <c r="B6" s="16" t="s">
        <v>131</v>
      </c>
      <c r="C6" s="17" t="s">
        <v>132</v>
      </c>
      <c r="D6" s="17" t="s">
        <v>133</v>
      </c>
      <c r="E6" s="16">
        <v>9.0</v>
      </c>
      <c r="F6" s="16">
        <v>3.0</v>
      </c>
      <c r="G6" s="16">
        <v>3.0</v>
      </c>
      <c r="H6" s="16">
        <v>81.0</v>
      </c>
      <c r="I6" s="16" t="s">
        <v>134</v>
      </c>
      <c r="J6" s="16" t="s">
        <v>135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25"/>
    <col customWidth="1" min="7" max="7" width="13.75"/>
    <col customWidth="1" min="8" max="8" width="16.63"/>
  </cols>
  <sheetData>
    <row r="1">
      <c r="A1" s="4"/>
      <c r="B1" s="4" t="s">
        <v>6</v>
      </c>
      <c r="C1" s="4" t="s">
        <v>7</v>
      </c>
      <c r="D1" s="4" t="s">
        <v>8</v>
      </c>
      <c r="E1" s="4" t="s">
        <v>10</v>
      </c>
      <c r="F1" s="4" t="s">
        <v>11</v>
      </c>
      <c r="G1" s="4" t="s">
        <v>12</v>
      </c>
      <c r="H1" s="4" t="s">
        <v>14</v>
      </c>
      <c r="I1" s="9"/>
    </row>
    <row r="2">
      <c r="A2" s="4" t="s">
        <v>9</v>
      </c>
      <c r="B2" s="11"/>
      <c r="C2" s="11"/>
      <c r="D2" s="12" t="s">
        <v>32</v>
      </c>
      <c r="E2" s="11"/>
      <c r="F2" s="12" t="s">
        <v>46</v>
      </c>
      <c r="G2" s="11"/>
      <c r="H2" s="11"/>
      <c r="I2" s="9"/>
    </row>
    <row r="3">
      <c r="A3" s="4" t="s">
        <v>19</v>
      </c>
      <c r="B3" s="11"/>
      <c r="C3" s="11"/>
      <c r="D3" s="12" t="s">
        <v>52</v>
      </c>
      <c r="E3" s="12" t="s">
        <v>53</v>
      </c>
      <c r="F3" s="11"/>
      <c r="G3" s="11"/>
      <c r="H3" s="12" t="s">
        <v>57</v>
      </c>
      <c r="I3" s="9"/>
    </row>
    <row r="4">
      <c r="A4" s="4" t="s">
        <v>23</v>
      </c>
      <c r="B4" s="11"/>
      <c r="C4" s="11"/>
      <c r="D4" s="12" t="s">
        <v>62</v>
      </c>
      <c r="E4" s="11"/>
      <c r="F4" s="12" t="s">
        <v>65</v>
      </c>
      <c r="G4" s="11"/>
      <c r="H4" s="11"/>
      <c r="I4" s="9"/>
    </row>
    <row r="5">
      <c r="A5" s="4" t="s">
        <v>27</v>
      </c>
      <c r="B5" s="11"/>
      <c r="C5" s="11"/>
      <c r="D5" s="12" t="s">
        <v>74</v>
      </c>
      <c r="E5" s="11"/>
      <c r="F5" s="11"/>
      <c r="G5" s="11"/>
      <c r="H5" s="12" t="s">
        <v>77</v>
      </c>
      <c r="I5" s="9"/>
    </row>
    <row r="6">
      <c r="A6" s="4" t="s">
        <v>31</v>
      </c>
      <c r="B6" s="11"/>
      <c r="C6" s="11"/>
      <c r="D6" s="12" t="s">
        <v>78</v>
      </c>
      <c r="E6" s="10" t="s">
        <v>34</v>
      </c>
      <c r="F6" s="11"/>
      <c r="G6" s="11"/>
      <c r="H6" s="15"/>
      <c r="I6" s="9"/>
    </row>
    <row r="7">
      <c r="A7" s="4" t="s">
        <v>35</v>
      </c>
      <c r="B7" s="12" t="s">
        <v>86</v>
      </c>
      <c r="C7" s="11"/>
      <c r="D7" s="11"/>
      <c r="E7" s="11"/>
      <c r="F7" s="11"/>
      <c r="G7" s="11"/>
      <c r="H7" s="11"/>
      <c r="I7" s="9"/>
    </row>
    <row r="8">
      <c r="A8" s="4" t="s">
        <v>40</v>
      </c>
      <c r="B8" s="11"/>
      <c r="C8" s="11"/>
      <c r="D8" s="12" t="s">
        <v>90</v>
      </c>
      <c r="E8" s="11"/>
      <c r="F8" s="11"/>
      <c r="G8" s="11"/>
      <c r="H8" s="11"/>
      <c r="I8" s="9"/>
    </row>
    <row r="9">
      <c r="A9" s="4" t="s">
        <v>43</v>
      </c>
      <c r="B9" s="11"/>
      <c r="C9" s="11"/>
      <c r="D9" s="12" t="s">
        <v>92</v>
      </c>
      <c r="E9" s="11"/>
      <c r="F9" s="11"/>
      <c r="G9" s="11"/>
      <c r="H9" s="11"/>
      <c r="I9" s="9"/>
    </row>
    <row r="10">
      <c r="A10" s="4" t="s">
        <v>48</v>
      </c>
      <c r="B10" s="11"/>
      <c r="C10" s="11"/>
      <c r="D10" s="12" t="s">
        <v>95</v>
      </c>
      <c r="E10" s="12" t="s">
        <v>96</v>
      </c>
      <c r="F10" s="11"/>
      <c r="G10" s="12" t="s">
        <v>96</v>
      </c>
      <c r="H10" s="11"/>
      <c r="I10" s="9"/>
    </row>
    <row r="11">
      <c r="A11" s="4" t="s">
        <v>98</v>
      </c>
      <c r="B11" s="11"/>
      <c r="C11" s="12" t="s">
        <v>99</v>
      </c>
      <c r="D11" s="11"/>
      <c r="E11" s="12" t="s">
        <v>102</v>
      </c>
      <c r="F11" s="11"/>
      <c r="G11" s="11"/>
      <c r="H11" s="11"/>
      <c r="I11" s="9"/>
    </row>
    <row r="12">
      <c r="A12" s="4" t="s">
        <v>61</v>
      </c>
      <c r="B12" s="11"/>
      <c r="C12" s="11"/>
      <c r="D12" s="11"/>
      <c r="E12" s="11"/>
      <c r="F12" s="11"/>
      <c r="G12" s="11"/>
      <c r="H12" s="12" t="s">
        <v>107</v>
      </c>
      <c r="I12" s="9"/>
    </row>
    <row r="13">
      <c r="A13" s="4" t="s">
        <v>67</v>
      </c>
      <c r="B13" s="11"/>
      <c r="C13" s="11"/>
      <c r="D13" s="12" t="s">
        <v>108</v>
      </c>
      <c r="E13" s="11"/>
      <c r="F13" s="12" t="s">
        <v>110</v>
      </c>
      <c r="G13" s="11"/>
      <c r="H13" s="12" t="s">
        <v>110</v>
      </c>
      <c r="I13" s="9"/>
    </row>
    <row r="14">
      <c r="A14" s="4" t="s">
        <v>113</v>
      </c>
      <c r="B14" s="11"/>
      <c r="C14" s="11"/>
      <c r="D14" s="12" t="s">
        <v>114</v>
      </c>
      <c r="E14" s="11"/>
      <c r="F14" s="11"/>
      <c r="G14" s="11"/>
      <c r="H14" s="12" t="s">
        <v>116</v>
      </c>
      <c r="I14" s="9"/>
    </row>
    <row r="15">
      <c r="A15" s="9"/>
      <c r="B15" s="9"/>
      <c r="C15" s="9"/>
      <c r="D15" s="9"/>
      <c r="E15" s="9"/>
      <c r="F15" s="9"/>
      <c r="G15" s="9"/>
      <c r="H15" s="9"/>
      <c r="I15" s="9"/>
    </row>
    <row r="16">
      <c r="A16" s="9"/>
      <c r="B16" s="9"/>
      <c r="C16" s="9"/>
      <c r="D16" s="9"/>
      <c r="E16" s="9"/>
      <c r="F16" s="9"/>
      <c r="G16" s="9"/>
      <c r="H16" s="9"/>
      <c r="I1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80.75"/>
    <col customWidth="1" min="3" max="4" width="7.13"/>
    <col customWidth="1" hidden="1" min="5" max="5" width="80.75"/>
  </cols>
  <sheetData>
    <row r="1" ht="53.25" customHeight="1">
      <c r="A1" s="1" t="s">
        <v>0</v>
      </c>
      <c r="B1" s="1" t="s">
        <v>3</v>
      </c>
      <c r="C1" s="3"/>
      <c r="D1" s="3"/>
      <c r="E1" s="3"/>
    </row>
    <row r="2" ht="53.25" customHeight="1">
      <c r="A2" s="6">
        <v>1.0</v>
      </c>
      <c r="B2" s="6" t="s">
        <v>13</v>
      </c>
      <c r="C2" s="8"/>
      <c r="D2" s="8"/>
      <c r="E2" s="8" t="s">
        <v>17</v>
      </c>
    </row>
    <row r="3" ht="53.25" customHeight="1">
      <c r="A3" s="6">
        <v>2.0</v>
      </c>
      <c r="B3" s="6" t="s">
        <v>18</v>
      </c>
      <c r="C3" s="3"/>
      <c r="D3" s="8"/>
      <c r="E3" s="8"/>
    </row>
    <row r="4" ht="53.25" customHeight="1">
      <c r="A4" s="6">
        <v>3.0</v>
      </c>
      <c r="B4" s="6" t="s">
        <v>20</v>
      </c>
      <c r="C4" s="3"/>
      <c r="D4" s="8"/>
      <c r="E4" s="8"/>
    </row>
    <row r="5" ht="53.25" customHeight="1">
      <c r="A5" s="6">
        <v>4.0</v>
      </c>
      <c r="B5" s="6" t="s">
        <v>25</v>
      </c>
      <c r="C5" s="3"/>
      <c r="D5" s="8"/>
      <c r="E5" s="8" t="s">
        <v>28</v>
      </c>
    </row>
    <row r="6" ht="53.25" customHeight="1">
      <c r="A6" s="6">
        <v>5.0</v>
      </c>
      <c r="B6" s="6" t="s">
        <v>30</v>
      </c>
      <c r="C6" s="3"/>
      <c r="D6" s="8"/>
      <c r="E6" s="8"/>
    </row>
    <row r="7" ht="53.25" customHeight="1">
      <c r="A7" s="6">
        <v>6.0</v>
      </c>
      <c r="B7" s="6" t="s">
        <v>36</v>
      </c>
      <c r="C7" s="3"/>
      <c r="D7" s="8"/>
      <c r="E7" s="8" t="s">
        <v>39</v>
      </c>
    </row>
    <row r="8" ht="53.25" customHeight="1">
      <c r="A8" s="6">
        <v>7.0</v>
      </c>
      <c r="B8" s="6" t="s">
        <v>41</v>
      </c>
      <c r="C8" s="3"/>
      <c r="D8" s="8"/>
      <c r="E8" s="8" t="s">
        <v>44</v>
      </c>
    </row>
    <row r="9" ht="53.25" customHeight="1">
      <c r="A9" s="6">
        <v>8.0</v>
      </c>
      <c r="B9" s="6" t="s">
        <v>47</v>
      </c>
      <c r="C9" s="3"/>
      <c r="D9" s="8"/>
      <c r="E9" s="8" t="s">
        <v>49</v>
      </c>
    </row>
    <row r="10" ht="53.25" customHeight="1">
      <c r="A10" s="6">
        <v>9.0</v>
      </c>
      <c r="B10" s="6" t="s">
        <v>50</v>
      </c>
      <c r="C10" s="3"/>
      <c r="D10" s="8"/>
      <c r="E10" s="8"/>
    </row>
    <row r="11" ht="53.25" customHeight="1">
      <c r="A11" s="6">
        <v>10.0</v>
      </c>
      <c r="B11" s="6" t="s">
        <v>55</v>
      </c>
      <c r="C11" s="3"/>
      <c r="D11" s="8"/>
      <c r="E11" s="8" t="s">
        <v>58</v>
      </c>
    </row>
    <row r="12" ht="53.25" customHeight="1">
      <c r="A12" s="6">
        <v>11.0</v>
      </c>
      <c r="B12" s="6" t="s">
        <v>60</v>
      </c>
      <c r="C12" s="3"/>
      <c r="D12" s="8"/>
      <c r="E12" s="8" t="s">
        <v>63</v>
      </c>
    </row>
    <row r="13" ht="53.25" customHeight="1">
      <c r="A13" s="6">
        <v>12.0</v>
      </c>
      <c r="B13" s="6" t="s">
        <v>66</v>
      </c>
      <c r="C13" s="3"/>
      <c r="D13" s="8"/>
      <c r="E13" s="8"/>
    </row>
    <row r="14" ht="29.25" customHeight="1">
      <c r="A14" s="6">
        <v>13.0</v>
      </c>
      <c r="B14" s="6" t="s">
        <v>69</v>
      </c>
      <c r="C14" s="3"/>
      <c r="D14" s="8"/>
      <c r="E14" s="8" t="s">
        <v>70</v>
      </c>
    </row>
    <row r="15" ht="29.25" customHeight="1">
      <c r="A15" s="6">
        <v>14.0</v>
      </c>
      <c r="B15" s="6" t="s">
        <v>72</v>
      </c>
      <c r="C15" s="3"/>
      <c r="D15" s="8"/>
      <c r="E15" s="8"/>
    </row>
    <row r="16" ht="29.25" customHeight="1">
      <c r="A16" s="14"/>
      <c r="B16" s="14"/>
      <c r="C16" s="3"/>
      <c r="D16" s="8"/>
      <c r="E16" s="8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3" width="59.13"/>
    <col customWidth="1" min="4" max="4" width="7.13"/>
  </cols>
  <sheetData>
    <row r="1" ht="53.25" customHeight="1">
      <c r="A1" s="1" t="s">
        <v>0</v>
      </c>
      <c r="B1" s="1" t="s">
        <v>3</v>
      </c>
      <c r="C1" s="1" t="s">
        <v>109</v>
      </c>
      <c r="D1" s="3"/>
    </row>
    <row r="2" ht="53.25" customHeight="1">
      <c r="A2" s="6">
        <f t="array" ref="A2:A16">UNIQUE('3.Lista de Requisitos'!$A$2:$A16)</f>
        <v>1</v>
      </c>
      <c r="B2" s="6" t="str">
        <f>VLOOKUP(A2,'3.Lista de Requisitos'!$A:$B,2)</f>
        <v>Ter bom custo benefício</v>
      </c>
      <c r="C2" s="6" t="s">
        <v>170</v>
      </c>
      <c r="D2" s="3"/>
    </row>
    <row r="3" ht="53.25" customHeight="1">
      <c r="A3" s="6">
        <v>2.0</v>
      </c>
      <c r="B3" s="6" t="str">
        <f>VLOOKUP(A3,'3.Lista de Requisitos'!$A:$B,2)</f>
        <v>Ser de fácil movimentação</v>
      </c>
      <c r="C3" s="6" t="s">
        <v>171</v>
      </c>
      <c r="D3" s="3"/>
    </row>
    <row r="4" ht="53.25" customHeight="1">
      <c r="A4" s="6">
        <v>3.0</v>
      </c>
      <c r="B4" s="6" t="str">
        <f>VLOOKUP(A4,'3.Lista de Requisitos'!$A:$B,2)</f>
        <v>Ser durável</v>
      </c>
      <c r="C4" s="6" t="s">
        <v>171</v>
      </c>
      <c r="D4" s="3"/>
    </row>
    <row r="5" ht="53.25" customHeight="1">
      <c r="A5" s="6">
        <v>4.0</v>
      </c>
      <c r="B5" s="6" t="str">
        <f>VLOOKUP(A5,'3.Lista de Requisitos'!$A:$B,2)</f>
        <v>Ter manutenção simples</v>
      </c>
      <c r="C5" s="6" t="s">
        <v>183</v>
      </c>
      <c r="D5" s="3"/>
    </row>
    <row r="6" ht="53.25" customHeight="1">
      <c r="A6" s="6">
        <v>5.0</v>
      </c>
      <c r="B6" s="6" t="str">
        <f>VLOOKUP(A6,'3.Lista de Requisitos'!$A:$B,2)</f>
        <v>Ter compartimentos</v>
      </c>
      <c r="C6" s="6" t="s">
        <v>171</v>
      </c>
      <c r="D6" s="3"/>
    </row>
    <row r="7" ht="53.25" customHeight="1">
      <c r="A7" s="6">
        <v>6.0</v>
      </c>
      <c r="B7" s="6" t="str">
        <f>VLOOKUP(A7,'3.Lista de Requisitos'!$A:$B,2)</f>
        <v>Ter matérias-primas acessíveis</v>
      </c>
      <c r="C7" s="6" t="s">
        <v>171</v>
      </c>
      <c r="D7" s="3"/>
    </row>
    <row r="8" ht="53.25" customHeight="1">
      <c r="A8" s="6">
        <v>7.0</v>
      </c>
      <c r="B8" s="6" t="str">
        <f>VLOOKUP(A8,'3.Lista de Requisitos'!$A:$B,2)</f>
        <v>Ter montagem em poucas etapas</v>
      </c>
      <c r="C8" s="6" t="s">
        <v>170</v>
      </c>
      <c r="D8" s="3"/>
    </row>
    <row r="9" ht="53.25" customHeight="1">
      <c r="A9" s="6">
        <v>8.0</v>
      </c>
      <c r="B9" s="6" t="str">
        <f>VLOOKUP(A9,'3.Lista de Requisitos'!$A:$B,2)</f>
        <v>Ter montagem rápida</v>
      </c>
      <c r="C9" s="6" t="s">
        <v>170</v>
      </c>
      <c r="D9" s="3"/>
    </row>
    <row r="10" ht="53.25" customHeight="1">
      <c r="A10" s="6">
        <v>9.0</v>
      </c>
      <c r="B10" s="6" t="str">
        <f>VLOOKUP(A10,'3.Lista de Requisitos'!$A:$B,2)</f>
        <v>Ter aparência robusta</v>
      </c>
      <c r="C10" s="6" t="s">
        <v>183</v>
      </c>
      <c r="D10" s="3"/>
    </row>
    <row r="11" ht="53.25" customHeight="1">
      <c r="A11" s="6">
        <v>10.0</v>
      </c>
      <c r="B11" s="6" t="str">
        <f>VLOOKUP(A11,'3.Lista de Requisitos'!$A:$B,2)</f>
        <v>Ter embalagem simples</v>
      </c>
      <c r="C11" s="6" t="s">
        <v>171</v>
      </c>
      <c r="D11" s="3"/>
    </row>
    <row r="12" ht="53.25" customHeight="1">
      <c r="A12" s="6">
        <v>11.0</v>
      </c>
      <c r="B12" s="6" t="str">
        <f>VLOOKUP(A12,'3.Lista de Requisitos'!$A:$B,2)</f>
        <v>Ter fácil desmontagem</v>
      </c>
      <c r="C12" s="6" t="s">
        <v>183</v>
      </c>
      <c r="D12" s="3"/>
    </row>
    <row r="13" ht="29.25" customHeight="1">
      <c r="A13" s="6">
        <v>12.0</v>
      </c>
      <c r="B13" s="6" t="str">
        <f>VLOOKUP(A13,'3.Lista de Requisitos'!$A:$B,2)</f>
        <v>Ter capacidade para suportar as principais ferramentas</v>
      </c>
      <c r="C13" s="6" t="s">
        <v>171</v>
      </c>
      <c r="D13" s="3"/>
    </row>
    <row r="14" ht="29.25" customHeight="1">
      <c r="A14" s="6">
        <v>13.0</v>
      </c>
      <c r="B14" s="6" t="str">
        <f>VLOOKUP(A14,'3.Lista de Requisitos'!$A:$B,2)</f>
        <v>Ser compacto</v>
      </c>
      <c r="C14" s="6" t="s">
        <v>170</v>
      </c>
      <c r="D14" s="3"/>
    </row>
    <row r="15" ht="29.25" customHeight="1">
      <c r="A15" s="6">
        <v>14.0</v>
      </c>
      <c r="B15" s="6" t="str">
        <f>VLOOKUP(A15,'3.Lista de Requisitos'!$A:$B,2)</f>
        <v>Ter molde para a produção</v>
      </c>
      <c r="C15" s="6" t="s">
        <v>171</v>
      </c>
      <c r="D15" s="3"/>
    </row>
    <row r="16" ht="29.25" customHeight="1">
      <c r="A16" s="14"/>
      <c r="B16" s="14"/>
      <c r="C16" s="14"/>
      <c r="D16" s="3"/>
    </row>
  </sheetData>
  <dataValidations>
    <dataValidation type="list" allowBlank="1" showErrorMessage="1" sqref="C2:C15">
      <formula1>"Básico/Must-have,Desempenho/unidimensional,Atrativo,Condição Reversa,Neutro/Indiferente"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38"/>
    <col customWidth="1" min="3" max="15" width="6.13"/>
    <col customWidth="1" hidden="1" min="16" max="30" width="6.13"/>
    <col customWidth="1" min="34" max="34" width="48.25"/>
    <col customWidth="1" min="35" max="35" width="6.5"/>
    <col customWidth="1" min="36" max="36" width="7.88"/>
    <col customWidth="1" min="37" max="66" width="6.13"/>
  </cols>
  <sheetData>
    <row r="1" ht="23.25" customHeight="1">
      <c r="A1" s="18" t="s">
        <v>126</v>
      </c>
      <c r="B1" s="19" t="s">
        <v>130</v>
      </c>
      <c r="C1" s="20" t="s">
        <v>136</v>
      </c>
      <c r="D1" s="20" t="s">
        <v>137</v>
      </c>
      <c r="E1" s="20" t="s">
        <v>138</v>
      </c>
      <c r="F1" s="20" t="s">
        <v>139</v>
      </c>
      <c r="G1" s="20" t="s">
        <v>140</v>
      </c>
      <c r="H1" s="20" t="s">
        <v>141</v>
      </c>
      <c r="I1" s="20" t="s">
        <v>142</v>
      </c>
      <c r="J1" s="20" t="s">
        <v>143</v>
      </c>
      <c r="K1" s="20" t="s">
        <v>144</v>
      </c>
      <c r="L1" s="20" t="s">
        <v>145</v>
      </c>
      <c r="M1" s="20" t="s">
        <v>146</v>
      </c>
      <c r="N1" s="20" t="s">
        <v>147</v>
      </c>
      <c r="O1" s="21" t="s">
        <v>148</v>
      </c>
      <c r="P1" s="22" t="s">
        <v>149</v>
      </c>
      <c r="Q1" s="20" t="s">
        <v>150</v>
      </c>
      <c r="R1" s="20" t="s">
        <v>151</v>
      </c>
      <c r="S1" s="20" t="s">
        <v>152</v>
      </c>
      <c r="T1" s="20" t="s">
        <v>153</v>
      </c>
      <c r="U1" s="20" t="s">
        <v>154</v>
      </c>
      <c r="V1" s="20" t="s">
        <v>155</v>
      </c>
      <c r="W1" s="20" t="s">
        <v>156</v>
      </c>
      <c r="X1" s="20" t="s">
        <v>157</v>
      </c>
      <c r="Y1" s="20" t="s">
        <v>158</v>
      </c>
      <c r="Z1" s="20" t="s">
        <v>159</v>
      </c>
      <c r="AA1" s="20" t="s">
        <v>160</v>
      </c>
      <c r="AB1" s="20" t="s">
        <v>161</v>
      </c>
      <c r="AC1" s="20" t="s">
        <v>162</v>
      </c>
      <c r="AD1" s="20" t="s">
        <v>163</v>
      </c>
      <c r="AE1" s="20" t="s">
        <v>164</v>
      </c>
      <c r="AF1" s="20" t="s">
        <v>165</v>
      </c>
      <c r="AG1" s="23" t="s">
        <v>166</v>
      </c>
      <c r="AH1" s="23" t="s">
        <v>167</v>
      </c>
      <c r="AI1" s="23" t="s">
        <v>165</v>
      </c>
      <c r="AJ1" s="23"/>
      <c r="AK1" s="3" t="s">
        <v>168</v>
      </c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3" t="s">
        <v>169</v>
      </c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6"/>
      <c r="CP1" s="25"/>
    </row>
    <row r="2" ht="23.25" customHeight="1">
      <c r="A2" s="27" t="str">
        <f t="array" ref="A2:A16">UNIQUE('4.Kano'!$B$2:$B1000)</f>
        <v>Ter bom custo benefício</v>
      </c>
      <c r="B2" s="20" t="s">
        <v>172</v>
      </c>
      <c r="C2" s="28" t="s">
        <v>173</v>
      </c>
      <c r="D2" s="29" t="s">
        <v>174</v>
      </c>
      <c r="E2" s="29" t="s">
        <v>175</v>
      </c>
      <c r="F2" s="29" t="s">
        <v>176</v>
      </c>
      <c r="G2" s="29" t="s">
        <v>175</v>
      </c>
      <c r="H2" s="29" t="s">
        <v>177</v>
      </c>
      <c r="I2" s="29" t="s">
        <v>178</v>
      </c>
      <c r="J2" s="29" t="s">
        <v>175</v>
      </c>
      <c r="K2" s="29" t="s">
        <v>179</v>
      </c>
      <c r="L2" s="29" t="s">
        <v>175</v>
      </c>
      <c r="M2" s="29" t="s">
        <v>180</v>
      </c>
      <c r="N2" s="29" t="s">
        <v>181</v>
      </c>
      <c r="O2" s="29" t="s">
        <v>182</v>
      </c>
      <c r="P2" s="3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1">
        <f t="shared" ref="AE2:AE15" si="3">SUMIFS($AK$2:$BL$30,$BN$2:$CO$30,$B2)</f>
        <v>12</v>
      </c>
      <c r="AF2" s="32">
        <f t="shared" ref="AF2:AF30" si="4">AE2/SUM($AE$2:$AE1000)</f>
        <v>0.05687203791</v>
      </c>
      <c r="AG2" s="33" t="str">
        <f t="shared" ref="AG2:AG15" si="5">B2&amp;AE2</f>
        <v>A12</v>
      </c>
      <c r="AH2" s="33" t="str">
        <f t="array" ref="AH2:AH16">UNIQUE($A$2:$A1000)</f>
        <v>Ter bom custo benefício</v>
      </c>
      <c r="AI2" s="34">
        <f t="shared" ref="AI2:AI1000" si="6">AF2</f>
        <v>0.05687203791</v>
      </c>
      <c r="AJ2" s="33">
        <f t="shared" ref="AJ2:AJ1000" si="7">AE2</f>
        <v>12</v>
      </c>
      <c r="AK2" s="35">
        <f t="shared" ref="AK2:BL2" si="1">VALUE(RIGHT(C2))</f>
        <v>3</v>
      </c>
      <c r="AL2" s="35">
        <f t="shared" si="1"/>
        <v>1</v>
      </c>
      <c r="AM2" s="35">
        <f t="shared" si="1"/>
        <v>1</v>
      </c>
      <c r="AN2" s="35">
        <f t="shared" si="1"/>
        <v>3</v>
      </c>
      <c r="AO2" s="35">
        <f t="shared" si="1"/>
        <v>1</v>
      </c>
      <c r="AP2" s="35">
        <f t="shared" si="1"/>
        <v>1</v>
      </c>
      <c r="AQ2" s="35">
        <f t="shared" si="1"/>
        <v>1</v>
      </c>
      <c r="AR2" s="35">
        <f t="shared" si="1"/>
        <v>1</v>
      </c>
      <c r="AS2" s="35">
        <f t="shared" si="1"/>
        <v>5</v>
      </c>
      <c r="AT2" s="35">
        <f t="shared" si="1"/>
        <v>1</v>
      </c>
      <c r="AU2" s="35">
        <f t="shared" si="1"/>
        <v>3</v>
      </c>
      <c r="AV2" s="35">
        <f t="shared" si="1"/>
        <v>1</v>
      </c>
      <c r="AW2" s="35">
        <f t="shared" si="1"/>
        <v>3</v>
      </c>
      <c r="AX2" s="35">
        <f t="shared" si="1"/>
        <v>0</v>
      </c>
      <c r="AY2" s="35">
        <f t="shared" si="1"/>
        <v>0</v>
      </c>
      <c r="AZ2" s="35">
        <f t="shared" si="1"/>
        <v>0</v>
      </c>
      <c r="BA2" s="35">
        <f t="shared" si="1"/>
        <v>0</v>
      </c>
      <c r="BB2" s="35">
        <f t="shared" si="1"/>
        <v>0</v>
      </c>
      <c r="BC2" s="35">
        <f t="shared" si="1"/>
        <v>0</v>
      </c>
      <c r="BD2" s="35">
        <f t="shared" si="1"/>
        <v>0</v>
      </c>
      <c r="BE2" s="35">
        <f t="shared" si="1"/>
        <v>0</v>
      </c>
      <c r="BF2" s="35">
        <f t="shared" si="1"/>
        <v>0</v>
      </c>
      <c r="BG2" s="35">
        <f t="shared" si="1"/>
        <v>0</v>
      </c>
      <c r="BH2" s="35">
        <f t="shared" si="1"/>
        <v>0</v>
      </c>
      <c r="BI2" s="35">
        <f t="shared" si="1"/>
        <v>0</v>
      </c>
      <c r="BJ2" s="35">
        <f t="shared" si="1"/>
        <v>0</v>
      </c>
      <c r="BK2" s="35">
        <f t="shared" si="1"/>
        <v>0</v>
      </c>
      <c r="BL2" s="35">
        <f t="shared" si="1"/>
        <v>0</v>
      </c>
      <c r="BM2" s="24"/>
      <c r="BN2" s="24" t="str">
        <f t="shared" ref="BN2:CO2" si="2">LEFT(C2)</f>
        <v>B</v>
      </c>
      <c r="BO2" s="25" t="str">
        <f t="shared" si="2"/>
        <v>C</v>
      </c>
      <c r="BP2" s="25" t="str">
        <f t="shared" si="2"/>
        <v>A</v>
      </c>
      <c r="BQ2" s="25" t="str">
        <f t="shared" si="2"/>
        <v>E</v>
      </c>
      <c r="BR2" s="25" t="str">
        <f t="shared" si="2"/>
        <v>A</v>
      </c>
      <c r="BS2" s="25" t="str">
        <f t="shared" si="2"/>
        <v>G</v>
      </c>
      <c r="BT2" s="25" t="str">
        <f t="shared" si="2"/>
        <v>H</v>
      </c>
      <c r="BU2" s="25" t="str">
        <f t="shared" si="2"/>
        <v>A</v>
      </c>
      <c r="BV2" s="25" t="str">
        <f t="shared" si="2"/>
        <v>A</v>
      </c>
      <c r="BW2" s="25" t="str">
        <f t="shared" si="2"/>
        <v>A</v>
      </c>
      <c r="BX2" s="25" t="str">
        <f t="shared" si="2"/>
        <v>L</v>
      </c>
      <c r="BY2" s="25" t="str">
        <f t="shared" si="2"/>
        <v>M</v>
      </c>
      <c r="BZ2" s="25" t="str">
        <f t="shared" si="2"/>
        <v>A</v>
      </c>
      <c r="CA2" s="25" t="str">
        <f t="shared" si="2"/>
        <v/>
      </c>
      <c r="CB2" s="25" t="str">
        <f t="shared" si="2"/>
        <v/>
      </c>
      <c r="CC2" s="25" t="str">
        <f t="shared" si="2"/>
        <v/>
      </c>
      <c r="CD2" s="25" t="str">
        <f t="shared" si="2"/>
        <v/>
      </c>
      <c r="CE2" s="25" t="str">
        <f t="shared" si="2"/>
        <v/>
      </c>
      <c r="CF2" s="25" t="str">
        <f t="shared" si="2"/>
        <v/>
      </c>
      <c r="CG2" s="25" t="str">
        <f t="shared" si="2"/>
        <v/>
      </c>
      <c r="CH2" s="25" t="str">
        <f t="shared" si="2"/>
        <v/>
      </c>
      <c r="CI2" s="25" t="str">
        <f t="shared" si="2"/>
        <v/>
      </c>
      <c r="CJ2" s="25" t="str">
        <f t="shared" si="2"/>
        <v/>
      </c>
      <c r="CK2" s="25" t="str">
        <f t="shared" si="2"/>
        <v/>
      </c>
      <c r="CL2" s="25" t="str">
        <f t="shared" si="2"/>
        <v/>
      </c>
      <c r="CM2" s="25" t="str">
        <f t="shared" si="2"/>
        <v/>
      </c>
      <c r="CN2" s="25" t="str">
        <f t="shared" si="2"/>
        <v/>
      </c>
      <c r="CO2" s="25" t="str">
        <f t="shared" si="2"/>
        <v/>
      </c>
      <c r="CP2" s="25"/>
    </row>
    <row r="3" ht="23.25" customHeight="1">
      <c r="A3" s="27" t="s">
        <v>18</v>
      </c>
      <c r="B3" s="20" t="s">
        <v>136</v>
      </c>
      <c r="C3" s="36"/>
      <c r="D3" s="29" t="s">
        <v>184</v>
      </c>
      <c r="E3" s="29" t="s">
        <v>173</v>
      </c>
      <c r="F3" s="29" t="s">
        <v>185</v>
      </c>
      <c r="G3" s="29" t="s">
        <v>173</v>
      </c>
      <c r="H3" s="29" t="s">
        <v>173</v>
      </c>
      <c r="I3" s="29" t="s">
        <v>173</v>
      </c>
      <c r="J3" s="29" t="s">
        <v>173</v>
      </c>
      <c r="K3" s="29" t="s">
        <v>186</v>
      </c>
      <c r="L3" s="29" t="s">
        <v>184</v>
      </c>
      <c r="M3" s="29" t="s">
        <v>187</v>
      </c>
      <c r="N3" s="29" t="s">
        <v>173</v>
      </c>
      <c r="O3" s="29" t="s">
        <v>173</v>
      </c>
      <c r="P3" s="3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1">
        <f t="shared" si="3"/>
        <v>31</v>
      </c>
      <c r="AF3" s="32">
        <f t="shared" si="4"/>
        <v>0.1469194313</v>
      </c>
      <c r="AG3" s="33" t="str">
        <f t="shared" si="5"/>
        <v>B31</v>
      </c>
      <c r="AH3" s="33" t="s">
        <v>18</v>
      </c>
      <c r="AI3" s="34">
        <f t="shared" si="6"/>
        <v>0.1469194313</v>
      </c>
      <c r="AJ3" s="33">
        <f t="shared" si="7"/>
        <v>31</v>
      </c>
      <c r="AK3" s="35">
        <f t="shared" ref="AK3:BL3" si="8">VALUE(RIGHT(C3))</f>
        <v>0</v>
      </c>
      <c r="AL3" s="35">
        <f t="shared" si="8"/>
        <v>1</v>
      </c>
      <c r="AM3" s="35">
        <f t="shared" si="8"/>
        <v>3</v>
      </c>
      <c r="AN3" s="35">
        <f t="shared" si="8"/>
        <v>1</v>
      </c>
      <c r="AO3" s="35">
        <f t="shared" si="8"/>
        <v>3</v>
      </c>
      <c r="AP3" s="35">
        <f t="shared" si="8"/>
        <v>3</v>
      </c>
      <c r="AQ3" s="35">
        <f t="shared" si="8"/>
        <v>3</v>
      </c>
      <c r="AR3" s="35">
        <f t="shared" si="8"/>
        <v>3</v>
      </c>
      <c r="AS3" s="35">
        <f t="shared" si="8"/>
        <v>5</v>
      </c>
      <c r="AT3" s="35">
        <f t="shared" si="8"/>
        <v>1</v>
      </c>
      <c r="AU3" s="35">
        <f t="shared" si="8"/>
        <v>1</v>
      </c>
      <c r="AV3" s="35">
        <f t="shared" si="8"/>
        <v>3</v>
      </c>
      <c r="AW3" s="35">
        <f t="shared" si="8"/>
        <v>3</v>
      </c>
      <c r="AX3" s="35">
        <f t="shared" si="8"/>
        <v>0</v>
      </c>
      <c r="AY3" s="35">
        <f t="shared" si="8"/>
        <v>0</v>
      </c>
      <c r="AZ3" s="35">
        <f t="shared" si="8"/>
        <v>0</v>
      </c>
      <c r="BA3" s="35">
        <f t="shared" si="8"/>
        <v>0</v>
      </c>
      <c r="BB3" s="35">
        <f t="shared" si="8"/>
        <v>0</v>
      </c>
      <c r="BC3" s="35">
        <f t="shared" si="8"/>
        <v>0</v>
      </c>
      <c r="BD3" s="35">
        <f t="shared" si="8"/>
        <v>0</v>
      </c>
      <c r="BE3" s="35">
        <f t="shared" si="8"/>
        <v>0</v>
      </c>
      <c r="BF3" s="35">
        <f t="shared" si="8"/>
        <v>0</v>
      </c>
      <c r="BG3" s="35">
        <f t="shared" si="8"/>
        <v>0</v>
      </c>
      <c r="BH3" s="35">
        <f t="shared" si="8"/>
        <v>0</v>
      </c>
      <c r="BI3" s="35">
        <f t="shared" si="8"/>
        <v>0</v>
      </c>
      <c r="BJ3" s="35">
        <f t="shared" si="8"/>
        <v>0</v>
      </c>
      <c r="BK3" s="35">
        <f t="shared" si="8"/>
        <v>0</v>
      </c>
      <c r="BL3" s="35">
        <f t="shared" si="8"/>
        <v>0</v>
      </c>
      <c r="BM3" s="24"/>
      <c r="BN3" s="24" t="str">
        <f t="shared" ref="BN3:CO3" si="9">LEFT(C3)</f>
        <v/>
      </c>
      <c r="BO3" s="25" t="str">
        <f t="shared" si="9"/>
        <v>B</v>
      </c>
      <c r="BP3" s="25" t="str">
        <f t="shared" si="9"/>
        <v>B</v>
      </c>
      <c r="BQ3" s="25" t="str">
        <f t="shared" si="9"/>
        <v>E</v>
      </c>
      <c r="BR3" s="25" t="str">
        <f t="shared" si="9"/>
        <v>B</v>
      </c>
      <c r="BS3" s="25" t="str">
        <f t="shared" si="9"/>
        <v>B</v>
      </c>
      <c r="BT3" s="25" t="str">
        <f t="shared" si="9"/>
        <v>B</v>
      </c>
      <c r="BU3" s="25" t="str">
        <f t="shared" si="9"/>
        <v>B</v>
      </c>
      <c r="BV3" s="25" t="str">
        <f t="shared" si="9"/>
        <v>B</v>
      </c>
      <c r="BW3" s="25" t="str">
        <f t="shared" si="9"/>
        <v>B</v>
      </c>
      <c r="BX3" s="25" t="str">
        <f t="shared" si="9"/>
        <v>L</v>
      </c>
      <c r="BY3" s="25" t="str">
        <f t="shared" si="9"/>
        <v>B</v>
      </c>
      <c r="BZ3" s="25" t="str">
        <f t="shared" si="9"/>
        <v>B</v>
      </c>
      <c r="CA3" s="25" t="str">
        <f t="shared" si="9"/>
        <v/>
      </c>
      <c r="CB3" s="25" t="str">
        <f t="shared" si="9"/>
        <v/>
      </c>
      <c r="CC3" s="25" t="str">
        <f t="shared" si="9"/>
        <v/>
      </c>
      <c r="CD3" s="25" t="str">
        <f t="shared" si="9"/>
        <v/>
      </c>
      <c r="CE3" s="25" t="str">
        <f t="shared" si="9"/>
        <v/>
      </c>
      <c r="CF3" s="25" t="str">
        <f t="shared" si="9"/>
        <v/>
      </c>
      <c r="CG3" s="25" t="str">
        <f t="shared" si="9"/>
        <v/>
      </c>
      <c r="CH3" s="25" t="str">
        <f t="shared" si="9"/>
        <v/>
      </c>
      <c r="CI3" s="25" t="str">
        <f t="shared" si="9"/>
        <v/>
      </c>
      <c r="CJ3" s="25" t="str">
        <f t="shared" si="9"/>
        <v/>
      </c>
      <c r="CK3" s="25" t="str">
        <f t="shared" si="9"/>
        <v/>
      </c>
      <c r="CL3" s="25" t="str">
        <f t="shared" si="9"/>
        <v/>
      </c>
      <c r="CM3" s="25" t="str">
        <f t="shared" si="9"/>
        <v/>
      </c>
      <c r="CN3" s="25" t="str">
        <f t="shared" si="9"/>
        <v/>
      </c>
      <c r="CO3" s="25" t="str">
        <f t="shared" si="9"/>
        <v/>
      </c>
      <c r="CP3" s="25"/>
    </row>
    <row r="4" ht="23.25" customHeight="1">
      <c r="A4" s="27" t="s">
        <v>20</v>
      </c>
      <c r="B4" s="20" t="s">
        <v>137</v>
      </c>
      <c r="C4" s="25"/>
      <c r="D4" s="36"/>
      <c r="E4" s="29" t="s">
        <v>174</v>
      </c>
      <c r="F4" s="29" t="s">
        <v>176</v>
      </c>
      <c r="G4" s="29" t="s">
        <v>188</v>
      </c>
      <c r="H4" s="29" t="s">
        <v>189</v>
      </c>
      <c r="I4" s="29" t="s">
        <v>174</v>
      </c>
      <c r="J4" s="29" t="s">
        <v>189</v>
      </c>
      <c r="K4" s="29" t="s">
        <v>188</v>
      </c>
      <c r="L4" s="29" t="s">
        <v>174</v>
      </c>
      <c r="M4" s="29" t="s">
        <v>180</v>
      </c>
      <c r="N4" s="29" t="s">
        <v>174</v>
      </c>
      <c r="O4" s="29" t="s">
        <v>189</v>
      </c>
      <c r="P4" s="3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1">
        <f t="shared" si="3"/>
        <v>24</v>
      </c>
      <c r="AF4" s="32">
        <f t="shared" si="4"/>
        <v>0.1137440758</v>
      </c>
      <c r="AG4" s="33" t="str">
        <f t="shared" si="5"/>
        <v>C24</v>
      </c>
      <c r="AH4" s="33" t="s">
        <v>20</v>
      </c>
      <c r="AI4" s="34">
        <f t="shared" si="6"/>
        <v>0.1137440758</v>
      </c>
      <c r="AJ4" s="33">
        <f t="shared" si="7"/>
        <v>24</v>
      </c>
      <c r="AK4" s="35">
        <f t="shared" ref="AK4:BL4" si="10">VALUE(RIGHT(C4))</f>
        <v>0</v>
      </c>
      <c r="AL4" s="35">
        <f t="shared" si="10"/>
        <v>0</v>
      </c>
      <c r="AM4" s="35">
        <f t="shared" si="10"/>
        <v>1</v>
      </c>
      <c r="AN4" s="35">
        <f t="shared" si="10"/>
        <v>3</v>
      </c>
      <c r="AO4" s="35">
        <f t="shared" si="10"/>
        <v>5</v>
      </c>
      <c r="AP4" s="35">
        <f t="shared" si="10"/>
        <v>3</v>
      </c>
      <c r="AQ4" s="35">
        <f t="shared" si="10"/>
        <v>1</v>
      </c>
      <c r="AR4" s="35">
        <f t="shared" si="10"/>
        <v>3</v>
      </c>
      <c r="AS4" s="35">
        <f t="shared" si="10"/>
        <v>5</v>
      </c>
      <c r="AT4" s="35">
        <f t="shared" si="10"/>
        <v>1</v>
      </c>
      <c r="AU4" s="35">
        <f t="shared" si="10"/>
        <v>3</v>
      </c>
      <c r="AV4" s="35">
        <f t="shared" si="10"/>
        <v>1</v>
      </c>
      <c r="AW4" s="35">
        <f t="shared" si="10"/>
        <v>3</v>
      </c>
      <c r="AX4" s="35">
        <f t="shared" si="10"/>
        <v>0</v>
      </c>
      <c r="AY4" s="35">
        <f t="shared" si="10"/>
        <v>0</v>
      </c>
      <c r="AZ4" s="35">
        <f t="shared" si="10"/>
        <v>0</v>
      </c>
      <c r="BA4" s="35">
        <f t="shared" si="10"/>
        <v>0</v>
      </c>
      <c r="BB4" s="35">
        <f t="shared" si="10"/>
        <v>0</v>
      </c>
      <c r="BC4" s="35">
        <f t="shared" si="10"/>
        <v>0</v>
      </c>
      <c r="BD4" s="35">
        <f t="shared" si="10"/>
        <v>0</v>
      </c>
      <c r="BE4" s="35">
        <f t="shared" si="10"/>
        <v>0</v>
      </c>
      <c r="BF4" s="35">
        <f t="shared" si="10"/>
        <v>0</v>
      </c>
      <c r="BG4" s="35">
        <f t="shared" si="10"/>
        <v>0</v>
      </c>
      <c r="BH4" s="35">
        <f t="shared" si="10"/>
        <v>0</v>
      </c>
      <c r="BI4" s="35">
        <f t="shared" si="10"/>
        <v>0</v>
      </c>
      <c r="BJ4" s="35">
        <f t="shared" si="10"/>
        <v>0</v>
      </c>
      <c r="BK4" s="35">
        <f t="shared" si="10"/>
        <v>0</v>
      </c>
      <c r="BL4" s="35">
        <f t="shared" si="10"/>
        <v>0</v>
      </c>
      <c r="BM4" s="24"/>
      <c r="BN4" s="24" t="str">
        <f t="shared" ref="BN4:CO4" si="11">LEFT(C4)</f>
        <v/>
      </c>
      <c r="BO4" s="25" t="str">
        <f t="shared" si="11"/>
        <v/>
      </c>
      <c r="BP4" s="25" t="str">
        <f t="shared" si="11"/>
        <v>C</v>
      </c>
      <c r="BQ4" s="25" t="str">
        <f t="shared" si="11"/>
        <v>E</v>
      </c>
      <c r="BR4" s="25" t="str">
        <f t="shared" si="11"/>
        <v>C</v>
      </c>
      <c r="BS4" s="25" t="str">
        <f t="shared" si="11"/>
        <v>C</v>
      </c>
      <c r="BT4" s="25" t="str">
        <f t="shared" si="11"/>
        <v>C</v>
      </c>
      <c r="BU4" s="25" t="str">
        <f t="shared" si="11"/>
        <v>C</v>
      </c>
      <c r="BV4" s="25" t="str">
        <f t="shared" si="11"/>
        <v>C</v>
      </c>
      <c r="BW4" s="25" t="str">
        <f t="shared" si="11"/>
        <v>C</v>
      </c>
      <c r="BX4" s="25" t="str">
        <f t="shared" si="11"/>
        <v>L</v>
      </c>
      <c r="BY4" s="25" t="str">
        <f t="shared" si="11"/>
        <v>C</v>
      </c>
      <c r="BZ4" s="25" t="str">
        <f t="shared" si="11"/>
        <v>C</v>
      </c>
      <c r="CA4" s="25" t="str">
        <f t="shared" si="11"/>
        <v/>
      </c>
      <c r="CB4" s="25" t="str">
        <f t="shared" si="11"/>
        <v/>
      </c>
      <c r="CC4" s="25" t="str">
        <f t="shared" si="11"/>
        <v/>
      </c>
      <c r="CD4" s="25" t="str">
        <f t="shared" si="11"/>
        <v/>
      </c>
      <c r="CE4" s="25" t="str">
        <f t="shared" si="11"/>
        <v/>
      </c>
      <c r="CF4" s="25" t="str">
        <f t="shared" si="11"/>
        <v/>
      </c>
      <c r="CG4" s="25" t="str">
        <f t="shared" si="11"/>
        <v/>
      </c>
      <c r="CH4" s="25" t="str">
        <f t="shared" si="11"/>
        <v/>
      </c>
      <c r="CI4" s="25" t="str">
        <f t="shared" si="11"/>
        <v/>
      </c>
      <c r="CJ4" s="25" t="str">
        <f t="shared" si="11"/>
        <v/>
      </c>
      <c r="CK4" s="25" t="str">
        <f t="shared" si="11"/>
        <v/>
      </c>
      <c r="CL4" s="25" t="str">
        <f t="shared" si="11"/>
        <v/>
      </c>
      <c r="CM4" s="25" t="str">
        <f t="shared" si="11"/>
        <v/>
      </c>
      <c r="CN4" s="25" t="str">
        <f t="shared" si="11"/>
        <v/>
      </c>
      <c r="CO4" s="25" t="str">
        <f t="shared" si="11"/>
        <v/>
      </c>
      <c r="CP4" s="25"/>
    </row>
    <row r="5" ht="23.25" customHeight="1">
      <c r="A5" s="27" t="s">
        <v>25</v>
      </c>
      <c r="B5" s="20" t="s">
        <v>138</v>
      </c>
      <c r="C5" s="25"/>
      <c r="D5" s="25"/>
      <c r="E5" s="36"/>
      <c r="F5" s="29" t="s">
        <v>185</v>
      </c>
      <c r="G5" s="29" t="s">
        <v>199</v>
      </c>
      <c r="H5" s="29" t="s">
        <v>200</v>
      </c>
      <c r="I5" s="29" t="s">
        <v>200</v>
      </c>
      <c r="J5" s="29" t="s">
        <v>200</v>
      </c>
      <c r="K5" s="29" t="s">
        <v>199</v>
      </c>
      <c r="L5" s="29" t="s">
        <v>200</v>
      </c>
      <c r="M5" s="29" t="s">
        <v>180</v>
      </c>
      <c r="N5" s="29" t="s">
        <v>202</v>
      </c>
      <c r="O5" s="29" t="s">
        <v>199</v>
      </c>
      <c r="P5" s="8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1">
        <f t="shared" si="3"/>
        <v>13</v>
      </c>
      <c r="AF5" s="32">
        <f t="shared" si="4"/>
        <v>0.06161137441</v>
      </c>
      <c r="AG5" s="33" t="str">
        <f t="shared" si="5"/>
        <v>D13</v>
      </c>
      <c r="AH5" s="33" t="s">
        <v>25</v>
      </c>
      <c r="AI5" s="34">
        <f t="shared" si="6"/>
        <v>0.06161137441</v>
      </c>
      <c r="AJ5" s="33">
        <f t="shared" si="7"/>
        <v>13</v>
      </c>
      <c r="AK5" s="35">
        <f t="shared" ref="AK5:BL5" si="12">VALUE(RIGHT(C5))</f>
        <v>0</v>
      </c>
      <c r="AL5" s="35">
        <f t="shared" si="12"/>
        <v>0</v>
      </c>
      <c r="AM5" s="35">
        <f t="shared" si="12"/>
        <v>0</v>
      </c>
      <c r="AN5" s="35">
        <f t="shared" si="12"/>
        <v>1</v>
      </c>
      <c r="AO5" s="35">
        <f t="shared" si="12"/>
        <v>3</v>
      </c>
      <c r="AP5" s="35">
        <f t="shared" si="12"/>
        <v>1</v>
      </c>
      <c r="AQ5" s="35">
        <f t="shared" si="12"/>
        <v>1</v>
      </c>
      <c r="AR5" s="35">
        <f t="shared" si="12"/>
        <v>1</v>
      </c>
      <c r="AS5" s="35">
        <f t="shared" si="12"/>
        <v>3</v>
      </c>
      <c r="AT5" s="35">
        <f t="shared" si="12"/>
        <v>1</v>
      </c>
      <c r="AU5" s="35">
        <f t="shared" si="12"/>
        <v>3</v>
      </c>
      <c r="AV5" s="35">
        <f t="shared" si="12"/>
        <v>3</v>
      </c>
      <c r="AW5" s="35">
        <f t="shared" si="12"/>
        <v>3</v>
      </c>
      <c r="AX5" s="35">
        <f t="shared" si="12"/>
        <v>0</v>
      </c>
      <c r="AY5" s="35">
        <f t="shared" si="12"/>
        <v>0</v>
      </c>
      <c r="AZ5" s="35">
        <f t="shared" si="12"/>
        <v>0</v>
      </c>
      <c r="BA5" s="35">
        <f t="shared" si="12"/>
        <v>0</v>
      </c>
      <c r="BB5" s="35">
        <f t="shared" si="12"/>
        <v>0</v>
      </c>
      <c r="BC5" s="35">
        <f t="shared" si="12"/>
        <v>0</v>
      </c>
      <c r="BD5" s="35">
        <f t="shared" si="12"/>
        <v>0</v>
      </c>
      <c r="BE5" s="35">
        <f t="shared" si="12"/>
        <v>0</v>
      </c>
      <c r="BF5" s="35">
        <f t="shared" si="12"/>
        <v>0</v>
      </c>
      <c r="BG5" s="35">
        <f t="shared" si="12"/>
        <v>0</v>
      </c>
      <c r="BH5" s="35">
        <f t="shared" si="12"/>
        <v>0</v>
      </c>
      <c r="BI5" s="35">
        <f t="shared" si="12"/>
        <v>0</v>
      </c>
      <c r="BJ5" s="35">
        <f t="shared" si="12"/>
        <v>0</v>
      </c>
      <c r="BK5" s="35">
        <f t="shared" si="12"/>
        <v>0</v>
      </c>
      <c r="BL5" s="35">
        <f t="shared" si="12"/>
        <v>0</v>
      </c>
      <c r="BM5" s="24"/>
      <c r="BN5" s="24" t="str">
        <f t="shared" ref="BN5:CO5" si="13">LEFT(C5)</f>
        <v/>
      </c>
      <c r="BO5" s="25" t="str">
        <f t="shared" si="13"/>
        <v/>
      </c>
      <c r="BP5" s="25" t="str">
        <f t="shared" si="13"/>
        <v/>
      </c>
      <c r="BQ5" s="25" t="str">
        <f t="shared" si="13"/>
        <v>E</v>
      </c>
      <c r="BR5" s="25" t="str">
        <f t="shared" si="13"/>
        <v>D</v>
      </c>
      <c r="BS5" s="25" t="str">
        <f t="shared" si="13"/>
        <v>D</v>
      </c>
      <c r="BT5" s="25" t="str">
        <f t="shared" si="13"/>
        <v>D</v>
      </c>
      <c r="BU5" s="25" t="str">
        <f t="shared" si="13"/>
        <v>D</v>
      </c>
      <c r="BV5" s="25" t="str">
        <f t="shared" si="13"/>
        <v>D</v>
      </c>
      <c r="BW5" s="25" t="str">
        <f t="shared" si="13"/>
        <v>D</v>
      </c>
      <c r="BX5" s="25" t="str">
        <f t="shared" si="13"/>
        <v>L</v>
      </c>
      <c r="BY5" s="25" t="str">
        <f t="shared" si="13"/>
        <v>M</v>
      </c>
      <c r="BZ5" s="25" t="str">
        <f t="shared" si="13"/>
        <v>D</v>
      </c>
      <c r="CA5" s="25" t="str">
        <f t="shared" si="13"/>
        <v/>
      </c>
      <c r="CB5" s="25" t="str">
        <f t="shared" si="13"/>
        <v/>
      </c>
      <c r="CC5" s="25" t="str">
        <f t="shared" si="13"/>
        <v/>
      </c>
      <c r="CD5" s="25" t="str">
        <f t="shared" si="13"/>
        <v/>
      </c>
      <c r="CE5" s="25" t="str">
        <f t="shared" si="13"/>
        <v/>
      </c>
      <c r="CF5" s="25" t="str">
        <f t="shared" si="13"/>
        <v/>
      </c>
      <c r="CG5" s="25" t="str">
        <f t="shared" si="13"/>
        <v/>
      </c>
      <c r="CH5" s="25" t="str">
        <f t="shared" si="13"/>
        <v/>
      </c>
      <c r="CI5" s="25" t="str">
        <f t="shared" si="13"/>
        <v/>
      </c>
      <c r="CJ5" s="25" t="str">
        <f t="shared" si="13"/>
        <v/>
      </c>
      <c r="CK5" s="25" t="str">
        <f t="shared" si="13"/>
        <v/>
      </c>
      <c r="CL5" s="25" t="str">
        <f t="shared" si="13"/>
        <v/>
      </c>
      <c r="CM5" s="25" t="str">
        <f t="shared" si="13"/>
        <v/>
      </c>
      <c r="CN5" s="25" t="str">
        <f t="shared" si="13"/>
        <v/>
      </c>
      <c r="CO5" s="25" t="str">
        <f t="shared" si="13"/>
        <v/>
      </c>
      <c r="CP5" s="25"/>
    </row>
    <row r="6" ht="23.25" customHeight="1">
      <c r="A6" s="27" t="s">
        <v>30</v>
      </c>
      <c r="B6" s="20" t="s">
        <v>139</v>
      </c>
      <c r="C6" s="25"/>
      <c r="D6" s="25"/>
      <c r="E6" s="25"/>
      <c r="F6" s="36"/>
      <c r="G6" s="29" t="s">
        <v>176</v>
      </c>
      <c r="H6" s="29" t="s">
        <v>176</v>
      </c>
      <c r="I6" s="29" t="s">
        <v>262</v>
      </c>
      <c r="J6" s="29" t="s">
        <v>176</v>
      </c>
      <c r="K6" s="29" t="s">
        <v>262</v>
      </c>
      <c r="L6" s="29" t="s">
        <v>185</v>
      </c>
      <c r="M6" s="29" t="s">
        <v>187</v>
      </c>
      <c r="N6" s="29" t="s">
        <v>185</v>
      </c>
      <c r="O6" s="29" t="s">
        <v>176</v>
      </c>
      <c r="P6" s="3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1">
        <f t="shared" si="3"/>
        <v>32</v>
      </c>
      <c r="AF6" s="32">
        <f t="shared" si="4"/>
        <v>0.1516587678</v>
      </c>
      <c r="AG6" s="33" t="str">
        <f t="shared" si="5"/>
        <v>E32</v>
      </c>
      <c r="AH6" s="33" t="s">
        <v>30</v>
      </c>
      <c r="AI6" s="34">
        <f t="shared" si="6"/>
        <v>0.1516587678</v>
      </c>
      <c r="AJ6" s="33">
        <f t="shared" si="7"/>
        <v>32</v>
      </c>
      <c r="AK6" s="35">
        <f t="shared" ref="AK6:BL6" si="14">VALUE(RIGHT(C6))</f>
        <v>0</v>
      </c>
      <c r="AL6" s="35">
        <f t="shared" si="14"/>
        <v>0</v>
      </c>
      <c r="AM6" s="35">
        <f t="shared" si="14"/>
        <v>0</v>
      </c>
      <c r="AN6" s="35">
        <f t="shared" si="14"/>
        <v>0</v>
      </c>
      <c r="AO6" s="35">
        <f t="shared" si="14"/>
        <v>3</v>
      </c>
      <c r="AP6" s="35">
        <f t="shared" si="14"/>
        <v>3</v>
      </c>
      <c r="AQ6" s="35">
        <f t="shared" si="14"/>
        <v>5</v>
      </c>
      <c r="AR6" s="35">
        <f t="shared" si="14"/>
        <v>3</v>
      </c>
      <c r="AS6" s="35">
        <f t="shared" si="14"/>
        <v>5</v>
      </c>
      <c r="AT6" s="35">
        <f t="shared" si="14"/>
        <v>1</v>
      </c>
      <c r="AU6" s="35">
        <f t="shared" si="14"/>
        <v>1</v>
      </c>
      <c r="AV6" s="35">
        <f t="shared" si="14"/>
        <v>1</v>
      </c>
      <c r="AW6" s="35">
        <f t="shared" si="14"/>
        <v>3</v>
      </c>
      <c r="AX6" s="35">
        <f t="shared" si="14"/>
        <v>0</v>
      </c>
      <c r="AY6" s="35">
        <f t="shared" si="14"/>
        <v>0</v>
      </c>
      <c r="AZ6" s="35">
        <f t="shared" si="14"/>
        <v>0</v>
      </c>
      <c r="BA6" s="35">
        <f t="shared" si="14"/>
        <v>0</v>
      </c>
      <c r="BB6" s="35">
        <f t="shared" si="14"/>
        <v>0</v>
      </c>
      <c r="BC6" s="35">
        <f t="shared" si="14"/>
        <v>0</v>
      </c>
      <c r="BD6" s="35">
        <f t="shared" si="14"/>
        <v>0</v>
      </c>
      <c r="BE6" s="35">
        <f t="shared" si="14"/>
        <v>0</v>
      </c>
      <c r="BF6" s="35">
        <f t="shared" si="14"/>
        <v>0</v>
      </c>
      <c r="BG6" s="35">
        <f t="shared" si="14"/>
        <v>0</v>
      </c>
      <c r="BH6" s="35">
        <f t="shared" si="14"/>
        <v>0</v>
      </c>
      <c r="BI6" s="35">
        <f t="shared" si="14"/>
        <v>0</v>
      </c>
      <c r="BJ6" s="35">
        <f t="shared" si="14"/>
        <v>0</v>
      </c>
      <c r="BK6" s="35">
        <f t="shared" si="14"/>
        <v>0</v>
      </c>
      <c r="BL6" s="35">
        <f t="shared" si="14"/>
        <v>0</v>
      </c>
      <c r="BM6" s="24"/>
      <c r="BN6" s="24" t="str">
        <f t="shared" ref="BN6:CO6" si="15">LEFT(C6)</f>
        <v/>
      </c>
      <c r="BO6" s="25" t="str">
        <f t="shared" si="15"/>
        <v/>
      </c>
      <c r="BP6" s="25" t="str">
        <f t="shared" si="15"/>
        <v/>
      </c>
      <c r="BQ6" s="25" t="str">
        <f t="shared" si="15"/>
        <v/>
      </c>
      <c r="BR6" s="25" t="str">
        <f t="shared" si="15"/>
        <v>E</v>
      </c>
      <c r="BS6" s="25" t="str">
        <f t="shared" si="15"/>
        <v>E</v>
      </c>
      <c r="BT6" s="25" t="str">
        <f t="shared" si="15"/>
        <v>E</v>
      </c>
      <c r="BU6" s="25" t="str">
        <f t="shared" si="15"/>
        <v>E</v>
      </c>
      <c r="BV6" s="25" t="str">
        <f t="shared" si="15"/>
        <v>E</v>
      </c>
      <c r="BW6" s="25" t="str">
        <f t="shared" si="15"/>
        <v>E</v>
      </c>
      <c r="BX6" s="25" t="str">
        <f t="shared" si="15"/>
        <v>L</v>
      </c>
      <c r="BY6" s="25" t="str">
        <f t="shared" si="15"/>
        <v>E</v>
      </c>
      <c r="BZ6" s="25" t="str">
        <f t="shared" si="15"/>
        <v>E</v>
      </c>
      <c r="CA6" s="25" t="str">
        <f t="shared" si="15"/>
        <v/>
      </c>
      <c r="CB6" s="25" t="str">
        <f t="shared" si="15"/>
        <v/>
      </c>
      <c r="CC6" s="25" t="str">
        <f t="shared" si="15"/>
        <v/>
      </c>
      <c r="CD6" s="25" t="str">
        <f t="shared" si="15"/>
        <v/>
      </c>
      <c r="CE6" s="25" t="str">
        <f t="shared" si="15"/>
        <v/>
      </c>
      <c r="CF6" s="25" t="str">
        <f t="shared" si="15"/>
        <v/>
      </c>
      <c r="CG6" s="25" t="str">
        <f t="shared" si="15"/>
        <v/>
      </c>
      <c r="CH6" s="25" t="str">
        <f t="shared" si="15"/>
        <v/>
      </c>
      <c r="CI6" s="25" t="str">
        <f t="shared" si="15"/>
        <v/>
      </c>
      <c r="CJ6" s="25" t="str">
        <f t="shared" si="15"/>
        <v/>
      </c>
      <c r="CK6" s="25" t="str">
        <f t="shared" si="15"/>
        <v/>
      </c>
      <c r="CL6" s="25" t="str">
        <f t="shared" si="15"/>
        <v/>
      </c>
      <c r="CM6" s="25" t="str">
        <f t="shared" si="15"/>
        <v/>
      </c>
      <c r="CN6" s="25" t="str">
        <f t="shared" si="15"/>
        <v/>
      </c>
      <c r="CO6" s="25" t="str">
        <f t="shared" si="15"/>
        <v/>
      </c>
      <c r="CP6" s="25"/>
    </row>
    <row r="7" ht="23.25" customHeight="1">
      <c r="A7" s="27" t="s">
        <v>36</v>
      </c>
      <c r="B7" s="20" t="s">
        <v>140</v>
      </c>
      <c r="C7" s="25"/>
      <c r="D7" s="25"/>
      <c r="E7" s="25"/>
      <c r="F7" s="25"/>
      <c r="G7" s="36"/>
      <c r="H7" s="29" t="s">
        <v>177</v>
      </c>
      <c r="I7" s="29" t="s">
        <v>295</v>
      </c>
      <c r="J7" s="29" t="s">
        <v>296</v>
      </c>
      <c r="K7" s="29" t="s">
        <v>297</v>
      </c>
      <c r="L7" s="29" t="s">
        <v>298</v>
      </c>
      <c r="M7" s="29" t="s">
        <v>299</v>
      </c>
      <c r="N7" s="29" t="s">
        <v>202</v>
      </c>
      <c r="O7" s="29" t="s">
        <v>295</v>
      </c>
      <c r="P7" s="3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1">
        <f t="shared" si="3"/>
        <v>5</v>
      </c>
      <c r="AF7" s="32">
        <f t="shared" si="4"/>
        <v>0.02369668246</v>
      </c>
      <c r="AG7" s="33" t="str">
        <f t="shared" si="5"/>
        <v>F5</v>
      </c>
      <c r="AH7" s="33" t="s">
        <v>36</v>
      </c>
      <c r="AI7" s="34">
        <f t="shared" si="6"/>
        <v>0.02369668246</v>
      </c>
      <c r="AJ7" s="33">
        <f t="shared" si="7"/>
        <v>5</v>
      </c>
      <c r="AK7" s="35">
        <f t="shared" ref="AK7:BL7" si="16">VALUE(RIGHT(C7))</f>
        <v>0</v>
      </c>
      <c r="AL7" s="35">
        <f t="shared" si="16"/>
        <v>0</v>
      </c>
      <c r="AM7" s="35">
        <f t="shared" si="16"/>
        <v>0</v>
      </c>
      <c r="AN7" s="35">
        <f t="shared" si="16"/>
        <v>0</v>
      </c>
      <c r="AO7" s="35">
        <f t="shared" si="16"/>
        <v>0</v>
      </c>
      <c r="AP7" s="35">
        <f t="shared" si="16"/>
        <v>1</v>
      </c>
      <c r="AQ7" s="35">
        <f t="shared" si="16"/>
        <v>1</v>
      </c>
      <c r="AR7" s="35">
        <f t="shared" si="16"/>
        <v>1</v>
      </c>
      <c r="AS7" s="35">
        <f t="shared" si="16"/>
        <v>3</v>
      </c>
      <c r="AT7" s="35">
        <f t="shared" si="16"/>
        <v>3</v>
      </c>
      <c r="AU7" s="35">
        <f t="shared" si="16"/>
        <v>5</v>
      </c>
      <c r="AV7" s="35">
        <f t="shared" si="16"/>
        <v>3</v>
      </c>
      <c r="AW7" s="35">
        <f t="shared" si="16"/>
        <v>1</v>
      </c>
      <c r="AX7" s="35">
        <f t="shared" si="16"/>
        <v>0</v>
      </c>
      <c r="AY7" s="35">
        <f t="shared" si="16"/>
        <v>0</v>
      </c>
      <c r="AZ7" s="35">
        <f t="shared" si="16"/>
        <v>0</v>
      </c>
      <c r="BA7" s="35">
        <f t="shared" si="16"/>
        <v>0</v>
      </c>
      <c r="BB7" s="35">
        <f t="shared" si="16"/>
        <v>0</v>
      </c>
      <c r="BC7" s="35">
        <f t="shared" si="16"/>
        <v>0</v>
      </c>
      <c r="BD7" s="35">
        <f t="shared" si="16"/>
        <v>0</v>
      </c>
      <c r="BE7" s="35">
        <f t="shared" si="16"/>
        <v>0</v>
      </c>
      <c r="BF7" s="35">
        <f t="shared" si="16"/>
        <v>0</v>
      </c>
      <c r="BG7" s="35">
        <f t="shared" si="16"/>
        <v>0</v>
      </c>
      <c r="BH7" s="35">
        <f t="shared" si="16"/>
        <v>0</v>
      </c>
      <c r="BI7" s="35">
        <f t="shared" si="16"/>
        <v>0</v>
      </c>
      <c r="BJ7" s="35">
        <f t="shared" si="16"/>
        <v>0</v>
      </c>
      <c r="BK7" s="35">
        <f t="shared" si="16"/>
        <v>0</v>
      </c>
      <c r="BL7" s="35">
        <f t="shared" si="16"/>
        <v>0</v>
      </c>
      <c r="BM7" s="24"/>
      <c r="BN7" s="24" t="str">
        <f t="shared" ref="BN7:CO7" si="17">LEFT(C7)</f>
        <v/>
      </c>
      <c r="BO7" s="25" t="str">
        <f t="shared" si="17"/>
        <v/>
      </c>
      <c r="BP7" s="25" t="str">
        <f t="shared" si="17"/>
        <v/>
      </c>
      <c r="BQ7" s="25" t="str">
        <f t="shared" si="17"/>
        <v/>
      </c>
      <c r="BR7" s="25" t="str">
        <f t="shared" si="17"/>
        <v/>
      </c>
      <c r="BS7" s="25" t="str">
        <f t="shared" si="17"/>
        <v>G</v>
      </c>
      <c r="BT7" s="25" t="str">
        <f t="shared" si="17"/>
        <v>F</v>
      </c>
      <c r="BU7" s="25" t="str">
        <f t="shared" si="17"/>
        <v>I</v>
      </c>
      <c r="BV7" s="25" t="str">
        <f t="shared" si="17"/>
        <v>F</v>
      </c>
      <c r="BW7" s="25" t="str">
        <f t="shared" si="17"/>
        <v>K</v>
      </c>
      <c r="BX7" s="25" t="str">
        <f t="shared" si="17"/>
        <v>L</v>
      </c>
      <c r="BY7" s="25" t="str">
        <f t="shared" si="17"/>
        <v>M</v>
      </c>
      <c r="BZ7" s="25" t="str">
        <f t="shared" si="17"/>
        <v>F</v>
      </c>
      <c r="CA7" s="25" t="str">
        <f t="shared" si="17"/>
        <v/>
      </c>
      <c r="CB7" s="25" t="str">
        <f t="shared" si="17"/>
        <v/>
      </c>
      <c r="CC7" s="25" t="str">
        <f t="shared" si="17"/>
        <v/>
      </c>
      <c r="CD7" s="25" t="str">
        <f t="shared" si="17"/>
        <v/>
      </c>
      <c r="CE7" s="25" t="str">
        <f t="shared" si="17"/>
        <v/>
      </c>
      <c r="CF7" s="25" t="str">
        <f t="shared" si="17"/>
        <v/>
      </c>
      <c r="CG7" s="25" t="str">
        <f t="shared" si="17"/>
        <v/>
      </c>
      <c r="CH7" s="25" t="str">
        <f t="shared" si="17"/>
        <v/>
      </c>
      <c r="CI7" s="25" t="str">
        <f t="shared" si="17"/>
        <v/>
      </c>
      <c r="CJ7" s="25" t="str">
        <f t="shared" si="17"/>
        <v/>
      </c>
      <c r="CK7" s="25" t="str">
        <f t="shared" si="17"/>
        <v/>
      </c>
      <c r="CL7" s="25" t="str">
        <f t="shared" si="17"/>
        <v/>
      </c>
      <c r="CM7" s="25" t="str">
        <f t="shared" si="17"/>
        <v/>
      </c>
      <c r="CN7" s="25" t="str">
        <f t="shared" si="17"/>
        <v/>
      </c>
      <c r="CO7" s="25" t="str">
        <f t="shared" si="17"/>
        <v/>
      </c>
      <c r="CP7" s="25"/>
    </row>
    <row r="8" ht="23.25" customHeight="1">
      <c r="A8" s="27" t="s">
        <v>41</v>
      </c>
      <c r="B8" s="20" t="s">
        <v>141</v>
      </c>
      <c r="C8" s="25"/>
      <c r="D8" s="25"/>
      <c r="E8" s="25"/>
      <c r="F8" s="25"/>
      <c r="G8" s="25"/>
      <c r="H8" s="36"/>
      <c r="I8" s="29" t="s">
        <v>303</v>
      </c>
      <c r="J8" s="29" t="s">
        <v>296</v>
      </c>
      <c r="K8" s="29" t="s">
        <v>304</v>
      </c>
      <c r="L8" s="29" t="s">
        <v>305</v>
      </c>
      <c r="M8" s="29" t="s">
        <v>180</v>
      </c>
      <c r="N8" s="29" t="s">
        <v>202</v>
      </c>
      <c r="O8" s="29" t="s">
        <v>177</v>
      </c>
      <c r="P8" s="3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>
        <f t="shared" si="3"/>
        <v>6</v>
      </c>
      <c r="AF8" s="32">
        <f t="shared" si="4"/>
        <v>0.02843601896</v>
      </c>
      <c r="AG8" s="33" t="str">
        <f t="shared" si="5"/>
        <v>G6</v>
      </c>
      <c r="AH8" s="33" t="s">
        <v>41</v>
      </c>
      <c r="AI8" s="34">
        <f t="shared" si="6"/>
        <v>0.02843601896</v>
      </c>
      <c r="AJ8" s="33">
        <f t="shared" si="7"/>
        <v>6</v>
      </c>
      <c r="AK8" s="35">
        <f t="shared" ref="AK8:BL8" si="18">VALUE(RIGHT(C8))</f>
        <v>0</v>
      </c>
      <c r="AL8" s="35">
        <f t="shared" si="18"/>
        <v>0</v>
      </c>
      <c r="AM8" s="35">
        <f t="shared" si="18"/>
        <v>0</v>
      </c>
      <c r="AN8" s="35">
        <f t="shared" si="18"/>
        <v>0</v>
      </c>
      <c r="AO8" s="35">
        <f t="shared" si="18"/>
        <v>0</v>
      </c>
      <c r="AP8" s="35">
        <f t="shared" si="18"/>
        <v>0</v>
      </c>
      <c r="AQ8" s="35">
        <f t="shared" si="18"/>
        <v>3</v>
      </c>
      <c r="AR8" s="35">
        <f t="shared" si="18"/>
        <v>1</v>
      </c>
      <c r="AS8" s="35">
        <f t="shared" si="18"/>
        <v>3</v>
      </c>
      <c r="AT8" s="35">
        <f t="shared" si="18"/>
        <v>1</v>
      </c>
      <c r="AU8" s="35">
        <f t="shared" si="18"/>
        <v>3</v>
      </c>
      <c r="AV8" s="35">
        <f t="shared" si="18"/>
        <v>3</v>
      </c>
      <c r="AW8" s="35">
        <f t="shared" si="18"/>
        <v>1</v>
      </c>
      <c r="AX8" s="35">
        <f t="shared" si="18"/>
        <v>0</v>
      </c>
      <c r="AY8" s="35">
        <f t="shared" si="18"/>
        <v>0</v>
      </c>
      <c r="AZ8" s="35">
        <f t="shared" si="18"/>
        <v>0</v>
      </c>
      <c r="BA8" s="35">
        <f t="shared" si="18"/>
        <v>0</v>
      </c>
      <c r="BB8" s="35">
        <f t="shared" si="18"/>
        <v>0</v>
      </c>
      <c r="BC8" s="35">
        <f t="shared" si="18"/>
        <v>0</v>
      </c>
      <c r="BD8" s="35">
        <f t="shared" si="18"/>
        <v>0</v>
      </c>
      <c r="BE8" s="35">
        <f t="shared" si="18"/>
        <v>0</v>
      </c>
      <c r="BF8" s="35">
        <f t="shared" si="18"/>
        <v>0</v>
      </c>
      <c r="BG8" s="35">
        <f t="shared" si="18"/>
        <v>0</v>
      </c>
      <c r="BH8" s="35">
        <f t="shared" si="18"/>
        <v>0</v>
      </c>
      <c r="BI8" s="35">
        <f t="shared" si="18"/>
        <v>0</v>
      </c>
      <c r="BJ8" s="35">
        <f t="shared" si="18"/>
        <v>0</v>
      </c>
      <c r="BK8" s="35">
        <f t="shared" si="18"/>
        <v>0</v>
      </c>
      <c r="BL8" s="35">
        <f t="shared" si="18"/>
        <v>0</v>
      </c>
      <c r="BM8" s="24"/>
      <c r="BN8" s="24" t="str">
        <f t="shared" ref="BN8:CO8" si="19">LEFT(C8)</f>
        <v/>
      </c>
      <c r="BO8" s="25" t="str">
        <f t="shared" si="19"/>
        <v/>
      </c>
      <c r="BP8" s="25" t="str">
        <f t="shared" si="19"/>
        <v/>
      </c>
      <c r="BQ8" s="25" t="str">
        <f t="shared" si="19"/>
        <v/>
      </c>
      <c r="BR8" s="25" t="str">
        <f t="shared" si="19"/>
        <v/>
      </c>
      <c r="BS8" s="25" t="str">
        <f t="shared" si="19"/>
        <v/>
      </c>
      <c r="BT8" s="25" t="str">
        <f t="shared" si="19"/>
        <v>H</v>
      </c>
      <c r="BU8" s="25" t="str">
        <f t="shared" si="19"/>
        <v>I</v>
      </c>
      <c r="BV8" s="25" t="str">
        <f t="shared" si="19"/>
        <v>G</v>
      </c>
      <c r="BW8" s="25" t="str">
        <f t="shared" si="19"/>
        <v>K</v>
      </c>
      <c r="BX8" s="25" t="str">
        <f t="shared" si="19"/>
        <v>L</v>
      </c>
      <c r="BY8" s="25" t="str">
        <f t="shared" si="19"/>
        <v>M</v>
      </c>
      <c r="BZ8" s="25" t="str">
        <f t="shared" si="19"/>
        <v>G</v>
      </c>
      <c r="CA8" s="25" t="str">
        <f t="shared" si="19"/>
        <v/>
      </c>
      <c r="CB8" s="25" t="str">
        <f t="shared" si="19"/>
        <v/>
      </c>
      <c r="CC8" s="25" t="str">
        <f t="shared" si="19"/>
        <v/>
      </c>
      <c r="CD8" s="25" t="str">
        <f t="shared" si="19"/>
        <v/>
      </c>
      <c r="CE8" s="25" t="str">
        <f t="shared" si="19"/>
        <v/>
      </c>
      <c r="CF8" s="25" t="str">
        <f t="shared" si="19"/>
        <v/>
      </c>
      <c r="CG8" s="25" t="str">
        <f t="shared" si="19"/>
        <v/>
      </c>
      <c r="CH8" s="25" t="str">
        <f t="shared" si="19"/>
        <v/>
      </c>
      <c r="CI8" s="25" t="str">
        <f t="shared" si="19"/>
        <v/>
      </c>
      <c r="CJ8" s="25" t="str">
        <f t="shared" si="19"/>
        <v/>
      </c>
      <c r="CK8" s="25" t="str">
        <f t="shared" si="19"/>
        <v/>
      </c>
      <c r="CL8" s="25" t="str">
        <f t="shared" si="19"/>
        <v/>
      </c>
      <c r="CM8" s="25" t="str">
        <f t="shared" si="19"/>
        <v/>
      </c>
      <c r="CN8" s="25" t="str">
        <f t="shared" si="19"/>
        <v/>
      </c>
      <c r="CO8" s="25" t="str">
        <f t="shared" si="19"/>
        <v/>
      </c>
      <c r="CP8" s="25"/>
    </row>
    <row r="9" ht="23.25" customHeight="1">
      <c r="A9" s="27" t="s">
        <v>47</v>
      </c>
      <c r="B9" s="20" t="s">
        <v>142</v>
      </c>
      <c r="C9" s="25"/>
      <c r="D9" s="25"/>
      <c r="E9" s="25"/>
      <c r="F9" s="25"/>
      <c r="G9" s="25"/>
      <c r="H9" s="25"/>
      <c r="I9" s="36"/>
      <c r="J9" s="29" t="s">
        <v>178</v>
      </c>
      <c r="K9" s="29" t="s">
        <v>303</v>
      </c>
      <c r="L9" s="29" t="s">
        <v>305</v>
      </c>
      <c r="M9" s="29" t="s">
        <v>180</v>
      </c>
      <c r="N9" s="29" t="s">
        <v>181</v>
      </c>
      <c r="O9" s="29" t="s">
        <v>178</v>
      </c>
      <c r="P9" s="3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1">
        <f t="shared" si="3"/>
        <v>9</v>
      </c>
      <c r="AF9" s="32">
        <f t="shared" si="4"/>
        <v>0.04265402844</v>
      </c>
      <c r="AG9" s="33" t="str">
        <f t="shared" si="5"/>
        <v>H9</v>
      </c>
      <c r="AH9" s="33" t="s">
        <v>47</v>
      </c>
      <c r="AI9" s="34">
        <f t="shared" si="6"/>
        <v>0.04265402844</v>
      </c>
      <c r="AJ9" s="33">
        <f t="shared" si="7"/>
        <v>9</v>
      </c>
      <c r="AK9" s="35">
        <f t="shared" ref="AK9:BL9" si="20">VALUE(RIGHT(C9))</f>
        <v>0</v>
      </c>
      <c r="AL9" s="35">
        <f t="shared" si="20"/>
        <v>0</v>
      </c>
      <c r="AM9" s="35">
        <f t="shared" si="20"/>
        <v>0</v>
      </c>
      <c r="AN9" s="35">
        <f t="shared" si="20"/>
        <v>0</v>
      </c>
      <c r="AO9" s="35">
        <f t="shared" si="20"/>
        <v>0</v>
      </c>
      <c r="AP9" s="35">
        <f t="shared" si="20"/>
        <v>0</v>
      </c>
      <c r="AQ9" s="35">
        <f t="shared" si="20"/>
        <v>0</v>
      </c>
      <c r="AR9" s="35">
        <f t="shared" si="20"/>
        <v>1</v>
      </c>
      <c r="AS9" s="35">
        <f t="shared" si="20"/>
        <v>3</v>
      </c>
      <c r="AT9" s="35">
        <f t="shared" si="20"/>
        <v>1</v>
      </c>
      <c r="AU9" s="35">
        <f t="shared" si="20"/>
        <v>3</v>
      </c>
      <c r="AV9" s="35">
        <f t="shared" si="20"/>
        <v>1</v>
      </c>
      <c r="AW9" s="35">
        <f t="shared" si="20"/>
        <v>1</v>
      </c>
      <c r="AX9" s="35">
        <f t="shared" si="20"/>
        <v>0</v>
      </c>
      <c r="AY9" s="35">
        <f t="shared" si="20"/>
        <v>0</v>
      </c>
      <c r="AZ9" s="35">
        <f t="shared" si="20"/>
        <v>0</v>
      </c>
      <c r="BA9" s="35">
        <f t="shared" si="20"/>
        <v>0</v>
      </c>
      <c r="BB9" s="35">
        <f t="shared" si="20"/>
        <v>0</v>
      </c>
      <c r="BC9" s="35">
        <f t="shared" si="20"/>
        <v>0</v>
      </c>
      <c r="BD9" s="35">
        <f t="shared" si="20"/>
        <v>0</v>
      </c>
      <c r="BE9" s="35">
        <f t="shared" si="20"/>
        <v>0</v>
      </c>
      <c r="BF9" s="35">
        <f t="shared" si="20"/>
        <v>0</v>
      </c>
      <c r="BG9" s="35">
        <f t="shared" si="20"/>
        <v>0</v>
      </c>
      <c r="BH9" s="35">
        <f t="shared" si="20"/>
        <v>0</v>
      </c>
      <c r="BI9" s="35">
        <f t="shared" si="20"/>
        <v>0</v>
      </c>
      <c r="BJ9" s="35">
        <f t="shared" si="20"/>
        <v>0</v>
      </c>
      <c r="BK9" s="35">
        <f t="shared" si="20"/>
        <v>0</v>
      </c>
      <c r="BL9" s="35">
        <f t="shared" si="20"/>
        <v>0</v>
      </c>
      <c r="BM9" s="24"/>
      <c r="BN9" s="24" t="str">
        <f t="shared" ref="BN9:CO9" si="21">LEFT(C9)</f>
        <v/>
      </c>
      <c r="BO9" s="25" t="str">
        <f t="shared" si="21"/>
        <v/>
      </c>
      <c r="BP9" s="25" t="str">
        <f t="shared" si="21"/>
        <v/>
      </c>
      <c r="BQ9" s="25" t="str">
        <f t="shared" si="21"/>
        <v/>
      </c>
      <c r="BR9" s="25" t="str">
        <f t="shared" si="21"/>
        <v/>
      </c>
      <c r="BS9" s="25" t="str">
        <f t="shared" si="21"/>
        <v/>
      </c>
      <c r="BT9" s="25" t="str">
        <f t="shared" si="21"/>
        <v/>
      </c>
      <c r="BU9" s="25" t="str">
        <f t="shared" si="21"/>
        <v>H</v>
      </c>
      <c r="BV9" s="25" t="str">
        <f t="shared" si="21"/>
        <v>H</v>
      </c>
      <c r="BW9" s="25" t="str">
        <f t="shared" si="21"/>
        <v>K</v>
      </c>
      <c r="BX9" s="25" t="str">
        <f t="shared" si="21"/>
        <v>L</v>
      </c>
      <c r="BY9" s="25" t="str">
        <f t="shared" si="21"/>
        <v>M</v>
      </c>
      <c r="BZ9" s="25" t="str">
        <f t="shared" si="21"/>
        <v>H</v>
      </c>
      <c r="CA9" s="25" t="str">
        <f t="shared" si="21"/>
        <v/>
      </c>
      <c r="CB9" s="25" t="str">
        <f t="shared" si="21"/>
        <v/>
      </c>
      <c r="CC9" s="25" t="str">
        <f t="shared" si="21"/>
        <v/>
      </c>
      <c r="CD9" s="25" t="str">
        <f t="shared" si="21"/>
        <v/>
      </c>
      <c r="CE9" s="25" t="str">
        <f t="shared" si="21"/>
        <v/>
      </c>
      <c r="CF9" s="25" t="str">
        <f t="shared" si="21"/>
        <v/>
      </c>
      <c r="CG9" s="25" t="str">
        <f t="shared" si="21"/>
        <v/>
      </c>
      <c r="CH9" s="25" t="str">
        <f t="shared" si="21"/>
        <v/>
      </c>
      <c r="CI9" s="25" t="str">
        <f t="shared" si="21"/>
        <v/>
      </c>
      <c r="CJ9" s="25" t="str">
        <f t="shared" si="21"/>
        <v/>
      </c>
      <c r="CK9" s="25" t="str">
        <f t="shared" si="21"/>
        <v/>
      </c>
      <c r="CL9" s="25" t="str">
        <f t="shared" si="21"/>
        <v/>
      </c>
      <c r="CM9" s="25" t="str">
        <f t="shared" si="21"/>
        <v/>
      </c>
      <c r="CN9" s="25" t="str">
        <f t="shared" si="21"/>
        <v/>
      </c>
      <c r="CO9" s="25" t="str">
        <f t="shared" si="21"/>
        <v/>
      </c>
      <c r="CP9" s="25"/>
    </row>
    <row r="10" ht="23.25" customHeight="1">
      <c r="A10" s="27" t="s">
        <v>50</v>
      </c>
      <c r="B10" s="20" t="s">
        <v>143</v>
      </c>
      <c r="C10" s="25"/>
      <c r="D10" s="25"/>
      <c r="E10" s="25"/>
      <c r="F10" s="25"/>
      <c r="G10" s="25"/>
      <c r="H10" s="25"/>
      <c r="I10" s="25"/>
      <c r="J10" s="36"/>
      <c r="K10" s="29" t="s">
        <v>385</v>
      </c>
      <c r="L10" s="29" t="s">
        <v>296</v>
      </c>
      <c r="M10" s="29" t="s">
        <v>180</v>
      </c>
      <c r="N10" s="29" t="s">
        <v>202</v>
      </c>
      <c r="O10" s="29" t="s">
        <v>296</v>
      </c>
      <c r="P10" s="3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>
        <f t="shared" si="3"/>
        <v>7</v>
      </c>
      <c r="AF10" s="32">
        <f t="shared" si="4"/>
        <v>0.03317535545</v>
      </c>
      <c r="AG10" s="33" t="str">
        <f t="shared" si="5"/>
        <v>I7</v>
      </c>
      <c r="AH10" s="33" t="s">
        <v>50</v>
      </c>
      <c r="AI10" s="34">
        <f t="shared" si="6"/>
        <v>0.03317535545</v>
      </c>
      <c r="AJ10" s="33">
        <f t="shared" si="7"/>
        <v>7</v>
      </c>
      <c r="AK10" s="35">
        <f t="shared" ref="AK10:BL10" si="22">VALUE(RIGHT(C10))</f>
        <v>0</v>
      </c>
      <c r="AL10" s="35">
        <f t="shared" si="22"/>
        <v>0</v>
      </c>
      <c r="AM10" s="35">
        <f t="shared" si="22"/>
        <v>0</v>
      </c>
      <c r="AN10" s="35">
        <f t="shared" si="22"/>
        <v>0</v>
      </c>
      <c r="AO10" s="35">
        <f t="shared" si="22"/>
        <v>0</v>
      </c>
      <c r="AP10" s="35">
        <f t="shared" si="22"/>
        <v>0</v>
      </c>
      <c r="AQ10" s="35">
        <f t="shared" si="22"/>
        <v>0</v>
      </c>
      <c r="AR10" s="35">
        <f t="shared" si="22"/>
        <v>0</v>
      </c>
      <c r="AS10" s="35">
        <f t="shared" si="22"/>
        <v>3</v>
      </c>
      <c r="AT10" s="35">
        <f t="shared" si="22"/>
        <v>1</v>
      </c>
      <c r="AU10" s="35">
        <f t="shared" si="22"/>
        <v>3</v>
      </c>
      <c r="AV10" s="35">
        <f t="shared" si="22"/>
        <v>3</v>
      </c>
      <c r="AW10" s="35">
        <f t="shared" si="22"/>
        <v>1</v>
      </c>
      <c r="AX10" s="35">
        <f t="shared" si="22"/>
        <v>0</v>
      </c>
      <c r="AY10" s="35">
        <f t="shared" si="22"/>
        <v>0</v>
      </c>
      <c r="AZ10" s="35">
        <f t="shared" si="22"/>
        <v>0</v>
      </c>
      <c r="BA10" s="35">
        <f t="shared" si="22"/>
        <v>0</v>
      </c>
      <c r="BB10" s="35">
        <f t="shared" si="22"/>
        <v>0</v>
      </c>
      <c r="BC10" s="35">
        <f t="shared" si="22"/>
        <v>0</v>
      </c>
      <c r="BD10" s="35">
        <f t="shared" si="22"/>
        <v>0</v>
      </c>
      <c r="BE10" s="35">
        <f t="shared" si="22"/>
        <v>0</v>
      </c>
      <c r="BF10" s="35">
        <f t="shared" si="22"/>
        <v>0</v>
      </c>
      <c r="BG10" s="35">
        <f t="shared" si="22"/>
        <v>0</v>
      </c>
      <c r="BH10" s="35">
        <f t="shared" si="22"/>
        <v>0</v>
      </c>
      <c r="BI10" s="35">
        <f t="shared" si="22"/>
        <v>0</v>
      </c>
      <c r="BJ10" s="35">
        <f t="shared" si="22"/>
        <v>0</v>
      </c>
      <c r="BK10" s="35">
        <f t="shared" si="22"/>
        <v>0</v>
      </c>
      <c r="BL10" s="35">
        <f t="shared" si="22"/>
        <v>0</v>
      </c>
      <c r="BM10" s="24"/>
      <c r="BN10" s="24" t="str">
        <f t="shared" ref="BN10:CO10" si="23">LEFT(C10)</f>
        <v/>
      </c>
      <c r="BO10" s="25" t="str">
        <f t="shared" si="23"/>
        <v/>
      </c>
      <c r="BP10" s="25" t="str">
        <f t="shared" si="23"/>
        <v/>
      </c>
      <c r="BQ10" s="25" t="str">
        <f t="shared" si="23"/>
        <v/>
      </c>
      <c r="BR10" s="25" t="str">
        <f t="shared" si="23"/>
        <v/>
      </c>
      <c r="BS10" s="25" t="str">
        <f t="shared" si="23"/>
        <v/>
      </c>
      <c r="BT10" s="25" t="str">
        <f t="shared" si="23"/>
        <v/>
      </c>
      <c r="BU10" s="25" t="str">
        <f t="shared" si="23"/>
        <v/>
      </c>
      <c r="BV10" s="25" t="str">
        <f t="shared" si="23"/>
        <v>I</v>
      </c>
      <c r="BW10" s="25" t="str">
        <f t="shared" si="23"/>
        <v>I</v>
      </c>
      <c r="BX10" s="25" t="str">
        <f t="shared" si="23"/>
        <v>L</v>
      </c>
      <c r="BY10" s="25" t="str">
        <f t="shared" si="23"/>
        <v>M</v>
      </c>
      <c r="BZ10" s="25" t="str">
        <f t="shared" si="23"/>
        <v>I</v>
      </c>
      <c r="CA10" s="25" t="str">
        <f t="shared" si="23"/>
        <v/>
      </c>
      <c r="CB10" s="25" t="str">
        <f t="shared" si="23"/>
        <v/>
      </c>
      <c r="CC10" s="25" t="str">
        <f t="shared" si="23"/>
        <v/>
      </c>
      <c r="CD10" s="25" t="str">
        <f t="shared" si="23"/>
        <v/>
      </c>
      <c r="CE10" s="25" t="str">
        <f t="shared" si="23"/>
        <v/>
      </c>
      <c r="CF10" s="25" t="str">
        <f t="shared" si="23"/>
        <v/>
      </c>
      <c r="CG10" s="25" t="str">
        <f t="shared" si="23"/>
        <v/>
      </c>
      <c r="CH10" s="25" t="str">
        <f t="shared" si="23"/>
        <v/>
      </c>
      <c r="CI10" s="25" t="str">
        <f t="shared" si="23"/>
        <v/>
      </c>
      <c r="CJ10" s="25" t="str">
        <f t="shared" si="23"/>
        <v/>
      </c>
      <c r="CK10" s="25" t="str">
        <f t="shared" si="23"/>
        <v/>
      </c>
      <c r="CL10" s="25" t="str">
        <f t="shared" si="23"/>
        <v/>
      </c>
      <c r="CM10" s="25" t="str">
        <f t="shared" si="23"/>
        <v/>
      </c>
      <c r="CN10" s="25" t="str">
        <f t="shared" si="23"/>
        <v/>
      </c>
      <c r="CO10" s="25" t="str">
        <f t="shared" si="23"/>
        <v/>
      </c>
      <c r="CP10" s="25"/>
    </row>
    <row r="11" ht="23.25" customHeight="1">
      <c r="A11" s="27" t="s">
        <v>55</v>
      </c>
      <c r="B11" s="20" t="s">
        <v>144</v>
      </c>
      <c r="C11" s="25"/>
      <c r="D11" s="25"/>
      <c r="E11" s="25"/>
      <c r="F11" s="25"/>
      <c r="G11" s="25"/>
      <c r="H11" s="25"/>
      <c r="I11" s="25"/>
      <c r="J11" s="25"/>
      <c r="K11" s="36"/>
      <c r="L11" s="29" t="s">
        <v>298</v>
      </c>
      <c r="M11" s="29" t="s">
        <v>299</v>
      </c>
      <c r="N11" s="29" t="s">
        <v>399</v>
      </c>
      <c r="O11" s="29" t="s">
        <v>400</v>
      </c>
      <c r="P11" s="3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1">
        <f t="shared" si="3"/>
        <v>0</v>
      </c>
      <c r="AF11" s="32">
        <f t="shared" si="4"/>
        <v>0</v>
      </c>
      <c r="AG11" s="33" t="str">
        <f t="shared" si="5"/>
        <v>J0</v>
      </c>
      <c r="AH11" s="33" t="s">
        <v>55</v>
      </c>
      <c r="AI11" s="34">
        <f t="shared" si="6"/>
        <v>0</v>
      </c>
      <c r="AJ11" s="33">
        <f t="shared" si="7"/>
        <v>0</v>
      </c>
      <c r="AK11" s="35">
        <f t="shared" ref="AK11:BL11" si="24">VALUE(RIGHT(C11))</f>
        <v>0</v>
      </c>
      <c r="AL11" s="35">
        <f t="shared" si="24"/>
        <v>0</v>
      </c>
      <c r="AM11" s="35">
        <f t="shared" si="24"/>
        <v>0</v>
      </c>
      <c r="AN11" s="35">
        <f t="shared" si="24"/>
        <v>0</v>
      </c>
      <c r="AO11" s="35">
        <f t="shared" si="24"/>
        <v>0</v>
      </c>
      <c r="AP11" s="35">
        <f t="shared" si="24"/>
        <v>0</v>
      </c>
      <c r="AQ11" s="35">
        <f t="shared" si="24"/>
        <v>0</v>
      </c>
      <c r="AR11" s="35">
        <f t="shared" si="24"/>
        <v>0</v>
      </c>
      <c r="AS11" s="35">
        <f t="shared" si="24"/>
        <v>0</v>
      </c>
      <c r="AT11" s="35">
        <f t="shared" si="24"/>
        <v>3</v>
      </c>
      <c r="AU11" s="35">
        <f t="shared" si="24"/>
        <v>5</v>
      </c>
      <c r="AV11" s="35">
        <f t="shared" si="24"/>
        <v>5</v>
      </c>
      <c r="AW11" s="35">
        <f t="shared" si="24"/>
        <v>1</v>
      </c>
      <c r="AX11" s="35">
        <f t="shared" si="24"/>
        <v>0</v>
      </c>
      <c r="AY11" s="35">
        <f t="shared" si="24"/>
        <v>0</v>
      </c>
      <c r="AZ11" s="35">
        <f t="shared" si="24"/>
        <v>0</v>
      </c>
      <c r="BA11" s="35">
        <f t="shared" si="24"/>
        <v>0</v>
      </c>
      <c r="BB11" s="35">
        <f t="shared" si="24"/>
        <v>0</v>
      </c>
      <c r="BC11" s="35">
        <f t="shared" si="24"/>
        <v>0</v>
      </c>
      <c r="BD11" s="35">
        <f t="shared" si="24"/>
        <v>0</v>
      </c>
      <c r="BE11" s="35">
        <f t="shared" si="24"/>
        <v>0</v>
      </c>
      <c r="BF11" s="35">
        <f t="shared" si="24"/>
        <v>0</v>
      </c>
      <c r="BG11" s="35">
        <f t="shared" si="24"/>
        <v>0</v>
      </c>
      <c r="BH11" s="35">
        <f t="shared" si="24"/>
        <v>0</v>
      </c>
      <c r="BI11" s="35">
        <f t="shared" si="24"/>
        <v>0</v>
      </c>
      <c r="BJ11" s="35">
        <f t="shared" si="24"/>
        <v>0</v>
      </c>
      <c r="BK11" s="35">
        <f t="shared" si="24"/>
        <v>0</v>
      </c>
      <c r="BL11" s="35">
        <f t="shared" si="24"/>
        <v>0</v>
      </c>
      <c r="BM11" s="24"/>
      <c r="BN11" s="24" t="str">
        <f t="shared" ref="BN11:CO11" si="25">LEFT(C11)</f>
        <v/>
      </c>
      <c r="BO11" s="25" t="str">
        <f t="shared" si="25"/>
        <v/>
      </c>
      <c r="BP11" s="25" t="str">
        <f t="shared" si="25"/>
        <v/>
      </c>
      <c r="BQ11" s="25" t="str">
        <f t="shared" si="25"/>
        <v/>
      </c>
      <c r="BR11" s="25" t="str">
        <f t="shared" si="25"/>
        <v/>
      </c>
      <c r="BS11" s="25" t="str">
        <f t="shared" si="25"/>
        <v/>
      </c>
      <c r="BT11" s="25" t="str">
        <f t="shared" si="25"/>
        <v/>
      </c>
      <c r="BU11" s="25" t="str">
        <f t="shared" si="25"/>
        <v/>
      </c>
      <c r="BV11" s="25" t="str">
        <f t="shared" si="25"/>
        <v/>
      </c>
      <c r="BW11" s="25" t="str">
        <f t="shared" si="25"/>
        <v>K</v>
      </c>
      <c r="BX11" s="25" t="str">
        <f t="shared" si="25"/>
        <v>L</v>
      </c>
      <c r="BY11" s="25" t="str">
        <f t="shared" si="25"/>
        <v>M</v>
      </c>
      <c r="BZ11" s="25" t="str">
        <f t="shared" si="25"/>
        <v>N</v>
      </c>
      <c r="CA11" s="25" t="str">
        <f t="shared" si="25"/>
        <v/>
      </c>
      <c r="CB11" s="25" t="str">
        <f t="shared" si="25"/>
        <v/>
      </c>
      <c r="CC11" s="25" t="str">
        <f t="shared" si="25"/>
        <v/>
      </c>
      <c r="CD11" s="25" t="str">
        <f t="shared" si="25"/>
        <v/>
      </c>
      <c r="CE11" s="25" t="str">
        <f t="shared" si="25"/>
        <v/>
      </c>
      <c r="CF11" s="25" t="str">
        <f t="shared" si="25"/>
        <v/>
      </c>
      <c r="CG11" s="25" t="str">
        <f t="shared" si="25"/>
        <v/>
      </c>
      <c r="CH11" s="25" t="str">
        <f t="shared" si="25"/>
        <v/>
      </c>
      <c r="CI11" s="25" t="str">
        <f t="shared" si="25"/>
        <v/>
      </c>
      <c r="CJ11" s="25" t="str">
        <f t="shared" si="25"/>
        <v/>
      </c>
      <c r="CK11" s="25" t="str">
        <f t="shared" si="25"/>
        <v/>
      </c>
      <c r="CL11" s="25" t="str">
        <f t="shared" si="25"/>
        <v/>
      </c>
      <c r="CM11" s="25" t="str">
        <f t="shared" si="25"/>
        <v/>
      </c>
      <c r="CN11" s="25" t="str">
        <f t="shared" si="25"/>
        <v/>
      </c>
      <c r="CO11" s="25" t="str">
        <f t="shared" si="25"/>
        <v/>
      </c>
      <c r="CP11" s="25"/>
    </row>
    <row r="12" ht="23.25" customHeight="1">
      <c r="A12" s="27" t="s">
        <v>60</v>
      </c>
      <c r="B12" s="20" t="s">
        <v>145</v>
      </c>
      <c r="C12" s="25"/>
      <c r="D12" s="25"/>
      <c r="E12" s="25"/>
      <c r="F12" s="25"/>
      <c r="G12" s="25"/>
      <c r="H12" s="25"/>
      <c r="I12" s="25"/>
      <c r="J12" s="25"/>
      <c r="K12" s="25"/>
      <c r="L12" s="36"/>
      <c r="M12" s="29" t="s">
        <v>180</v>
      </c>
      <c r="N12" s="29" t="s">
        <v>181</v>
      </c>
      <c r="O12" s="29" t="s">
        <v>298</v>
      </c>
      <c r="P12" s="3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1">
        <f t="shared" si="3"/>
        <v>11</v>
      </c>
      <c r="AF12" s="32">
        <f t="shared" si="4"/>
        <v>0.05213270142</v>
      </c>
      <c r="AG12" s="33" t="str">
        <f t="shared" si="5"/>
        <v>K11</v>
      </c>
      <c r="AH12" s="33" t="s">
        <v>60</v>
      </c>
      <c r="AI12" s="34">
        <f t="shared" si="6"/>
        <v>0.05213270142</v>
      </c>
      <c r="AJ12" s="33">
        <f t="shared" si="7"/>
        <v>11</v>
      </c>
      <c r="AK12" s="35">
        <f t="shared" ref="AK12:BL12" si="26">VALUE(RIGHT(C12))</f>
        <v>0</v>
      </c>
      <c r="AL12" s="35">
        <f t="shared" si="26"/>
        <v>0</v>
      </c>
      <c r="AM12" s="35">
        <f t="shared" si="26"/>
        <v>0</v>
      </c>
      <c r="AN12" s="35">
        <f t="shared" si="26"/>
        <v>0</v>
      </c>
      <c r="AO12" s="35">
        <f t="shared" si="26"/>
        <v>0</v>
      </c>
      <c r="AP12" s="35">
        <f t="shared" si="26"/>
        <v>0</v>
      </c>
      <c r="AQ12" s="35">
        <f t="shared" si="26"/>
        <v>0</v>
      </c>
      <c r="AR12" s="35">
        <f t="shared" si="26"/>
        <v>0</v>
      </c>
      <c r="AS12" s="35">
        <f t="shared" si="26"/>
        <v>0</v>
      </c>
      <c r="AT12" s="35">
        <f t="shared" si="26"/>
        <v>0</v>
      </c>
      <c r="AU12" s="35">
        <f t="shared" si="26"/>
        <v>3</v>
      </c>
      <c r="AV12" s="35">
        <f t="shared" si="26"/>
        <v>1</v>
      </c>
      <c r="AW12" s="35">
        <f t="shared" si="26"/>
        <v>3</v>
      </c>
      <c r="AX12" s="35">
        <f t="shared" si="26"/>
        <v>0</v>
      </c>
      <c r="AY12" s="35">
        <f t="shared" si="26"/>
        <v>0</v>
      </c>
      <c r="AZ12" s="35">
        <f t="shared" si="26"/>
        <v>0</v>
      </c>
      <c r="BA12" s="35">
        <f t="shared" si="26"/>
        <v>0</v>
      </c>
      <c r="BB12" s="35">
        <f t="shared" si="26"/>
        <v>0</v>
      </c>
      <c r="BC12" s="35">
        <f t="shared" si="26"/>
        <v>0</v>
      </c>
      <c r="BD12" s="35">
        <f t="shared" si="26"/>
        <v>0</v>
      </c>
      <c r="BE12" s="35">
        <f t="shared" si="26"/>
        <v>0</v>
      </c>
      <c r="BF12" s="35">
        <f t="shared" si="26"/>
        <v>0</v>
      </c>
      <c r="BG12" s="35">
        <f t="shared" si="26"/>
        <v>0</v>
      </c>
      <c r="BH12" s="35">
        <f t="shared" si="26"/>
        <v>0</v>
      </c>
      <c r="BI12" s="35">
        <f t="shared" si="26"/>
        <v>0</v>
      </c>
      <c r="BJ12" s="35">
        <f t="shared" si="26"/>
        <v>0</v>
      </c>
      <c r="BK12" s="35">
        <f t="shared" si="26"/>
        <v>0</v>
      </c>
      <c r="BL12" s="35">
        <f t="shared" si="26"/>
        <v>0</v>
      </c>
      <c r="BM12" s="24"/>
      <c r="BN12" s="24" t="str">
        <f t="shared" ref="BN12:CO12" si="27">LEFT(C12)</f>
        <v/>
      </c>
      <c r="BO12" s="25" t="str">
        <f t="shared" si="27"/>
        <v/>
      </c>
      <c r="BP12" s="25" t="str">
        <f t="shared" si="27"/>
        <v/>
      </c>
      <c r="BQ12" s="25" t="str">
        <f t="shared" si="27"/>
        <v/>
      </c>
      <c r="BR12" s="25" t="str">
        <f t="shared" si="27"/>
        <v/>
      </c>
      <c r="BS12" s="25" t="str">
        <f t="shared" si="27"/>
        <v/>
      </c>
      <c r="BT12" s="25" t="str">
        <f t="shared" si="27"/>
        <v/>
      </c>
      <c r="BU12" s="25" t="str">
        <f t="shared" si="27"/>
        <v/>
      </c>
      <c r="BV12" s="25" t="str">
        <f t="shared" si="27"/>
        <v/>
      </c>
      <c r="BW12" s="25" t="str">
        <f t="shared" si="27"/>
        <v/>
      </c>
      <c r="BX12" s="25" t="str">
        <f t="shared" si="27"/>
        <v>L</v>
      </c>
      <c r="BY12" s="25" t="str">
        <f t="shared" si="27"/>
        <v>M</v>
      </c>
      <c r="BZ12" s="25" t="str">
        <f t="shared" si="27"/>
        <v>K</v>
      </c>
      <c r="CA12" s="25" t="str">
        <f t="shared" si="27"/>
        <v/>
      </c>
      <c r="CB12" s="25" t="str">
        <f t="shared" si="27"/>
        <v/>
      </c>
      <c r="CC12" s="25" t="str">
        <f t="shared" si="27"/>
        <v/>
      </c>
      <c r="CD12" s="25" t="str">
        <f t="shared" si="27"/>
        <v/>
      </c>
      <c r="CE12" s="25" t="str">
        <f t="shared" si="27"/>
        <v/>
      </c>
      <c r="CF12" s="25" t="str">
        <f t="shared" si="27"/>
        <v/>
      </c>
      <c r="CG12" s="25" t="str">
        <f t="shared" si="27"/>
        <v/>
      </c>
      <c r="CH12" s="25" t="str">
        <f t="shared" si="27"/>
        <v/>
      </c>
      <c r="CI12" s="25" t="str">
        <f t="shared" si="27"/>
        <v/>
      </c>
      <c r="CJ12" s="25" t="str">
        <f t="shared" si="27"/>
        <v/>
      </c>
      <c r="CK12" s="25" t="str">
        <f t="shared" si="27"/>
        <v/>
      </c>
      <c r="CL12" s="25" t="str">
        <f t="shared" si="27"/>
        <v/>
      </c>
      <c r="CM12" s="25" t="str">
        <f t="shared" si="27"/>
        <v/>
      </c>
      <c r="CN12" s="25" t="str">
        <f t="shared" si="27"/>
        <v/>
      </c>
      <c r="CO12" s="25" t="str">
        <f t="shared" si="27"/>
        <v/>
      </c>
      <c r="CP12" s="25"/>
    </row>
    <row r="13" ht="23.25" customHeight="1">
      <c r="A13" s="27" t="s">
        <v>66</v>
      </c>
      <c r="B13" s="20" t="s">
        <v>146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36"/>
      <c r="N13" s="29" t="s">
        <v>187</v>
      </c>
      <c r="O13" s="29" t="s">
        <v>180</v>
      </c>
      <c r="P13" s="3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1">
        <f t="shared" si="3"/>
        <v>37</v>
      </c>
      <c r="AF13" s="32">
        <f t="shared" si="4"/>
        <v>0.1753554502</v>
      </c>
      <c r="AG13" s="33" t="str">
        <f t="shared" si="5"/>
        <v>L37</v>
      </c>
      <c r="AH13" s="33" t="s">
        <v>66</v>
      </c>
      <c r="AI13" s="34">
        <f t="shared" si="6"/>
        <v>0.1753554502</v>
      </c>
      <c r="AJ13" s="33">
        <f t="shared" si="7"/>
        <v>37</v>
      </c>
      <c r="AK13" s="35">
        <f t="shared" ref="AK13:BL13" si="28">VALUE(RIGHT(C13))</f>
        <v>0</v>
      </c>
      <c r="AL13" s="35">
        <f t="shared" si="28"/>
        <v>0</v>
      </c>
      <c r="AM13" s="35">
        <f t="shared" si="28"/>
        <v>0</v>
      </c>
      <c r="AN13" s="35">
        <f t="shared" si="28"/>
        <v>0</v>
      </c>
      <c r="AO13" s="35">
        <f t="shared" si="28"/>
        <v>0</v>
      </c>
      <c r="AP13" s="35">
        <f t="shared" si="28"/>
        <v>0</v>
      </c>
      <c r="AQ13" s="35">
        <f t="shared" si="28"/>
        <v>0</v>
      </c>
      <c r="AR13" s="35">
        <f t="shared" si="28"/>
        <v>0</v>
      </c>
      <c r="AS13" s="35">
        <f t="shared" si="28"/>
        <v>0</v>
      </c>
      <c r="AT13" s="35">
        <f t="shared" si="28"/>
        <v>0</v>
      </c>
      <c r="AU13" s="35">
        <f t="shared" si="28"/>
        <v>0</v>
      </c>
      <c r="AV13" s="35">
        <f t="shared" si="28"/>
        <v>1</v>
      </c>
      <c r="AW13" s="35">
        <f t="shared" si="28"/>
        <v>3</v>
      </c>
      <c r="AX13" s="35">
        <f t="shared" si="28"/>
        <v>0</v>
      </c>
      <c r="AY13" s="35">
        <f t="shared" si="28"/>
        <v>0</v>
      </c>
      <c r="AZ13" s="35">
        <f t="shared" si="28"/>
        <v>0</v>
      </c>
      <c r="BA13" s="35">
        <f t="shared" si="28"/>
        <v>0</v>
      </c>
      <c r="BB13" s="35">
        <f t="shared" si="28"/>
        <v>0</v>
      </c>
      <c r="BC13" s="35">
        <f t="shared" si="28"/>
        <v>0</v>
      </c>
      <c r="BD13" s="35">
        <f t="shared" si="28"/>
        <v>0</v>
      </c>
      <c r="BE13" s="35">
        <f t="shared" si="28"/>
        <v>0</v>
      </c>
      <c r="BF13" s="35">
        <f t="shared" si="28"/>
        <v>0</v>
      </c>
      <c r="BG13" s="35">
        <f t="shared" si="28"/>
        <v>0</v>
      </c>
      <c r="BH13" s="35">
        <f t="shared" si="28"/>
        <v>0</v>
      </c>
      <c r="BI13" s="35">
        <f t="shared" si="28"/>
        <v>0</v>
      </c>
      <c r="BJ13" s="35">
        <f t="shared" si="28"/>
        <v>0</v>
      </c>
      <c r="BK13" s="35">
        <f t="shared" si="28"/>
        <v>0</v>
      </c>
      <c r="BL13" s="35">
        <f t="shared" si="28"/>
        <v>0</v>
      </c>
      <c r="BM13" s="24"/>
      <c r="BN13" s="24" t="str">
        <f t="shared" ref="BN13:CO13" si="29">LEFT(C13)</f>
        <v/>
      </c>
      <c r="BO13" s="25" t="str">
        <f t="shared" si="29"/>
        <v/>
      </c>
      <c r="BP13" s="25" t="str">
        <f t="shared" si="29"/>
        <v/>
      </c>
      <c r="BQ13" s="25" t="str">
        <f t="shared" si="29"/>
        <v/>
      </c>
      <c r="BR13" s="25" t="str">
        <f t="shared" si="29"/>
        <v/>
      </c>
      <c r="BS13" s="25" t="str">
        <f t="shared" si="29"/>
        <v/>
      </c>
      <c r="BT13" s="25" t="str">
        <f t="shared" si="29"/>
        <v/>
      </c>
      <c r="BU13" s="25" t="str">
        <f t="shared" si="29"/>
        <v/>
      </c>
      <c r="BV13" s="25" t="str">
        <f t="shared" si="29"/>
        <v/>
      </c>
      <c r="BW13" s="25" t="str">
        <f t="shared" si="29"/>
        <v/>
      </c>
      <c r="BX13" s="25" t="str">
        <f t="shared" si="29"/>
        <v/>
      </c>
      <c r="BY13" s="25" t="str">
        <f t="shared" si="29"/>
        <v>L</v>
      </c>
      <c r="BZ13" s="25" t="str">
        <f t="shared" si="29"/>
        <v>L</v>
      </c>
      <c r="CA13" s="25" t="str">
        <f t="shared" si="29"/>
        <v/>
      </c>
      <c r="CB13" s="25" t="str">
        <f t="shared" si="29"/>
        <v/>
      </c>
      <c r="CC13" s="25" t="str">
        <f t="shared" si="29"/>
        <v/>
      </c>
      <c r="CD13" s="25" t="str">
        <f t="shared" si="29"/>
        <v/>
      </c>
      <c r="CE13" s="25" t="str">
        <f t="shared" si="29"/>
        <v/>
      </c>
      <c r="CF13" s="25" t="str">
        <f t="shared" si="29"/>
        <v/>
      </c>
      <c r="CG13" s="25" t="str">
        <f t="shared" si="29"/>
        <v/>
      </c>
      <c r="CH13" s="25" t="str">
        <f t="shared" si="29"/>
        <v/>
      </c>
      <c r="CI13" s="25" t="str">
        <f t="shared" si="29"/>
        <v/>
      </c>
      <c r="CJ13" s="25" t="str">
        <f t="shared" si="29"/>
        <v/>
      </c>
      <c r="CK13" s="25" t="str">
        <f t="shared" si="29"/>
        <v/>
      </c>
      <c r="CL13" s="25" t="str">
        <f t="shared" si="29"/>
        <v/>
      </c>
      <c r="CM13" s="25" t="str">
        <f t="shared" si="29"/>
        <v/>
      </c>
      <c r="CN13" s="25" t="str">
        <f t="shared" si="29"/>
        <v/>
      </c>
      <c r="CO13" s="25" t="str">
        <f t="shared" si="29"/>
        <v/>
      </c>
      <c r="CP13" s="25"/>
    </row>
    <row r="14" ht="23.25" customHeight="1">
      <c r="A14" s="27" t="s">
        <v>69</v>
      </c>
      <c r="B14" s="20" t="s">
        <v>147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36"/>
      <c r="O14" s="29" t="s">
        <v>202</v>
      </c>
      <c r="P14" s="3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>
        <f t="shared" si="3"/>
        <v>23</v>
      </c>
      <c r="AF14" s="32">
        <f t="shared" si="4"/>
        <v>0.1090047393</v>
      </c>
      <c r="AG14" s="33" t="str">
        <f t="shared" si="5"/>
        <v>M23</v>
      </c>
      <c r="AH14" s="33" t="s">
        <v>69</v>
      </c>
      <c r="AI14" s="34">
        <f t="shared" si="6"/>
        <v>0.1090047393</v>
      </c>
      <c r="AJ14" s="33">
        <f t="shared" si="7"/>
        <v>23</v>
      </c>
      <c r="AK14" s="35">
        <f t="shared" ref="AK14:BL14" si="30">VALUE(RIGHT(C14))</f>
        <v>0</v>
      </c>
      <c r="AL14" s="35">
        <f t="shared" si="30"/>
        <v>0</v>
      </c>
      <c r="AM14" s="35">
        <f t="shared" si="30"/>
        <v>0</v>
      </c>
      <c r="AN14" s="35">
        <f t="shared" si="30"/>
        <v>0</v>
      </c>
      <c r="AO14" s="35">
        <f t="shared" si="30"/>
        <v>0</v>
      </c>
      <c r="AP14" s="35">
        <f t="shared" si="30"/>
        <v>0</v>
      </c>
      <c r="AQ14" s="35">
        <f t="shared" si="30"/>
        <v>0</v>
      </c>
      <c r="AR14" s="35">
        <f t="shared" si="30"/>
        <v>0</v>
      </c>
      <c r="AS14" s="35">
        <f t="shared" si="30"/>
        <v>0</v>
      </c>
      <c r="AT14" s="35">
        <f t="shared" si="30"/>
        <v>0</v>
      </c>
      <c r="AU14" s="35">
        <f t="shared" si="30"/>
        <v>0</v>
      </c>
      <c r="AV14" s="35">
        <f t="shared" si="30"/>
        <v>0</v>
      </c>
      <c r="AW14" s="35">
        <f t="shared" si="30"/>
        <v>3</v>
      </c>
      <c r="AX14" s="35">
        <f t="shared" si="30"/>
        <v>0</v>
      </c>
      <c r="AY14" s="35">
        <f t="shared" si="30"/>
        <v>0</v>
      </c>
      <c r="AZ14" s="35">
        <f t="shared" si="30"/>
        <v>0</v>
      </c>
      <c r="BA14" s="35">
        <f t="shared" si="30"/>
        <v>0</v>
      </c>
      <c r="BB14" s="35">
        <f t="shared" si="30"/>
        <v>0</v>
      </c>
      <c r="BC14" s="35">
        <f t="shared" si="30"/>
        <v>0</v>
      </c>
      <c r="BD14" s="35">
        <f t="shared" si="30"/>
        <v>0</v>
      </c>
      <c r="BE14" s="35">
        <f t="shared" si="30"/>
        <v>0</v>
      </c>
      <c r="BF14" s="35">
        <f t="shared" si="30"/>
        <v>0</v>
      </c>
      <c r="BG14" s="35">
        <f t="shared" si="30"/>
        <v>0</v>
      </c>
      <c r="BH14" s="35">
        <f t="shared" si="30"/>
        <v>0</v>
      </c>
      <c r="BI14" s="35">
        <f t="shared" si="30"/>
        <v>0</v>
      </c>
      <c r="BJ14" s="35">
        <f t="shared" si="30"/>
        <v>0</v>
      </c>
      <c r="BK14" s="35">
        <f t="shared" si="30"/>
        <v>0</v>
      </c>
      <c r="BL14" s="35">
        <f t="shared" si="30"/>
        <v>0</v>
      </c>
      <c r="BM14" s="24"/>
      <c r="BN14" s="24" t="str">
        <f t="shared" ref="BN14:CO14" si="31">LEFT(C14)</f>
        <v/>
      </c>
      <c r="BO14" s="25" t="str">
        <f t="shared" si="31"/>
        <v/>
      </c>
      <c r="BP14" s="25" t="str">
        <f t="shared" si="31"/>
        <v/>
      </c>
      <c r="BQ14" s="25" t="str">
        <f t="shared" si="31"/>
        <v/>
      </c>
      <c r="BR14" s="25" t="str">
        <f t="shared" si="31"/>
        <v/>
      </c>
      <c r="BS14" s="25" t="str">
        <f t="shared" si="31"/>
        <v/>
      </c>
      <c r="BT14" s="25" t="str">
        <f t="shared" si="31"/>
        <v/>
      </c>
      <c r="BU14" s="25" t="str">
        <f t="shared" si="31"/>
        <v/>
      </c>
      <c r="BV14" s="25" t="str">
        <f t="shared" si="31"/>
        <v/>
      </c>
      <c r="BW14" s="25" t="str">
        <f t="shared" si="31"/>
        <v/>
      </c>
      <c r="BX14" s="25" t="str">
        <f t="shared" si="31"/>
        <v/>
      </c>
      <c r="BY14" s="25" t="str">
        <f t="shared" si="31"/>
        <v/>
      </c>
      <c r="BZ14" s="25" t="str">
        <f t="shared" si="31"/>
        <v>M</v>
      </c>
      <c r="CA14" s="25" t="str">
        <f t="shared" si="31"/>
        <v/>
      </c>
      <c r="CB14" s="25" t="str">
        <f t="shared" si="31"/>
        <v/>
      </c>
      <c r="CC14" s="25" t="str">
        <f t="shared" si="31"/>
        <v/>
      </c>
      <c r="CD14" s="25" t="str">
        <f t="shared" si="31"/>
        <v/>
      </c>
      <c r="CE14" s="25" t="str">
        <f t="shared" si="31"/>
        <v/>
      </c>
      <c r="CF14" s="25" t="str">
        <f t="shared" si="31"/>
        <v/>
      </c>
      <c r="CG14" s="25" t="str">
        <f t="shared" si="31"/>
        <v/>
      </c>
      <c r="CH14" s="25" t="str">
        <f t="shared" si="31"/>
        <v/>
      </c>
      <c r="CI14" s="25" t="str">
        <f t="shared" si="31"/>
        <v/>
      </c>
      <c r="CJ14" s="25" t="str">
        <f t="shared" si="31"/>
        <v/>
      </c>
      <c r="CK14" s="25" t="str">
        <f t="shared" si="31"/>
        <v/>
      </c>
      <c r="CL14" s="25" t="str">
        <f t="shared" si="31"/>
        <v/>
      </c>
      <c r="CM14" s="25" t="str">
        <f t="shared" si="31"/>
        <v/>
      </c>
      <c r="CN14" s="25" t="str">
        <f t="shared" si="31"/>
        <v/>
      </c>
      <c r="CO14" s="25" t="str">
        <f t="shared" si="31"/>
        <v/>
      </c>
      <c r="CP14" s="25"/>
    </row>
    <row r="15" ht="23.25" customHeight="1">
      <c r="A15" s="27" t="s">
        <v>72</v>
      </c>
      <c r="B15" s="20" t="s">
        <v>148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36"/>
      <c r="P15" s="3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1">
        <f t="shared" si="3"/>
        <v>1</v>
      </c>
      <c r="AF15" s="32">
        <f t="shared" si="4"/>
        <v>0.004739336493</v>
      </c>
      <c r="AG15" s="33" t="str">
        <f t="shared" si="5"/>
        <v>N1</v>
      </c>
      <c r="AH15" s="33" t="s">
        <v>72</v>
      </c>
      <c r="AI15" s="34">
        <f t="shared" si="6"/>
        <v>0.004739336493</v>
      </c>
      <c r="AJ15" s="33">
        <f t="shared" si="7"/>
        <v>1</v>
      </c>
      <c r="AK15" s="35">
        <f t="shared" ref="AK15:BL15" si="32">VALUE(RIGHT(C15))</f>
        <v>0</v>
      </c>
      <c r="AL15" s="35">
        <f t="shared" si="32"/>
        <v>0</v>
      </c>
      <c r="AM15" s="35">
        <f t="shared" si="32"/>
        <v>0</v>
      </c>
      <c r="AN15" s="35">
        <f t="shared" si="32"/>
        <v>0</v>
      </c>
      <c r="AO15" s="35">
        <f t="shared" si="32"/>
        <v>0</v>
      </c>
      <c r="AP15" s="35">
        <f t="shared" si="32"/>
        <v>0</v>
      </c>
      <c r="AQ15" s="35">
        <f t="shared" si="32"/>
        <v>0</v>
      </c>
      <c r="AR15" s="35">
        <f t="shared" si="32"/>
        <v>0</v>
      </c>
      <c r="AS15" s="35">
        <f t="shared" si="32"/>
        <v>0</v>
      </c>
      <c r="AT15" s="35">
        <f t="shared" si="32"/>
        <v>0</v>
      </c>
      <c r="AU15" s="35">
        <f t="shared" si="32"/>
        <v>0</v>
      </c>
      <c r="AV15" s="35">
        <f t="shared" si="32"/>
        <v>0</v>
      </c>
      <c r="AW15" s="35">
        <f t="shared" si="32"/>
        <v>0</v>
      </c>
      <c r="AX15" s="35">
        <f t="shared" si="32"/>
        <v>0</v>
      </c>
      <c r="AY15" s="35">
        <f t="shared" si="32"/>
        <v>0</v>
      </c>
      <c r="AZ15" s="35">
        <f t="shared" si="32"/>
        <v>0</v>
      </c>
      <c r="BA15" s="35">
        <f t="shared" si="32"/>
        <v>0</v>
      </c>
      <c r="BB15" s="35">
        <f t="shared" si="32"/>
        <v>0</v>
      </c>
      <c r="BC15" s="35">
        <f t="shared" si="32"/>
        <v>0</v>
      </c>
      <c r="BD15" s="35">
        <f t="shared" si="32"/>
        <v>0</v>
      </c>
      <c r="BE15" s="35">
        <f t="shared" si="32"/>
        <v>0</v>
      </c>
      <c r="BF15" s="35">
        <f t="shared" si="32"/>
        <v>0</v>
      </c>
      <c r="BG15" s="35">
        <f t="shared" si="32"/>
        <v>0</v>
      </c>
      <c r="BH15" s="35">
        <f t="shared" si="32"/>
        <v>0</v>
      </c>
      <c r="BI15" s="35">
        <f t="shared" si="32"/>
        <v>0</v>
      </c>
      <c r="BJ15" s="35">
        <f t="shared" si="32"/>
        <v>0</v>
      </c>
      <c r="BK15" s="35">
        <f t="shared" si="32"/>
        <v>0</v>
      </c>
      <c r="BL15" s="35">
        <f t="shared" si="32"/>
        <v>0</v>
      </c>
      <c r="BM15" s="24"/>
      <c r="BN15" s="24" t="str">
        <f t="shared" ref="BN15:CO15" si="33">LEFT(C15)</f>
        <v/>
      </c>
      <c r="BO15" s="25" t="str">
        <f t="shared" si="33"/>
        <v/>
      </c>
      <c r="BP15" s="25" t="str">
        <f t="shared" si="33"/>
        <v/>
      </c>
      <c r="BQ15" s="25" t="str">
        <f t="shared" si="33"/>
        <v/>
      </c>
      <c r="BR15" s="25" t="str">
        <f t="shared" si="33"/>
        <v/>
      </c>
      <c r="BS15" s="25" t="str">
        <f t="shared" si="33"/>
        <v/>
      </c>
      <c r="BT15" s="25" t="str">
        <f t="shared" si="33"/>
        <v/>
      </c>
      <c r="BU15" s="25" t="str">
        <f t="shared" si="33"/>
        <v/>
      </c>
      <c r="BV15" s="25" t="str">
        <f t="shared" si="33"/>
        <v/>
      </c>
      <c r="BW15" s="25" t="str">
        <f t="shared" si="33"/>
        <v/>
      </c>
      <c r="BX15" s="25" t="str">
        <f t="shared" si="33"/>
        <v/>
      </c>
      <c r="BY15" s="25" t="str">
        <f t="shared" si="33"/>
        <v/>
      </c>
      <c r="BZ15" s="25" t="str">
        <f t="shared" si="33"/>
        <v/>
      </c>
      <c r="CA15" s="25" t="str">
        <f t="shared" si="33"/>
        <v/>
      </c>
      <c r="CB15" s="25" t="str">
        <f t="shared" si="33"/>
        <v/>
      </c>
      <c r="CC15" s="25" t="str">
        <f t="shared" si="33"/>
        <v/>
      </c>
      <c r="CD15" s="25" t="str">
        <f t="shared" si="33"/>
        <v/>
      </c>
      <c r="CE15" s="25" t="str">
        <f t="shared" si="33"/>
        <v/>
      </c>
      <c r="CF15" s="25" t="str">
        <f t="shared" si="33"/>
        <v/>
      </c>
      <c r="CG15" s="25" t="str">
        <f t="shared" si="33"/>
        <v/>
      </c>
      <c r="CH15" s="25" t="str">
        <f t="shared" si="33"/>
        <v/>
      </c>
      <c r="CI15" s="25" t="str">
        <f t="shared" si="33"/>
        <v/>
      </c>
      <c r="CJ15" s="25" t="str">
        <f t="shared" si="33"/>
        <v/>
      </c>
      <c r="CK15" s="25" t="str">
        <f t="shared" si="33"/>
        <v/>
      </c>
      <c r="CL15" s="25" t="str">
        <f t="shared" si="33"/>
        <v/>
      </c>
      <c r="CM15" s="25" t="str">
        <f t="shared" si="33"/>
        <v/>
      </c>
      <c r="CN15" s="25" t="str">
        <f t="shared" si="33"/>
        <v/>
      </c>
      <c r="CO15" s="25" t="str">
        <f t="shared" si="33"/>
        <v/>
      </c>
      <c r="CP15" s="25"/>
    </row>
    <row r="16" ht="23.25" hidden="1" customHeight="1">
      <c r="A16" s="27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4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1">
        <f t="shared" ref="AE16:AE26" si="36">SUMIFS($AK$2:$BL$30,$BN$2:$CO$30,#REF!)</f>
        <v>0</v>
      </c>
      <c r="AF16" s="32">
        <f t="shared" si="4"/>
        <v>0</v>
      </c>
      <c r="AG16" s="33" t="str">
        <f t="shared" ref="AG16:AG30" si="37">#REF!&amp;AE16</f>
        <v>#REF!</v>
      </c>
      <c r="AH16" s="33"/>
      <c r="AI16" s="34">
        <f t="shared" si="6"/>
        <v>0</v>
      </c>
      <c r="AJ16" s="33">
        <f t="shared" si="7"/>
        <v>0</v>
      </c>
      <c r="AK16" s="35">
        <f t="shared" ref="AK16:BL16" si="34">VALUE(RIGHT(C16))</f>
        <v>0</v>
      </c>
      <c r="AL16" s="35">
        <f t="shared" si="34"/>
        <v>0</v>
      </c>
      <c r="AM16" s="35">
        <f t="shared" si="34"/>
        <v>0</v>
      </c>
      <c r="AN16" s="35">
        <f t="shared" si="34"/>
        <v>0</v>
      </c>
      <c r="AO16" s="35">
        <f t="shared" si="34"/>
        <v>0</v>
      </c>
      <c r="AP16" s="35">
        <f t="shared" si="34"/>
        <v>0</v>
      </c>
      <c r="AQ16" s="35">
        <f t="shared" si="34"/>
        <v>0</v>
      </c>
      <c r="AR16" s="35">
        <f t="shared" si="34"/>
        <v>0</v>
      </c>
      <c r="AS16" s="35">
        <f t="shared" si="34"/>
        <v>0</v>
      </c>
      <c r="AT16" s="35">
        <f t="shared" si="34"/>
        <v>0</v>
      </c>
      <c r="AU16" s="35">
        <f t="shared" si="34"/>
        <v>0</v>
      </c>
      <c r="AV16" s="35">
        <f t="shared" si="34"/>
        <v>0</v>
      </c>
      <c r="AW16" s="35">
        <f t="shared" si="34"/>
        <v>0</v>
      </c>
      <c r="AX16" s="35">
        <f t="shared" si="34"/>
        <v>0</v>
      </c>
      <c r="AY16" s="35">
        <f t="shared" si="34"/>
        <v>0</v>
      </c>
      <c r="AZ16" s="35">
        <f t="shared" si="34"/>
        <v>0</v>
      </c>
      <c r="BA16" s="35">
        <f t="shared" si="34"/>
        <v>0</v>
      </c>
      <c r="BB16" s="35">
        <f t="shared" si="34"/>
        <v>0</v>
      </c>
      <c r="BC16" s="35">
        <f t="shared" si="34"/>
        <v>0</v>
      </c>
      <c r="BD16" s="35">
        <f t="shared" si="34"/>
        <v>0</v>
      </c>
      <c r="BE16" s="35">
        <f t="shared" si="34"/>
        <v>0</v>
      </c>
      <c r="BF16" s="35">
        <f t="shared" si="34"/>
        <v>0</v>
      </c>
      <c r="BG16" s="35">
        <f t="shared" si="34"/>
        <v>0</v>
      </c>
      <c r="BH16" s="35">
        <f t="shared" si="34"/>
        <v>0</v>
      </c>
      <c r="BI16" s="35">
        <f t="shared" si="34"/>
        <v>0</v>
      </c>
      <c r="BJ16" s="35">
        <f t="shared" si="34"/>
        <v>0</v>
      </c>
      <c r="BK16" s="35">
        <f t="shared" si="34"/>
        <v>0</v>
      </c>
      <c r="BL16" s="35">
        <f t="shared" si="34"/>
        <v>0</v>
      </c>
      <c r="BM16" s="24"/>
      <c r="BN16" s="24" t="str">
        <f t="shared" ref="BN16:CO16" si="35">LEFT(C16)</f>
        <v/>
      </c>
      <c r="BO16" s="25" t="str">
        <f t="shared" si="35"/>
        <v/>
      </c>
      <c r="BP16" s="25" t="str">
        <f t="shared" si="35"/>
        <v/>
      </c>
      <c r="BQ16" s="25" t="str">
        <f t="shared" si="35"/>
        <v/>
      </c>
      <c r="BR16" s="25" t="str">
        <f t="shared" si="35"/>
        <v/>
      </c>
      <c r="BS16" s="25" t="str">
        <f t="shared" si="35"/>
        <v/>
      </c>
      <c r="BT16" s="25" t="str">
        <f t="shared" si="35"/>
        <v/>
      </c>
      <c r="BU16" s="25" t="str">
        <f t="shared" si="35"/>
        <v/>
      </c>
      <c r="BV16" s="25" t="str">
        <f t="shared" si="35"/>
        <v/>
      </c>
      <c r="BW16" s="25" t="str">
        <f t="shared" si="35"/>
        <v/>
      </c>
      <c r="BX16" s="25" t="str">
        <f t="shared" si="35"/>
        <v/>
      </c>
      <c r="BY16" s="25" t="str">
        <f t="shared" si="35"/>
        <v/>
      </c>
      <c r="BZ16" s="25" t="str">
        <f t="shared" si="35"/>
        <v/>
      </c>
      <c r="CA16" s="25" t="str">
        <f t="shared" si="35"/>
        <v/>
      </c>
      <c r="CB16" s="25" t="str">
        <f t="shared" si="35"/>
        <v/>
      </c>
      <c r="CC16" s="25" t="str">
        <f t="shared" si="35"/>
        <v/>
      </c>
      <c r="CD16" s="25" t="str">
        <f t="shared" si="35"/>
        <v/>
      </c>
      <c r="CE16" s="25" t="str">
        <f t="shared" si="35"/>
        <v/>
      </c>
      <c r="CF16" s="25" t="str">
        <f t="shared" si="35"/>
        <v/>
      </c>
      <c r="CG16" s="25" t="str">
        <f t="shared" si="35"/>
        <v/>
      </c>
      <c r="CH16" s="25" t="str">
        <f t="shared" si="35"/>
        <v/>
      </c>
      <c r="CI16" s="25" t="str">
        <f t="shared" si="35"/>
        <v/>
      </c>
      <c r="CJ16" s="25" t="str">
        <f t="shared" si="35"/>
        <v/>
      </c>
      <c r="CK16" s="25" t="str">
        <f t="shared" si="35"/>
        <v/>
      </c>
      <c r="CL16" s="25" t="str">
        <f t="shared" si="35"/>
        <v/>
      </c>
      <c r="CM16" s="25" t="str">
        <f t="shared" si="35"/>
        <v/>
      </c>
      <c r="CN16" s="25" t="str">
        <f t="shared" si="35"/>
        <v/>
      </c>
      <c r="CO16" s="25" t="str">
        <f t="shared" si="35"/>
        <v/>
      </c>
      <c r="CP16" s="25"/>
    </row>
    <row r="17" ht="23.25" hidden="1" customHeight="1">
      <c r="A17" s="2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4"/>
      <c r="Q17" s="36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1">
        <f t="shared" si="36"/>
        <v>0</v>
      </c>
      <c r="AF17" s="32">
        <f t="shared" si="4"/>
        <v>0</v>
      </c>
      <c r="AG17" s="33" t="str">
        <f t="shared" si="37"/>
        <v>#REF!</v>
      </c>
      <c r="AH17" s="33"/>
      <c r="AI17" s="34">
        <f t="shared" si="6"/>
        <v>0</v>
      </c>
      <c r="AJ17" s="33">
        <f t="shared" si="7"/>
        <v>0</v>
      </c>
      <c r="AK17" s="35">
        <f t="shared" ref="AK17:BL17" si="38">VALUE(RIGHT(C17))</f>
        <v>0</v>
      </c>
      <c r="AL17" s="35">
        <f t="shared" si="38"/>
        <v>0</v>
      </c>
      <c r="AM17" s="35">
        <f t="shared" si="38"/>
        <v>0</v>
      </c>
      <c r="AN17" s="35">
        <f t="shared" si="38"/>
        <v>0</v>
      </c>
      <c r="AO17" s="35">
        <f t="shared" si="38"/>
        <v>0</v>
      </c>
      <c r="AP17" s="35">
        <f t="shared" si="38"/>
        <v>0</v>
      </c>
      <c r="AQ17" s="35">
        <f t="shared" si="38"/>
        <v>0</v>
      </c>
      <c r="AR17" s="35">
        <f t="shared" si="38"/>
        <v>0</v>
      </c>
      <c r="AS17" s="35">
        <f t="shared" si="38"/>
        <v>0</v>
      </c>
      <c r="AT17" s="35">
        <f t="shared" si="38"/>
        <v>0</v>
      </c>
      <c r="AU17" s="35">
        <f t="shared" si="38"/>
        <v>0</v>
      </c>
      <c r="AV17" s="35">
        <f t="shared" si="38"/>
        <v>0</v>
      </c>
      <c r="AW17" s="35">
        <f t="shared" si="38"/>
        <v>0</v>
      </c>
      <c r="AX17" s="35">
        <f t="shared" si="38"/>
        <v>0</v>
      </c>
      <c r="AY17" s="35">
        <f t="shared" si="38"/>
        <v>0</v>
      </c>
      <c r="AZ17" s="35">
        <f t="shared" si="38"/>
        <v>0</v>
      </c>
      <c r="BA17" s="35">
        <f t="shared" si="38"/>
        <v>0</v>
      </c>
      <c r="BB17" s="35">
        <f t="shared" si="38"/>
        <v>0</v>
      </c>
      <c r="BC17" s="35">
        <f t="shared" si="38"/>
        <v>0</v>
      </c>
      <c r="BD17" s="35">
        <f t="shared" si="38"/>
        <v>0</v>
      </c>
      <c r="BE17" s="35">
        <f t="shared" si="38"/>
        <v>0</v>
      </c>
      <c r="BF17" s="35">
        <f t="shared" si="38"/>
        <v>0</v>
      </c>
      <c r="BG17" s="35">
        <f t="shared" si="38"/>
        <v>0</v>
      </c>
      <c r="BH17" s="35">
        <f t="shared" si="38"/>
        <v>0</v>
      </c>
      <c r="BI17" s="35">
        <f t="shared" si="38"/>
        <v>0</v>
      </c>
      <c r="BJ17" s="35">
        <f t="shared" si="38"/>
        <v>0</v>
      </c>
      <c r="BK17" s="35">
        <f t="shared" si="38"/>
        <v>0</v>
      </c>
      <c r="BL17" s="35">
        <f t="shared" si="38"/>
        <v>0</v>
      </c>
      <c r="BM17" s="24"/>
      <c r="BN17" s="24" t="str">
        <f t="shared" ref="BN17:CO17" si="39">LEFT(C17)</f>
        <v/>
      </c>
      <c r="BO17" s="25" t="str">
        <f t="shared" si="39"/>
        <v/>
      </c>
      <c r="BP17" s="25" t="str">
        <f t="shared" si="39"/>
        <v/>
      </c>
      <c r="BQ17" s="25" t="str">
        <f t="shared" si="39"/>
        <v/>
      </c>
      <c r="BR17" s="25" t="str">
        <f t="shared" si="39"/>
        <v/>
      </c>
      <c r="BS17" s="25" t="str">
        <f t="shared" si="39"/>
        <v/>
      </c>
      <c r="BT17" s="25" t="str">
        <f t="shared" si="39"/>
        <v/>
      </c>
      <c r="BU17" s="25" t="str">
        <f t="shared" si="39"/>
        <v/>
      </c>
      <c r="BV17" s="25" t="str">
        <f t="shared" si="39"/>
        <v/>
      </c>
      <c r="BW17" s="25" t="str">
        <f t="shared" si="39"/>
        <v/>
      </c>
      <c r="BX17" s="25" t="str">
        <f t="shared" si="39"/>
        <v/>
      </c>
      <c r="BY17" s="25" t="str">
        <f t="shared" si="39"/>
        <v/>
      </c>
      <c r="BZ17" s="25" t="str">
        <f t="shared" si="39"/>
        <v/>
      </c>
      <c r="CA17" s="25" t="str">
        <f t="shared" si="39"/>
        <v/>
      </c>
      <c r="CB17" s="25" t="str">
        <f t="shared" si="39"/>
        <v/>
      </c>
      <c r="CC17" s="25" t="str">
        <f t="shared" si="39"/>
        <v/>
      </c>
      <c r="CD17" s="25" t="str">
        <f t="shared" si="39"/>
        <v/>
      </c>
      <c r="CE17" s="25" t="str">
        <f t="shared" si="39"/>
        <v/>
      </c>
      <c r="CF17" s="25" t="str">
        <f t="shared" si="39"/>
        <v/>
      </c>
      <c r="CG17" s="25" t="str">
        <f t="shared" si="39"/>
        <v/>
      </c>
      <c r="CH17" s="25" t="str">
        <f t="shared" si="39"/>
        <v/>
      </c>
      <c r="CI17" s="25" t="str">
        <f t="shared" si="39"/>
        <v/>
      </c>
      <c r="CJ17" s="25" t="str">
        <f t="shared" si="39"/>
        <v/>
      </c>
      <c r="CK17" s="25" t="str">
        <f t="shared" si="39"/>
        <v/>
      </c>
      <c r="CL17" s="25" t="str">
        <f t="shared" si="39"/>
        <v/>
      </c>
      <c r="CM17" s="25" t="str">
        <f t="shared" si="39"/>
        <v/>
      </c>
      <c r="CN17" s="25" t="str">
        <f t="shared" si="39"/>
        <v/>
      </c>
      <c r="CO17" s="25" t="str">
        <f t="shared" si="39"/>
        <v/>
      </c>
      <c r="CP17" s="25"/>
    </row>
    <row r="18" ht="23.25" hidden="1" customHeight="1">
      <c r="A18" s="2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4"/>
      <c r="Q18" s="25"/>
      <c r="R18" s="36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1">
        <f t="shared" si="36"/>
        <v>0</v>
      </c>
      <c r="AF18" s="32">
        <f t="shared" si="4"/>
        <v>0</v>
      </c>
      <c r="AG18" s="33" t="str">
        <f t="shared" si="37"/>
        <v>#REF!</v>
      </c>
      <c r="AH18" s="33"/>
      <c r="AI18" s="34">
        <f t="shared" si="6"/>
        <v>0</v>
      </c>
      <c r="AJ18" s="33">
        <f t="shared" si="7"/>
        <v>0</v>
      </c>
      <c r="AK18" s="35">
        <f t="shared" ref="AK18:BL18" si="40">VALUE(RIGHT(C18))</f>
        <v>0</v>
      </c>
      <c r="AL18" s="35">
        <f t="shared" si="40"/>
        <v>0</v>
      </c>
      <c r="AM18" s="35">
        <f t="shared" si="40"/>
        <v>0</v>
      </c>
      <c r="AN18" s="35">
        <f t="shared" si="40"/>
        <v>0</v>
      </c>
      <c r="AO18" s="35">
        <f t="shared" si="40"/>
        <v>0</v>
      </c>
      <c r="AP18" s="35">
        <f t="shared" si="40"/>
        <v>0</v>
      </c>
      <c r="AQ18" s="35">
        <f t="shared" si="40"/>
        <v>0</v>
      </c>
      <c r="AR18" s="35">
        <f t="shared" si="40"/>
        <v>0</v>
      </c>
      <c r="AS18" s="35">
        <f t="shared" si="40"/>
        <v>0</v>
      </c>
      <c r="AT18" s="35">
        <f t="shared" si="40"/>
        <v>0</v>
      </c>
      <c r="AU18" s="35">
        <f t="shared" si="40"/>
        <v>0</v>
      </c>
      <c r="AV18" s="35">
        <f t="shared" si="40"/>
        <v>0</v>
      </c>
      <c r="AW18" s="35">
        <f t="shared" si="40"/>
        <v>0</v>
      </c>
      <c r="AX18" s="35">
        <f t="shared" si="40"/>
        <v>0</v>
      </c>
      <c r="AY18" s="35">
        <f t="shared" si="40"/>
        <v>0</v>
      </c>
      <c r="AZ18" s="35">
        <f t="shared" si="40"/>
        <v>0</v>
      </c>
      <c r="BA18" s="35">
        <f t="shared" si="40"/>
        <v>0</v>
      </c>
      <c r="BB18" s="35">
        <f t="shared" si="40"/>
        <v>0</v>
      </c>
      <c r="BC18" s="35">
        <f t="shared" si="40"/>
        <v>0</v>
      </c>
      <c r="BD18" s="35">
        <f t="shared" si="40"/>
        <v>0</v>
      </c>
      <c r="BE18" s="35">
        <f t="shared" si="40"/>
        <v>0</v>
      </c>
      <c r="BF18" s="35">
        <f t="shared" si="40"/>
        <v>0</v>
      </c>
      <c r="BG18" s="35">
        <f t="shared" si="40"/>
        <v>0</v>
      </c>
      <c r="BH18" s="35">
        <f t="shared" si="40"/>
        <v>0</v>
      </c>
      <c r="BI18" s="35">
        <f t="shared" si="40"/>
        <v>0</v>
      </c>
      <c r="BJ18" s="35">
        <f t="shared" si="40"/>
        <v>0</v>
      </c>
      <c r="BK18" s="35">
        <f t="shared" si="40"/>
        <v>0</v>
      </c>
      <c r="BL18" s="35">
        <f t="shared" si="40"/>
        <v>0</v>
      </c>
      <c r="BM18" s="24"/>
      <c r="BN18" s="24" t="str">
        <f t="shared" ref="BN18:CO18" si="41">LEFT(C18)</f>
        <v/>
      </c>
      <c r="BO18" s="25" t="str">
        <f t="shared" si="41"/>
        <v/>
      </c>
      <c r="BP18" s="25" t="str">
        <f t="shared" si="41"/>
        <v/>
      </c>
      <c r="BQ18" s="25" t="str">
        <f t="shared" si="41"/>
        <v/>
      </c>
      <c r="BR18" s="25" t="str">
        <f t="shared" si="41"/>
        <v/>
      </c>
      <c r="BS18" s="25" t="str">
        <f t="shared" si="41"/>
        <v/>
      </c>
      <c r="BT18" s="25" t="str">
        <f t="shared" si="41"/>
        <v/>
      </c>
      <c r="BU18" s="25" t="str">
        <f t="shared" si="41"/>
        <v/>
      </c>
      <c r="BV18" s="25" t="str">
        <f t="shared" si="41"/>
        <v/>
      </c>
      <c r="BW18" s="25" t="str">
        <f t="shared" si="41"/>
        <v/>
      </c>
      <c r="BX18" s="25" t="str">
        <f t="shared" si="41"/>
        <v/>
      </c>
      <c r="BY18" s="25" t="str">
        <f t="shared" si="41"/>
        <v/>
      </c>
      <c r="BZ18" s="25" t="str">
        <f t="shared" si="41"/>
        <v/>
      </c>
      <c r="CA18" s="25" t="str">
        <f t="shared" si="41"/>
        <v/>
      </c>
      <c r="CB18" s="25" t="str">
        <f t="shared" si="41"/>
        <v/>
      </c>
      <c r="CC18" s="25" t="str">
        <f t="shared" si="41"/>
        <v/>
      </c>
      <c r="CD18" s="25" t="str">
        <f t="shared" si="41"/>
        <v/>
      </c>
      <c r="CE18" s="25" t="str">
        <f t="shared" si="41"/>
        <v/>
      </c>
      <c r="CF18" s="25" t="str">
        <f t="shared" si="41"/>
        <v/>
      </c>
      <c r="CG18" s="25" t="str">
        <f t="shared" si="41"/>
        <v/>
      </c>
      <c r="CH18" s="25" t="str">
        <f t="shared" si="41"/>
        <v/>
      </c>
      <c r="CI18" s="25" t="str">
        <f t="shared" si="41"/>
        <v/>
      </c>
      <c r="CJ18" s="25" t="str">
        <f t="shared" si="41"/>
        <v/>
      </c>
      <c r="CK18" s="25" t="str">
        <f t="shared" si="41"/>
        <v/>
      </c>
      <c r="CL18" s="25" t="str">
        <f t="shared" si="41"/>
        <v/>
      </c>
      <c r="CM18" s="25" t="str">
        <f t="shared" si="41"/>
        <v/>
      </c>
      <c r="CN18" s="25" t="str">
        <f t="shared" si="41"/>
        <v/>
      </c>
      <c r="CO18" s="25" t="str">
        <f t="shared" si="41"/>
        <v/>
      </c>
      <c r="CP18" s="25"/>
    </row>
    <row r="19" ht="23.25" hidden="1" customHeight="1">
      <c r="A19" s="2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4"/>
      <c r="Q19" s="25"/>
      <c r="R19" s="25"/>
      <c r="S19" s="36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1">
        <f t="shared" si="36"/>
        <v>0</v>
      </c>
      <c r="AF19" s="32">
        <f t="shared" si="4"/>
        <v>0</v>
      </c>
      <c r="AG19" s="33" t="str">
        <f t="shared" si="37"/>
        <v>#REF!</v>
      </c>
      <c r="AH19" s="33"/>
      <c r="AI19" s="34">
        <f t="shared" si="6"/>
        <v>0</v>
      </c>
      <c r="AJ19" s="33">
        <f t="shared" si="7"/>
        <v>0</v>
      </c>
      <c r="AK19" s="35">
        <f t="shared" ref="AK19:BL19" si="42">VALUE(RIGHT(C19))</f>
        <v>0</v>
      </c>
      <c r="AL19" s="35">
        <f t="shared" si="42"/>
        <v>0</v>
      </c>
      <c r="AM19" s="35">
        <f t="shared" si="42"/>
        <v>0</v>
      </c>
      <c r="AN19" s="35">
        <f t="shared" si="42"/>
        <v>0</v>
      </c>
      <c r="AO19" s="35">
        <f t="shared" si="42"/>
        <v>0</v>
      </c>
      <c r="AP19" s="35">
        <f t="shared" si="42"/>
        <v>0</v>
      </c>
      <c r="AQ19" s="35">
        <f t="shared" si="42"/>
        <v>0</v>
      </c>
      <c r="AR19" s="35">
        <f t="shared" si="42"/>
        <v>0</v>
      </c>
      <c r="AS19" s="35">
        <f t="shared" si="42"/>
        <v>0</v>
      </c>
      <c r="AT19" s="35">
        <f t="shared" si="42"/>
        <v>0</v>
      </c>
      <c r="AU19" s="35">
        <f t="shared" si="42"/>
        <v>0</v>
      </c>
      <c r="AV19" s="35">
        <f t="shared" si="42"/>
        <v>0</v>
      </c>
      <c r="AW19" s="35">
        <f t="shared" si="42"/>
        <v>0</v>
      </c>
      <c r="AX19" s="35">
        <f t="shared" si="42"/>
        <v>0</v>
      </c>
      <c r="AY19" s="35">
        <f t="shared" si="42"/>
        <v>0</v>
      </c>
      <c r="AZ19" s="35">
        <f t="shared" si="42"/>
        <v>0</v>
      </c>
      <c r="BA19" s="35">
        <f t="shared" si="42"/>
        <v>0</v>
      </c>
      <c r="BB19" s="35">
        <f t="shared" si="42"/>
        <v>0</v>
      </c>
      <c r="BC19" s="35">
        <f t="shared" si="42"/>
        <v>0</v>
      </c>
      <c r="BD19" s="35">
        <f t="shared" si="42"/>
        <v>0</v>
      </c>
      <c r="BE19" s="35">
        <f t="shared" si="42"/>
        <v>0</v>
      </c>
      <c r="BF19" s="35">
        <f t="shared" si="42"/>
        <v>0</v>
      </c>
      <c r="BG19" s="35">
        <f t="shared" si="42"/>
        <v>0</v>
      </c>
      <c r="BH19" s="35">
        <f t="shared" si="42"/>
        <v>0</v>
      </c>
      <c r="BI19" s="35">
        <f t="shared" si="42"/>
        <v>0</v>
      </c>
      <c r="BJ19" s="35">
        <f t="shared" si="42"/>
        <v>0</v>
      </c>
      <c r="BK19" s="35">
        <f t="shared" si="42"/>
        <v>0</v>
      </c>
      <c r="BL19" s="35">
        <f t="shared" si="42"/>
        <v>0</v>
      </c>
      <c r="BM19" s="24"/>
      <c r="BN19" s="24" t="str">
        <f t="shared" ref="BN19:CO19" si="43">LEFT(C19)</f>
        <v/>
      </c>
      <c r="BO19" s="25" t="str">
        <f t="shared" si="43"/>
        <v/>
      </c>
      <c r="BP19" s="25" t="str">
        <f t="shared" si="43"/>
        <v/>
      </c>
      <c r="BQ19" s="25" t="str">
        <f t="shared" si="43"/>
        <v/>
      </c>
      <c r="BR19" s="25" t="str">
        <f t="shared" si="43"/>
        <v/>
      </c>
      <c r="BS19" s="25" t="str">
        <f t="shared" si="43"/>
        <v/>
      </c>
      <c r="BT19" s="25" t="str">
        <f t="shared" si="43"/>
        <v/>
      </c>
      <c r="BU19" s="25" t="str">
        <f t="shared" si="43"/>
        <v/>
      </c>
      <c r="BV19" s="25" t="str">
        <f t="shared" si="43"/>
        <v/>
      </c>
      <c r="BW19" s="25" t="str">
        <f t="shared" si="43"/>
        <v/>
      </c>
      <c r="BX19" s="25" t="str">
        <f t="shared" si="43"/>
        <v/>
      </c>
      <c r="BY19" s="25" t="str">
        <f t="shared" si="43"/>
        <v/>
      </c>
      <c r="BZ19" s="25" t="str">
        <f t="shared" si="43"/>
        <v/>
      </c>
      <c r="CA19" s="25" t="str">
        <f t="shared" si="43"/>
        <v/>
      </c>
      <c r="CB19" s="25" t="str">
        <f t="shared" si="43"/>
        <v/>
      </c>
      <c r="CC19" s="25" t="str">
        <f t="shared" si="43"/>
        <v/>
      </c>
      <c r="CD19" s="25" t="str">
        <f t="shared" si="43"/>
        <v/>
      </c>
      <c r="CE19" s="25" t="str">
        <f t="shared" si="43"/>
        <v/>
      </c>
      <c r="CF19" s="25" t="str">
        <f t="shared" si="43"/>
        <v/>
      </c>
      <c r="CG19" s="25" t="str">
        <f t="shared" si="43"/>
        <v/>
      </c>
      <c r="CH19" s="25" t="str">
        <f t="shared" si="43"/>
        <v/>
      </c>
      <c r="CI19" s="25" t="str">
        <f t="shared" si="43"/>
        <v/>
      </c>
      <c r="CJ19" s="25" t="str">
        <f t="shared" si="43"/>
        <v/>
      </c>
      <c r="CK19" s="25" t="str">
        <f t="shared" si="43"/>
        <v/>
      </c>
      <c r="CL19" s="25" t="str">
        <f t="shared" si="43"/>
        <v/>
      </c>
      <c r="CM19" s="25" t="str">
        <f t="shared" si="43"/>
        <v/>
      </c>
      <c r="CN19" s="25" t="str">
        <f t="shared" si="43"/>
        <v/>
      </c>
      <c r="CO19" s="25" t="str">
        <f t="shared" si="43"/>
        <v/>
      </c>
      <c r="CP19" s="25"/>
    </row>
    <row r="20" ht="23.25" hidden="1" customHeight="1">
      <c r="A20" s="2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4"/>
      <c r="Q20" s="25"/>
      <c r="R20" s="25"/>
      <c r="S20" s="25"/>
      <c r="T20" s="36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1">
        <f t="shared" si="36"/>
        <v>0</v>
      </c>
      <c r="AF20" s="32">
        <f t="shared" si="4"/>
        <v>0</v>
      </c>
      <c r="AG20" s="33" t="str">
        <f t="shared" si="37"/>
        <v>#REF!</v>
      </c>
      <c r="AH20" s="33"/>
      <c r="AI20" s="34">
        <f t="shared" si="6"/>
        <v>0</v>
      </c>
      <c r="AJ20" s="33">
        <f t="shared" si="7"/>
        <v>0</v>
      </c>
      <c r="AK20" s="35">
        <f t="shared" ref="AK20:BL20" si="44">VALUE(RIGHT(C20))</f>
        <v>0</v>
      </c>
      <c r="AL20" s="35">
        <f t="shared" si="44"/>
        <v>0</v>
      </c>
      <c r="AM20" s="35">
        <f t="shared" si="44"/>
        <v>0</v>
      </c>
      <c r="AN20" s="35">
        <f t="shared" si="44"/>
        <v>0</v>
      </c>
      <c r="AO20" s="35">
        <f t="shared" si="44"/>
        <v>0</v>
      </c>
      <c r="AP20" s="35">
        <f t="shared" si="44"/>
        <v>0</v>
      </c>
      <c r="AQ20" s="35">
        <f t="shared" si="44"/>
        <v>0</v>
      </c>
      <c r="AR20" s="35">
        <f t="shared" si="44"/>
        <v>0</v>
      </c>
      <c r="AS20" s="35">
        <f t="shared" si="44"/>
        <v>0</v>
      </c>
      <c r="AT20" s="35">
        <f t="shared" si="44"/>
        <v>0</v>
      </c>
      <c r="AU20" s="35">
        <f t="shared" si="44"/>
        <v>0</v>
      </c>
      <c r="AV20" s="35">
        <f t="shared" si="44"/>
        <v>0</v>
      </c>
      <c r="AW20" s="35">
        <f t="shared" si="44"/>
        <v>0</v>
      </c>
      <c r="AX20" s="35">
        <f t="shared" si="44"/>
        <v>0</v>
      </c>
      <c r="AY20" s="35">
        <f t="shared" si="44"/>
        <v>0</v>
      </c>
      <c r="AZ20" s="35">
        <f t="shared" si="44"/>
        <v>0</v>
      </c>
      <c r="BA20" s="35">
        <f t="shared" si="44"/>
        <v>0</v>
      </c>
      <c r="BB20" s="35">
        <f t="shared" si="44"/>
        <v>0</v>
      </c>
      <c r="BC20" s="35">
        <f t="shared" si="44"/>
        <v>0</v>
      </c>
      <c r="BD20" s="35">
        <f t="shared" si="44"/>
        <v>0</v>
      </c>
      <c r="BE20" s="35">
        <f t="shared" si="44"/>
        <v>0</v>
      </c>
      <c r="BF20" s="35">
        <f t="shared" si="44"/>
        <v>0</v>
      </c>
      <c r="BG20" s="35">
        <f t="shared" si="44"/>
        <v>0</v>
      </c>
      <c r="BH20" s="35">
        <f t="shared" si="44"/>
        <v>0</v>
      </c>
      <c r="BI20" s="35">
        <f t="shared" si="44"/>
        <v>0</v>
      </c>
      <c r="BJ20" s="35">
        <f t="shared" si="44"/>
        <v>0</v>
      </c>
      <c r="BK20" s="35">
        <f t="shared" si="44"/>
        <v>0</v>
      </c>
      <c r="BL20" s="35">
        <f t="shared" si="44"/>
        <v>0</v>
      </c>
      <c r="BM20" s="24"/>
      <c r="BN20" s="24" t="str">
        <f t="shared" ref="BN20:CO20" si="45">LEFT(C20)</f>
        <v/>
      </c>
      <c r="BO20" s="25" t="str">
        <f t="shared" si="45"/>
        <v/>
      </c>
      <c r="BP20" s="25" t="str">
        <f t="shared" si="45"/>
        <v/>
      </c>
      <c r="BQ20" s="25" t="str">
        <f t="shared" si="45"/>
        <v/>
      </c>
      <c r="BR20" s="25" t="str">
        <f t="shared" si="45"/>
        <v/>
      </c>
      <c r="BS20" s="25" t="str">
        <f t="shared" si="45"/>
        <v/>
      </c>
      <c r="BT20" s="25" t="str">
        <f t="shared" si="45"/>
        <v/>
      </c>
      <c r="BU20" s="25" t="str">
        <f t="shared" si="45"/>
        <v/>
      </c>
      <c r="BV20" s="25" t="str">
        <f t="shared" si="45"/>
        <v/>
      </c>
      <c r="BW20" s="25" t="str">
        <f t="shared" si="45"/>
        <v/>
      </c>
      <c r="BX20" s="25" t="str">
        <f t="shared" si="45"/>
        <v/>
      </c>
      <c r="BY20" s="25" t="str">
        <f t="shared" si="45"/>
        <v/>
      </c>
      <c r="BZ20" s="25" t="str">
        <f t="shared" si="45"/>
        <v/>
      </c>
      <c r="CA20" s="25" t="str">
        <f t="shared" si="45"/>
        <v/>
      </c>
      <c r="CB20" s="25" t="str">
        <f t="shared" si="45"/>
        <v/>
      </c>
      <c r="CC20" s="25" t="str">
        <f t="shared" si="45"/>
        <v/>
      </c>
      <c r="CD20" s="25" t="str">
        <f t="shared" si="45"/>
        <v/>
      </c>
      <c r="CE20" s="25" t="str">
        <f t="shared" si="45"/>
        <v/>
      </c>
      <c r="CF20" s="25" t="str">
        <f t="shared" si="45"/>
        <v/>
      </c>
      <c r="CG20" s="25" t="str">
        <f t="shared" si="45"/>
        <v/>
      </c>
      <c r="CH20" s="25" t="str">
        <f t="shared" si="45"/>
        <v/>
      </c>
      <c r="CI20" s="25" t="str">
        <f t="shared" si="45"/>
        <v/>
      </c>
      <c r="CJ20" s="25" t="str">
        <f t="shared" si="45"/>
        <v/>
      </c>
      <c r="CK20" s="25" t="str">
        <f t="shared" si="45"/>
        <v/>
      </c>
      <c r="CL20" s="25" t="str">
        <f t="shared" si="45"/>
        <v/>
      </c>
      <c r="CM20" s="25" t="str">
        <f t="shared" si="45"/>
        <v/>
      </c>
      <c r="CN20" s="25" t="str">
        <f t="shared" si="45"/>
        <v/>
      </c>
      <c r="CO20" s="25" t="str">
        <f t="shared" si="45"/>
        <v/>
      </c>
      <c r="CP20" s="25"/>
    </row>
    <row r="21" ht="23.25" hidden="1" customHeight="1">
      <c r="A21" s="2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4"/>
      <c r="Q21" s="25"/>
      <c r="R21" s="25"/>
      <c r="S21" s="25"/>
      <c r="T21" s="25"/>
      <c r="U21" s="36"/>
      <c r="V21" s="30"/>
      <c r="W21" s="30"/>
      <c r="X21" s="30"/>
      <c r="Y21" s="30"/>
      <c r="Z21" s="30"/>
      <c r="AA21" s="30"/>
      <c r="AB21" s="30"/>
      <c r="AC21" s="30"/>
      <c r="AD21" s="30"/>
      <c r="AE21" s="31">
        <f t="shared" si="36"/>
        <v>0</v>
      </c>
      <c r="AF21" s="32">
        <f t="shared" si="4"/>
        <v>0</v>
      </c>
      <c r="AG21" s="33" t="str">
        <f t="shared" si="37"/>
        <v>#REF!</v>
      </c>
      <c r="AH21" s="33"/>
      <c r="AI21" s="34">
        <f t="shared" si="6"/>
        <v>0</v>
      </c>
      <c r="AJ21" s="33">
        <f t="shared" si="7"/>
        <v>0</v>
      </c>
      <c r="AK21" s="35">
        <f t="shared" ref="AK21:BL21" si="46">VALUE(RIGHT(C21))</f>
        <v>0</v>
      </c>
      <c r="AL21" s="35">
        <f t="shared" si="46"/>
        <v>0</v>
      </c>
      <c r="AM21" s="35">
        <f t="shared" si="46"/>
        <v>0</v>
      </c>
      <c r="AN21" s="35">
        <f t="shared" si="46"/>
        <v>0</v>
      </c>
      <c r="AO21" s="35">
        <f t="shared" si="46"/>
        <v>0</v>
      </c>
      <c r="AP21" s="35">
        <f t="shared" si="46"/>
        <v>0</v>
      </c>
      <c r="AQ21" s="35">
        <f t="shared" si="46"/>
        <v>0</v>
      </c>
      <c r="AR21" s="35">
        <f t="shared" si="46"/>
        <v>0</v>
      </c>
      <c r="AS21" s="35">
        <f t="shared" si="46"/>
        <v>0</v>
      </c>
      <c r="AT21" s="35">
        <f t="shared" si="46"/>
        <v>0</v>
      </c>
      <c r="AU21" s="35">
        <f t="shared" si="46"/>
        <v>0</v>
      </c>
      <c r="AV21" s="35">
        <f t="shared" si="46"/>
        <v>0</v>
      </c>
      <c r="AW21" s="35">
        <f t="shared" si="46"/>
        <v>0</v>
      </c>
      <c r="AX21" s="35">
        <f t="shared" si="46"/>
        <v>0</v>
      </c>
      <c r="AY21" s="35">
        <f t="shared" si="46"/>
        <v>0</v>
      </c>
      <c r="AZ21" s="35">
        <f t="shared" si="46"/>
        <v>0</v>
      </c>
      <c r="BA21" s="35">
        <f t="shared" si="46"/>
        <v>0</v>
      </c>
      <c r="BB21" s="35">
        <f t="shared" si="46"/>
        <v>0</v>
      </c>
      <c r="BC21" s="35">
        <f t="shared" si="46"/>
        <v>0</v>
      </c>
      <c r="BD21" s="35">
        <f t="shared" si="46"/>
        <v>0</v>
      </c>
      <c r="BE21" s="35">
        <f t="shared" si="46"/>
        <v>0</v>
      </c>
      <c r="BF21" s="35">
        <f t="shared" si="46"/>
        <v>0</v>
      </c>
      <c r="BG21" s="35">
        <f t="shared" si="46"/>
        <v>0</v>
      </c>
      <c r="BH21" s="35">
        <f t="shared" si="46"/>
        <v>0</v>
      </c>
      <c r="BI21" s="35">
        <f t="shared" si="46"/>
        <v>0</v>
      </c>
      <c r="BJ21" s="35">
        <f t="shared" si="46"/>
        <v>0</v>
      </c>
      <c r="BK21" s="35">
        <f t="shared" si="46"/>
        <v>0</v>
      </c>
      <c r="BL21" s="35">
        <f t="shared" si="46"/>
        <v>0</v>
      </c>
      <c r="BM21" s="24"/>
      <c r="BN21" s="24" t="str">
        <f t="shared" ref="BN21:CO21" si="47">LEFT(C21)</f>
        <v/>
      </c>
      <c r="BO21" s="25" t="str">
        <f t="shared" si="47"/>
        <v/>
      </c>
      <c r="BP21" s="25" t="str">
        <f t="shared" si="47"/>
        <v/>
      </c>
      <c r="BQ21" s="25" t="str">
        <f t="shared" si="47"/>
        <v/>
      </c>
      <c r="BR21" s="25" t="str">
        <f t="shared" si="47"/>
        <v/>
      </c>
      <c r="BS21" s="25" t="str">
        <f t="shared" si="47"/>
        <v/>
      </c>
      <c r="BT21" s="25" t="str">
        <f t="shared" si="47"/>
        <v/>
      </c>
      <c r="BU21" s="25" t="str">
        <f t="shared" si="47"/>
        <v/>
      </c>
      <c r="BV21" s="25" t="str">
        <f t="shared" si="47"/>
        <v/>
      </c>
      <c r="BW21" s="25" t="str">
        <f t="shared" si="47"/>
        <v/>
      </c>
      <c r="BX21" s="25" t="str">
        <f t="shared" si="47"/>
        <v/>
      </c>
      <c r="BY21" s="25" t="str">
        <f t="shared" si="47"/>
        <v/>
      </c>
      <c r="BZ21" s="25" t="str">
        <f t="shared" si="47"/>
        <v/>
      </c>
      <c r="CA21" s="25" t="str">
        <f t="shared" si="47"/>
        <v/>
      </c>
      <c r="CB21" s="25" t="str">
        <f t="shared" si="47"/>
        <v/>
      </c>
      <c r="CC21" s="25" t="str">
        <f t="shared" si="47"/>
        <v/>
      </c>
      <c r="CD21" s="25" t="str">
        <f t="shared" si="47"/>
        <v/>
      </c>
      <c r="CE21" s="25" t="str">
        <f t="shared" si="47"/>
        <v/>
      </c>
      <c r="CF21" s="25" t="str">
        <f t="shared" si="47"/>
        <v/>
      </c>
      <c r="CG21" s="25" t="str">
        <f t="shared" si="47"/>
        <v/>
      </c>
      <c r="CH21" s="25" t="str">
        <f t="shared" si="47"/>
        <v/>
      </c>
      <c r="CI21" s="25" t="str">
        <f t="shared" si="47"/>
        <v/>
      </c>
      <c r="CJ21" s="25" t="str">
        <f t="shared" si="47"/>
        <v/>
      </c>
      <c r="CK21" s="25" t="str">
        <f t="shared" si="47"/>
        <v/>
      </c>
      <c r="CL21" s="25" t="str">
        <f t="shared" si="47"/>
        <v/>
      </c>
      <c r="CM21" s="25" t="str">
        <f t="shared" si="47"/>
        <v/>
      </c>
      <c r="CN21" s="25" t="str">
        <f t="shared" si="47"/>
        <v/>
      </c>
      <c r="CO21" s="25" t="str">
        <f t="shared" si="47"/>
        <v/>
      </c>
      <c r="CP21" s="25"/>
    </row>
    <row r="22" ht="23.25" hidden="1" customHeight="1">
      <c r="A22" s="2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4"/>
      <c r="Q22" s="25"/>
      <c r="R22" s="25"/>
      <c r="S22" s="25"/>
      <c r="T22" s="25"/>
      <c r="U22" s="25"/>
      <c r="V22" s="36"/>
      <c r="W22" s="30"/>
      <c r="X22" s="30"/>
      <c r="Y22" s="30"/>
      <c r="Z22" s="30"/>
      <c r="AA22" s="30"/>
      <c r="AB22" s="30"/>
      <c r="AC22" s="30"/>
      <c r="AD22" s="30"/>
      <c r="AE22" s="31">
        <f t="shared" si="36"/>
        <v>0</v>
      </c>
      <c r="AF22" s="32">
        <f t="shared" si="4"/>
        <v>0</v>
      </c>
      <c r="AG22" s="33" t="str">
        <f t="shared" si="37"/>
        <v>#REF!</v>
      </c>
      <c r="AH22" s="33"/>
      <c r="AI22" s="34">
        <f t="shared" si="6"/>
        <v>0</v>
      </c>
      <c r="AJ22" s="33">
        <f t="shared" si="7"/>
        <v>0</v>
      </c>
      <c r="AK22" s="35">
        <f t="shared" ref="AK22:BL22" si="48">VALUE(RIGHT(C22))</f>
        <v>0</v>
      </c>
      <c r="AL22" s="35">
        <f t="shared" si="48"/>
        <v>0</v>
      </c>
      <c r="AM22" s="35">
        <f t="shared" si="48"/>
        <v>0</v>
      </c>
      <c r="AN22" s="35">
        <f t="shared" si="48"/>
        <v>0</v>
      </c>
      <c r="AO22" s="35">
        <f t="shared" si="48"/>
        <v>0</v>
      </c>
      <c r="AP22" s="35">
        <f t="shared" si="48"/>
        <v>0</v>
      </c>
      <c r="AQ22" s="35">
        <f t="shared" si="48"/>
        <v>0</v>
      </c>
      <c r="AR22" s="35">
        <f t="shared" si="48"/>
        <v>0</v>
      </c>
      <c r="AS22" s="35">
        <f t="shared" si="48"/>
        <v>0</v>
      </c>
      <c r="AT22" s="35">
        <f t="shared" si="48"/>
        <v>0</v>
      </c>
      <c r="AU22" s="35">
        <f t="shared" si="48"/>
        <v>0</v>
      </c>
      <c r="AV22" s="35">
        <f t="shared" si="48"/>
        <v>0</v>
      </c>
      <c r="AW22" s="35">
        <f t="shared" si="48"/>
        <v>0</v>
      </c>
      <c r="AX22" s="35">
        <f t="shared" si="48"/>
        <v>0</v>
      </c>
      <c r="AY22" s="35">
        <f t="shared" si="48"/>
        <v>0</v>
      </c>
      <c r="AZ22" s="35">
        <f t="shared" si="48"/>
        <v>0</v>
      </c>
      <c r="BA22" s="35">
        <f t="shared" si="48"/>
        <v>0</v>
      </c>
      <c r="BB22" s="35">
        <f t="shared" si="48"/>
        <v>0</v>
      </c>
      <c r="BC22" s="35">
        <f t="shared" si="48"/>
        <v>0</v>
      </c>
      <c r="BD22" s="35">
        <f t="shared" si="48"/>
        <v>0</v>
      </c>
      <c r="BE22" s="35">
        <f t="shared" si="48"/>
        <v>0</v>
      </c>
      <c r="BF22" s="35">
        <f t="shared" si="48"/>
        <v>0</v>
      </c>
      <c r="BG22" s="35">
        <f t="shared" si="48"/>
        <v>0</v>
      </c>
      <c r="BH22" s="35">
        <f t="shared" si="48"/>
        <v>0</v>
      </c>
      <c r="BI22" s="35">
        <f t="shared" si="48"/>
        <v>0</v>
      </c>
      <c r="BJ22" s="35">
        <f t="shared" si="48"/>
        <v>0</v>
      </c>
      <c r="BK22" s="35">
        <f t="shared" si="48"/>
        <v>0</v>
      </c>
      <c r="BL22" s="35">
        <f t="shared" si="48"/>
        <v>0</v>
      </c>
      <c r="BM22" s="24"/>
      <c r="BN22" s="24" t="str">
        <f t="shared" ref="BN22:CO22" si="49">LEFT(C22)</f>
        <v/>
      </c>
      <c r="BO22" s="25" t="str">
        <f t="shared" si="49"/>
        <v/>
      </c>
      <c r="BP22" s="25" t="str">
        <f t="shared" si="49"/>
        <v/>
      </c>
      <c r="BQ22" s="25" t="str">
        <f t="shared" si="49"/>
        <v/>
      </c>
      <c r="BR22" s="25" t="str">
        <f t="shared" si="49"/>
        <v/>
      </c>
      <c r="BS22" s="25" t="str">
        <f t="shared" si="49"/>
        <v/>
      </c>
      <c r="BT22" s="25" t="str">
        <f t="shared" si="49"/>
        <v/>
      </c>
      <c r="BU22" s="25" t="str">
        <f t="shared" si="49"/>
        <v/>
      </c>
      <c r="BV22" s="25" t="str">
        <f t="shared" si="49"/>
        <v/>
      </c>
      <c r="BW22" s="25" t="str">
        <f t="shared" si="49"/>
        <v/>
      </c>
      <c r="BX22" s="25" t="str">
        <f t="shared" si="49"/>
        <v/>
      </c>
      <c r="BY22" s="25" t="str">
        <f t="shared" si="49"/>
        <v/>
      </c>
      <c r="BZ22" s="25" t="str">
        <f t="shared" si="49"/>
        <v/>
      </c>
      <c r="CA22" s="25" t="str">
        <f t="shared" si="49"/>
        <v/>
      </c>
      <c r="CB22" s="25" t="str">
        <f t="shared" si="49"/>
        <v/>
      </c>
      <c r="CC22" s="25" t="str">
        <f t="shared" si="49"/>
        <v/>
      </c>
      <c r="CD22" s="25" t="str">
        <f t="shared" si="49"/>
        <v/>
      </c>
      <c r="CE22" s="25" t="str">
        <f t="shared" si="49"/>
        <v/>
      </c>
      <c r="CF22" s="25" t="str">
        <f t="shared" si="49"/>
        <v/>
      </c>
      <c r="CG22" s="25" t="str">
        <f t="shared" si="49"/>
        <v/>
      </c>
      <c r="CH22" s="25" t="str">
        <f t="shared" si="49"/>
        <v/>
      </c>
      <c r="CI22" s="25" t="str">
        <f t="shared" si="49"/>
        <v/>
      </c>
      <c r="CJ22" s="25" t="str">
        <f t="shared" si="49"/>
        <v/>
      </c>
      <c r="CK22" s="25" t="str">
        <f t="shared" si="49"/>
        <v/>
      </c>
      <c r="CL22" s="25" t="str">
        <f t="shared" si="49"/>
        <v/>
      </c>
      <c r="CM22" s="25" t="str">
        <f t="shared" si="49"/>
        <v/>
      </c>
      <c r="CN22" s="25" t="str">
        <f t="shared" si="49"/>
        <v/>
      </c>
      <c r="CO22" s="25" t="str">
        <f t="shared" si="49"/>
        <v/>
      </c>
      <c r="CP22" s="25"/>
    </row>
    <row r="23" ht="23.25" hidden="1" customHeight="1">
      <c r="A23" s="2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4"/>
      <c r="Q23" s="25"/>
      <c r="R23" s="25"/>
      <c r="S23" s="25"/>
      <c r="T23" s="25"/>
      <c r="U23" s="25"/>
      <c r="V23" s="25"/>
      <c r="W23" s="36"/>
      <c r="X23" s="30"/>
      <c r="Y23" s="30"/>
      <c r="Z23" s="30"/>
      <c r="AA23" s="30"/>
      <c r="AB23" s="30"/>
      <c r="AC23" s="30"/>
      <c r="AD23" s="30"/>
      <c r="AE23" s="31">
        <f t="shared" si="36"/>
        <v>0</v>
      </c>
      <c r="AF23" s="32">
        <f t="shared" si="4"/>
        <v>0</v>
      </c>
      <c r="AG23" s="33" t="str">
        <f t="shared" si="37"/>
        <v>#REF!</v>
      </c>
      <c r="AH23" s="33"/>
      <c r="AI23" s="34">
        <f t="shared" si="6"/>
        <v>0</v>
      </c>
      <c r="AJ23" s="33">
        <f t="shared" si="7"/>
        <v>0</v>
      </c>
      <c r="AK23" s="35">
        <f t="shared" ref="AK23:BL23" si="50">VALUE(RIGHT(C23))</f>
        <v>0</v>
      </c>
      <c r="AL23" s="35">
        <f t="shared" si="50"/>
        <v>0</v>
      </c>
      <c r="AM23" s="35">
        <f t="shared" si="50"/>
        <v>0</v>
      </c>
      <c r="AN23" s="35">
        <f t="shared" si="50"/>
        <v>0</v>
      </c>
      <c r="AO23" s="35">
        <f t="shared" si="50"/>
        <v>0</v>
      </c>
      <c r="AP23" s="35">
        <f t="shared" si="50"/>
        <v>0</v>
      </c>
      <c r="AQ23" s="35">
        <f t="shared" si="50"/>
        <v>0</v>
      </c>
      <c r="AR23" s="35">
        <f t="shared" si="50"/>
        <v>0</v>
      </c>
      <c r="AS23" s="35">
        <f t="shared" si="50"/>
        <v>0</v>
      </c>
      <c r="AT23" s="35">
        <f t="shared" si="50"/>
        <v>0</v>
      </c>
      <c r="AU23" s="35">
        <f t="shared" si="50"/>
        <v>0</v>
      </c>
      <c r="AV23" s="35">
        <f t="shared" si="50"/>
        <v>0</v>
      </c>
      <c r="AW23" s="35">
        <f t="shared" si="50"/>
        <v>0</v>
      </c>
      <c r="AX23" s="35">
        <f t="shared" si="50"/>
        <v>0</v>
      </c>
      <c r="AY23" s="35">
        <f t="shared" si="50"/>
        <v>0</v>
      </c>
      <c r="AZ23" s="35">
        <f t="shared" si="50"/>
        <v>0</v>
      </c>
      <c r="BA23" s="35">
        <f t="shared" si="50"/>
        <v>0</v>
      </c>
      <c r="BB23" s="35">
        <f t="shared" si="50"/>
        <v>0</v>
      </c>
      <c r="BC23" s="35">
        <f t="shared" si="50"/>
        <v>0</v>
      </c>
      <c r="BD23" s="35">
        <f t="shared" si="50"/>
        <v>0</v>
      </c>
      <c r="BE23" s="35">
        <f t="shared" si="50"/>
        <v>0</v>
      </c>
      <c r="BF23" s="35">
        <f t="shared" si="50"/>
        <v>0</v>
      </c>
      <c r="BG23" s="35">
        <f t="shared" si="50"/>
        <v>0</v>
      </c>
      <c r="BH23" s="35">
        <f t="shared" si="50"/>
        <v>0</v>
      </c>
      <c r="BI23" s="35">
        <f t="shared" si="50"/>
        <v>0</v>
      </c>
      <c r="BJ23" s="35">
        <f t="shared" si="50"/>
        <v>0</v>
      </c>
      <c r="BK23" s="35">
        <f t="shared" si="50"/>
        <v>0</v>
      </c>
      <c r="BL23" s="35">
        <f t="shared" si="50"/>
        <v>0</v>
      </c>
      <c r="BM23" s="24"/>
      <c r="BN23" s="24" t="str">
        <f t="shared" ref="BN23:CO23" si="51">LEFT(C23)</f>
        <v/>
      </c>
      <c r="BO23" s="25" t="str">
        <f t="shared" si="51"/>
        <v/>
      </c>
      <c r="BP23" s="25" t="str">
        <f t="shared" si="51"/>
        <v/>
      </c>
      <c r="BQ23" s="25" t="str">
        <f t="shared" si="51"/>
        <v/>
      </c>
      <c r="BR23" s="25" t="str">
        <f t="shared" si="51"/>
        <v/>
      </c>
      <c r="BS23" s="25" t="str">
        <f t="shared" si="51"/>
        <v/>
      </c>
      <c r="BT23" s="25" t="str">
        <f t="shared" si="51"/>
        <v/>
      </c>
      <c r="BU23" s="25" t="str">
        <f t="shared" si="51"/>
        <v/>
      </c>
      <c r="BV23" s="25" t="str">
        <f t="shared" si="51"/>
        <v/>
      </c>
      <c r="BW23" s="25" t="str">
        <f t="shared" si="51"/>
        <v/>
      </c>
      <c r="BX23" s="25" t="str">
        <f t="shared" si="51"/>
        <v/>
      </c>
      <c r="BY23" s="25" t="str">
        <f t="shared" si="51"/>
        <v/>
      </c>
      <c r="BZ23" s="25" t="str">
        <f t="shared" si="51"/>
        <v/>
      </c>
      <c r="CA23" s="25" t="str">
        <f t="shared" si="51"/>
        <v/>
      </c>
      <c r="CB23" s="25" t="str">
        <f t="shared" si="51"/>
        <v/>
      </c>
      <c r="CC23" s="25" t="str">
        <f t="shared" si="51"/>
        <v/>
      </c>
      <c r="CD23" s="25" t="str">
        <f t="shared" si="51"/>
        <v/>
      </c>
      <c r="CE23" s="25" t="str">
        <f t="shared" si="51"/>
        <v/>
      </c>
      <c r="CF23" s="25" t="str">
        <f t="shared" si="51"/>
        <v/>
      </c>
      <c r="CG23" s="25" t="str">
        <f t="shared" si="51"/>
        <v/>
      </c>
      <c r="CH23" s="25" t="str">
        <f t="shared" si="51"/>
        <v/>
      </c>
      <c r="CI23" s="25" t="str">
        <f t="shared" si="51"/>
        <v/>
      </c>
      <c r="CJ23" s="25" t="str">
        <f t="shared" si="51"/>
        <v/>
      </c>
      <c r="CK23" s="25" t="str">
        <f t="shared" si="51"/>
        <v/>
      </c>
      <c r="CL23" s="25" t="str">
        <f t="shared" si="51"/>
        <v/>
      </c>
      <c r="CM23" s="25" t="str">
        <f t="shared" si="51"/>
        <v/>
      </c>
      <c r="CN23" s="25" t="str">
        <f t="shared" si="51"/>
        <v/>
      </c>
      <c r="CO23" s="25" t="str">
        <f t="shared" si="51"/>
        <v/>
      </c>
      <c r="CP23" s="25"/>
    </row>
    <row r="24" ht="23.25" hidden="1" customHeight="1">
      <c r="A24" s="2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4"/>
      <c r="Q24" s="25"/>
      <c r="R24" s="25"/>
      <c r="S24" s="25"/>
      <c r="T24" s="25"/>
      <c r="U24" s="25"/>
      <c r="V24" s="25"/>
      <c r="W24" s="25"/>
      <c r="X24" s="36"/>
      <c r="Y24" s="30"/>
      <c r="Z24" s="30"/>
      <c r="AA24" s="30"/>
      <c r="AB24" s="30"/>
      <c r="AC24" s="30"/>
      <c r="AD24" s="30"/>
      <c r="AE24" s="31">
        <f t="shared" si="36"/>
        <v>0</v>
      </c>
      <c r="AF24" s="32">
        <f t="shared" si="4"/>
        <v>0</v>
      </c>
      <c r="AG24" s="33" t="str">
        <f t="shared" si="37"/>
        <v>#REF!</v>
      </c>
      <c r="AH24" s="33"/>
      <c r="AI24" s="34">
        <f t="shared" si="6"/>
        <v>0</v>
      </c>
      <c r="AJ24" s="33">
        <f t="shared" si="7"/>
        <v>0</v>
      </c>
      <c r="AK24" s="35">
        <f t="shared" ref="AK24:BL24" si="52">VALUE(RIGHT(C24))</f>
        <v>0</v>
      </c>
      <c r="AL24" s="35">
        <f t="shared" si="52"/>
        <v>0</v>
      </c>
      <c r="AM24" s="35">
        <f t="shared" si="52"/>
        <v>0</v>
      </c>
      <c r="AN24" s="35">
        <f t="shared" si="52"/>
        <v>0</v>
      </c>
      <c r="AO24" s="35">
        <f t="shared" si="52"/>
        <v>0</v>
      </c>
      <c r="AP24" s="35">
        <f t="shared" si="52"/>
        <v>0</v>
      </c>
      <c r="AQ24" s="35">
        <f t="shared" si="52"/>
        <v>0</v>
      </c>
      <c r="AR24" s="35">
        <f t="shared" si="52"/>
        <v>0</v>
      </c>
      <c r="AS24" s="35">
        <f t="shared" si="52"/>
        <v>0</v>
      </c>
      <c r="AT24" s="35">
        <f t="shared" si="52"/>
        <v>0</v>
      </c>
      <c r="AU24" s="35">
        <f t="shared" si="52"/>
        <v>0</v>
      </c>
      <c r="AV24" s="35">
        <f t="shared" si="52"/>
        <v>0</v>
      </c>
      <c r="AW24" s="35">
        <f t="shared" si="52"/>
        <v>0</v>
      </c>
      <c r="AX24" s="35">
        <f t="shared" si="52"/>
        <v>0</v>
      </c>
      <c r="AY24" s="35">
        <f t="shared" si="52"/>
        <v>0</v>
      </c>
      <c r="AZ24" s="35">
        <f t="shared" si="52"/>
        <v>0</v>
      </c>
      <c r="BA24" s="35">
        <f t="shared" si="52"/>
        <v>0</v>
      </c>
      <c r="BB24" s="35">
        <f t="shared" si="52"/>
        <v>0</v>
      </c>
      <c r="BC24" s="35">
        <f t="shared" si="52"/>
        <v>0</v>
      </c>
      <c r="BD24" s="35">
        <f t="shared" si="52"/>
        <v>0</v>
      </c>
      <c r="BE24" s="35">
        <f t="shared" si="52"/>
        <v>0</v>
      </c>
      <c r="BF24" s="35">
        <f t="shared" si="52"/>
        <v>0</v>
      </c>
      <c r="BG24" s="35">
        <f t="shared" si="52"/>
        <v>0</v>
      </c>
      <c r="BH24" s="35">
        <f t="shared" si="52"/>
        <v>0</v>
      </c>
      <c r="BI24" s="35">
        <f t="shared" si="52"/>
        <v>0</v>
      </c>
      <c r="BJ24" s="35">
        <f t="shared" si="52"/>
        <v>0</v>
      </c>
      <c r="BK24" s="35">
        <f t="shared" si="52"/>
        <v>0</v>
      </c>
      <c r="BL24" s="35">
        <f t="shared" si="52"/>
        <v>0</v>
      </c>
      <c r="BM24" s="24"/>
      <c r="BN24" s="24" t="str">
        <f t="shared" ref="BN24:CO24" si="53">LEFT(C24)</f>
        <v/>
      </c>
      <c r="BO24" s="25" t="str">
        <f t="shared" si="53"/>
        <v/>
      </c>
      <c r="BP24" s="25" t="str">
        <f t="shared" si="53"/>
        <v/>
      </c>
      <c r="BQ24" s="25" t="str">
        <f t="shared" si="53"/>
        <v/>
      </c>
      <c r="BR24" s="25" t="str">
        <f t="shared" si="53"/>
        <v/>
      </c>
      <c r="BS24" s="25" t="str">
        <f t="shared" si="53"/>
        <v/>
      </c>
      <c r="BT24" s="25" t="str">
        <f t="shared" si="53"/>
        <v/>
      </c>
      <c r="BU24" s="25" t="str">
        <f t="shared" si="53"/>
        <v/>
      </c>
      <c r="BV24" s="25" t="str">
        <f t="shared" si="53"/>
        <v/>
      </c>
      <c r="BW24" s="25" t="str">
        <f t="shared" si="53"/>
        <v/>
      </c>
      <c r="BX24" s="25" t="str">
        <f t="shared" si="53"/>
        <v/>
      </c>
      <c r="BY24" s="25" t="str">
        <f t="shared" si="53"/>
        <v/>
      </c>
      <c r="BZ24" s="25" t="str">
        <f t="shared" si="53"/>
        <v/>
      </c>
      <c r="CA24" s="25" t="str">
        <f t="shared" si="53"/>
        <v/>
      </c>
      <c r="CB24" s="25" t="str">
        <f t="shared" si="53"/>
        <v/>
      </c>
      <c r="CC24" s="25" t="str">
        <f t="shared" si="53"/>
        <v/>
      </c>
      <c r="CD24" s="25" t="str">
        <f t="shared" si="53"/>
        <v/>
      </c>
      <c r="CE24" s="25" t="str">
        <f t="shared" si="53"/>
        <v/>
      </c>
      <c r="CF24" s="25" t="str">
        <f t="shared" si="53"/>
        <v/>
      </c>
      <c r="CG24" s="25" t="str">
        <f t="shared" si="53"/>
        <v/>
      </c>
      <c r="CH24" s="25" t="str">
        <f t="shared" si="53"/>
        <v/>
      </c>
      <c r="CI24" s="25" t="str">
        <f t="shared" si="53"/>
        <v/>
      </c>
      <c r="CJ24" s="25" t="str">
        <f t="shared" si="53"/>
        <v/>
      </c>
      <c r="CK24" s="25" t="str">
        <f t="shared" si="53"/>
        <v/>
      </c>
      <c r="CL24" s="25" t="str">
        <f t="shared" si="53"/>
        <v/>
      </c>
      <c r="CM24" s="25" t="str">
        <f t="shared" si="53"/>
        <v/>
      </c>
      <c r="CN24" s="25" t="str">
        <f t="shared" si="53"/>
        <v/>
      </c>
      <c r="CO24" s="25" t="str">
        <f t="shared" si="53"/>
        <v/>
      </c>
      <c r="CP24" s="25"/>
    </row>
    <row r="25" ht="23.25" hidden="1" customHeight="1">
      <c r="A25" s="2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4"/>
      <c r="Q25" s="25"/>
      <c r="R25" s="25"/>
      <c r="S25" s="25"/>
      <c r="T25" s="25"/>
      <c r="U25" s="25"/>
      <c r="V25" s="25"/>
      <c r="W25" s="25"/>
      <c r="X25" s="25"/>
      <c r="Y25" s="36"/>
      <c r="Z25" s="30"/>
      <c r="AA25" s="30"/>
      <c r="AB25" s="30"/>
      <c r="AC25" s="30"/>
      <c r="AD25" s="30"/>
      <c r="AE25" s="31">
        <f t="shared" si="36"/>
        <v>0</v>
      </c>
      <c r="AF25" s="32">
        <f t="shared" si="4"/>
        <v>0</v>
      </c>
      <c r="AG25" s="33" t="str">
        <f t="shared" si="37"/>
        <v>#REF!</v>
      </c>
      <c r="AH25" s="33"/>
      <c r="AI25" s="34">
        <f t="shared" si="6"/>
        <v>0</v>
      </c>
      <c r="AJ25" s="33">
        <f t="shared" si="7"/>
        <v>0</v>
      </c>
      <c r="AK25" s="35">
        <f t="shared" ref="AK25:BL25" si="54">VALUE(RIGHT(C25))</f>
        <v>0</v>
      </c>
      <c r="AL25" s="35">
        <f t="shared" si="54"/>
        <v>0</v>
      </c>
      <c r="AM25" s="35">
        <f t="shared" si="54"/>
        <v>0</v>
      </c>
      <c r="AN25" s="35">
        <f t="shared" si="54"/>
        <v>0</v>
      </c>
      <c r="AO25" s="35">
        <f t="shared" si="54"/>
        <v>0</v>
      </c>
      <c r="AP25" s="35">
        <f t="shared" si="54"/>
        <v>0</v>
      </c>
      <c r="AQ25" s="35">
        <f t="shared" si="54"/>
        <v>0</v>
      </c>
      <c r="AR25" s="35">
        <f t="shared" si="54"/>
        <v>0</v>
      </c>
      <c r="AS25" s="35">
        <f t="shared" si="54"/>
        <v>0</v>
      </c>
      <c r="AT25" s="35">
        <f t="shared" si="54"/>
        <v>0</v>
      </c>
      <c r="AU25" s="35">
        <f t="shared" si="54"/>
        <v>0</v>
      </c>
      <c r="AV25" s="35">
        <f t="shared" si="54"/>
        <v>0</v>
      </c>
      <c r="AW25" s="35">
        <f t="shared" si="54"/>
        <v>0</v>
      </c>
      <c r="AX25" s="35">
        <f t="shared" si="54"/>
        <v>0</v>
      </c>
      <c r="AY25" s="35">
        <f t="shared" si="54"/>
        <v>0</v>
      </c>
      <c r="AZ25" s="35">
        <f t="shared" si="54"/>
        <v>0</v>
      </c>
      <c r="BA25" s="35">
        <f t="shared" si="54"/>
        <v>0</v>
      </c>
      <c r="BB25" s="35">
        <f t="shared" si="54"/>
        <v>0</v>
      </c>
      <c r="BC25" s="35">
        <f t="shared" si="54"/>
        <v>0</v>
      </c>
      <c r="BD25" s="35">
        <f t="shared" si="54"/>
        <v>0</v>
      </c>
      <c r="BE25" s="35">
        <f t="shared" si="54"/>
        <v>0</v>
      </c>
      <c r="BF25" s="35">
        <f t="shared" si="54"/>
        <v>0</v>
      </c>
      <c r="BG25" s="35">
        <f t="shared" si="54"/>
        <v>0</v>
      </c>
      <c r="BH25" s="35">
        <f t="shared" si="54"/>
        <v>0</v>
      </c>
      <c r="BI25" s="35">
        <f t="shared" si="54"/>
        <v>0</v>
      </c>
      <c r="BJ25" s="35">
        <f t="shared" si="54"/>
        <v>0</v>
      </c>
      <c r="BK25" s="35">
        <f t="shared" si="54"/>
        <v>0</v>
      </c>
      <c r="BL25" s="35">
        <f t="shared" si="54"/>
        <v>0</v>
      </c>
      <c r="BM25" s="24"/>
      <c r="BN25" s="24" t="str">
        <f t="shared" ref="BN25:CO25" si="55">LEFT(C25)</f>
        <v/>
      </c>
      <c r="BO25" s="25" t="str">
        <f t="shared" si="55"/>
        <v/>
      </c>
      <c r="BP25" s="25" t="str">
        <f t="shared" si="55"/>
        <v/>
      </c>
      <c r="BQ25" s="25" t="str">
        <f t="shared" si="55"/>
        <v/>
      </c>
      <c r="BR25" s="25" t="str">
        <f t="shared" si="55"/>
        <v/>
      </c>
      <c r="BS25" s="25" t="str">
        <f t="shared" si="55"/>
        <v/>
      </c>
      <c r="BT25" s="25" t="str">
        <f t="shared" si="55"/>
        <v/>
      </c>
      <c r="BU25" s="25" t="str">
        <f t="shared" si="55"/>
        <v/>
      </c>
      <c r="BV25" s="25" t="str">
        <f t="shared" si="55"/>
        <v/>
      </c>
      <c r="BW25" s="25" t="str">
        <f t="shared" si="55"/>
        <v/>
      </c>
      <c r="BX25" s="25" t="str">
        <f t="shared" si="55"/>
        <v/>
      </c>
      <c r="BY25" s="25" t="str">
        <f t="shared" si="55"/>
        <v/>
      </c>
      <c r="BZ25" s="25" t="str">
        <f t="shared" si="55"/>
        <v/>
      </c>
      <c r="CA25" s="25" t="str">
        <f t="shared" si="55"/>
        <v/>
      </c>
      <c r="CB25" s="25" t="str">
        <f t="shared" si="55"/>
        <v/>
      </c>
      <c r="CC25" s="25" t="str">
        <f t="shared" si="55"/>
        <v/>
      </c>
      <c r="CD25" s="25" t="str">
        <f t="shared" si="55"/>
        <v/>
      </c>
      <c r="CE25" s="25" t="str">
        <f t="shared" si="55"/>
        <v/>
      </c>
      <c r="CF25" s="25" t="str">
        <f t="shared" si="55"/>
        <v/>
      </c>
      <c r="CG25" s="25" t="str">
        <f t="shared" si="55"/>
        <v/>
      </c>
      <c r="CH25" s="25" t="str">
        <f t="shared" si="55"/>
        <v/>
      </c>
      <c r="CI25" s="25" t="str">
        <f t="shared" si="55"/>
        <v/>
      </c>
      <c r="CJ25" s="25" t="str">
        <f t="shared" si="55"/>
        <v/>
      </c>
      <c r="CK25" s="25" t="str">
        <f t="shared" si="55"/>
        <v/>
      </c>
      <c r="CL25" s="25" t="str">
        <f t="shared" si="55"/>
        <v/>
      </c>
      <c r="CM25" s="25" t="str">
        <f t="shared" si="55"/>
        <v/>
      </c>
      <c r="CN25" s="25" t="str">
        <f t="shared" si="55"/>
        <v/>
      </c>
      <c r="CO25" s="25" t="str">
        <f t="shared" si="55"/>
        <v/>
      </c>
      <c r="CP25" s="25"/>
    </row>
    <row r="26" ht="23.25" hidden="1" customHeight="1">
      <c r="A26" s="2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36"/>
      <c r="AA26" s="30"/>
      <c r="AB26" s="30"/>
      <c r="AC26" s="30"/>
      <c r="AD26" s="30"/>
      <c r="AE26" s="31">
        <f t="shared" si="36"/>
        <v>0</v>
      </c>
      <c r="AF26" s="32">
        <f t="shared" si="4"/>
        <v>0</v>
      </c>
      <c r="AG26" s="33" t="str">
        <f t="shared" si="37"/>
        <v>#REF!</v>
      </c>
      <c r="AH26" s="33"/>
      <c r="AI26" s="34">
        <f t="shared" si="6"/>
        <v>0</v>
      </c>
      <c r="AJ26" s="33">
        <f t="shared" si="7"/>
        <v>0</v>
      </c>
      <c r="AK26" s="35">
        <f t="shared" ref="AK26:BL26" si="56">VALUE(RIGHT(C26))</f>
        <v>0</v>
      </c>
      <c r="AL26" s="35">
        <f t="shared" si="56"/>
        <v>0</v>
      </c>
      <c r="AM26" s="35">
        <f t="shared" si="56"/>
        <v>0</v>
      </c>
      <c r="AN26" s="35">
        <f t="shared" si="56"/>
        <v>0</v>
      </c>
      <c r="AO26" s="35">
        <f t="shared" si="56"/>
        <v>0</v>
      </c>
      <c r="AP26" s="35">
        <f t="shared" si="56"/>
        <v>0</v>
      </c>
      <c r="AQ26" s="35">
        <f t="shared" si="56"/>
        <v>0</v>
      </c>
      <c r="AR26" s="35">
        <f t="shared" si="56"/>
        <v>0</v>
      </c>
      <c r="AS26" s="35">
        <f t="shared" si="56"/>
        <v>0</v>
      </c>
      <c r="AT26" s="35">
        <f t="shared" si="56"/>
        <v>0</v>
      </c>
      <c r="AU26" s="35">
        <f t="shared" si="56"/>
        <v>0</v>
      </c>
      <c r="AV26" s="35">
        <f t="shared" si="56"/>
        <v>0</v>
      </c>
      <c r="AW26" s="35">
        <f t="shared" si="56"/>
        <v>0</v>
      </c>
      <c r="AX26" s="35">
        <f t="shared" si="56"/>
        <v>0</v>
      </c>
      <c r="AY26" s="35">
        <f t="shared" si="56"/>
        <v>0</v>
      </c>
      <c r="AZ26" s="35">
        <f t="shared" si="56"/>
        <v>0</v>
      </c>
      <c r="BA26" s="35">
        <f t="shared" si="56"/>
        <v>0</v>
      </c>
      <c r="BB26" s="35">
        <f t="shared" si="56"/>
        <v>0</v>
      </c>
      <c r="BC26" s="35">
        <f t="shared" si="56"/>
        <v>0</v>
      </c>
      <c r="BD26" s="35">
        <f t="shared" si="56"/>
        <v>0</v>
      </c>
      <c r="BE26" s="35">
        <f t="shared" si="56"/>
        <v>0</v>
      </c>
      <c r="BF26" s="35">
        <f t="shared" si="56"/>
        <v>0</v>
      </c>
      <c r="BG26" s="35">
        <f t="shared" si="56"/>
        <v>0</v>
      </c>
      <c r="BH26" s="35">
        <f t="shared" si="56"/>
        <v>0</v>
      </c>
      <c r="BI26" s="35">
        <f t="shared" si="56"/>
        <v>0</v>
      </c>
      <c r="BJ26" s="35">
        <f t="shared" si="56"/>
        <v>0</v>
      </c>
      <c r="BK26" s="35">
        <f t="shared" si="56"/>
        <v>0</v>
      </c>
      <c r="BL26" s="35">
        <f t="shared" si="56"/>
        <v>0</v>
      </c>
      <c r="BM26" s="24"/>
      <c r="BN26" s="24" t="str">
        <f t="shared" ref="BN26:CO26" si="57">LEFT(C26)</f>
        <v/>
      </c>
      <c r="BO26" s="25" t="str">
        <f t="shared" si="57"/>
        <v/>
      </c>
      <c r="BP26" s="25" t="str">
        <f t="shared" si="57"/>
        <v/>
      </c>
      <c r="BQ26" s="25" t="str">
        <f t="shared" si="57"/>
        <v/>
      </c>
      <c r="BR26" s="25" t="str">
        <f t="shared" si="57"/>
        <v/>
      </c>
      <c r="BS26" s="25" t="str">
        <f t="shared" si="57"/>
        <v/>
      </c>
      <c r="BT26" s="25" t="str">
        <f t="shared" si="57"/>
        <v/>
      </c>
      <c r="BU26" s="25" t="str">
        <f t="shared" si="57"/>
        <v/>
      </c>
      <c r="BV26" s="25" t="str">
        <f t="shared" si="57"/>
        <v/>
      </c>
      <c r="BW26" s="25" t="str">
        <f t="shared" si="57"/>
        <v/>
      </c>
      <c r="BX26" s="25" t="str">
        <f t="shared" si="57"/>
        <v/>
      </c>
      <c r="BY26" s="25" t="str">
        <f t="shared" si="57"/>
        <v/>
      </c>
      <c r="BZ26" s="25" t="str">
        <f t="shared" si="57"/>
        <v/>
      </c>
      <c r="CA26" s="25" t="str">
        <f t="shared" si="57"/>
        <v/>
      </c>
      <c r="CB26" s="25" t="str">
        <f t="shared" si="57"/>
        <v/>
      </c>
      <c r="CC26" s="25" t="str">
        <f t="shared" si="57"/>
        <v/>
      </c>
      <c r="CD26" s="25" t="str">
        <f t="shared" si="57"/>
        <v/>
      </c>
      <c r="CE26" s="25" t="str">
        <f t="shared" si="57"/>
        <v/>
      </c>
      <c r="CF26" s="25" t="str">
        <f t="shared" si="57"/>
        <v/>
      </c>
      <c r="CG26" s="25" t="str">
        <f t="shared" si="57"/>
        <v/>
      </c>
      <c r="CH26" s="25" t="str">
        <f t="shared" si="57"/>
        <v/>
      </c>
      <c r="CI26" s="25" t="str">
        <f t="shared" si="57"/>
        <v/>
      </c>
      <c r="CJ26" s="25" t="str">
        <f t="shared" si="57"/>
        <v/>
      </c>
      <c r="CK26" s="25" t="str">
        <f t="shared" si="57"/>
        <v/>
      </c>
      <c r="CL26" s="25" t="str">
        <f t="shared" si="57"/>
        <v/>
      </c>
      <c r="CM26" s="25" t="str">
        <f t="shared" si="57"/>
        <v/>
      </c>
      <c r="CN26" s="25" t="str">
        <f t="shared" si="57"/>
        <v/>
      </c>
      <c r="CO26" s="25" t="str">
        <f t="shared" si="57"/>
        <v/>
      </c>
      <c r="CP26" s="25"/>
    </row>
    <row r="27" ht="23.25" hidden="1" customHeight="1">
      <c r="A27" s="2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36"/>
      <c r="AB27" s="30"/>
      <c r="AC27" s="30"/>
      <c r="AD27" s="30"/>
      <c r="AE27" s="31">
        <f t="shared" ref="AE27:AE30" si="60">SUMIFS($AK$2:$BL$30,$BN$2:$CO$30,LEFT(#REF!))</f>
        <v>0</v>
      </c>
      <c r="AF27" s="32">
        <f t="shared" si="4"/>
        <v>0</v>
      </c>
      <c r="AG27" s="33" t="str">
        <f t="shared" si="37"/>
        <v>#REF!</v>
      </c>
      <c r="AH27" s="33"/>
      <c r="AI27" s="34">
        <f t="shared" si="6"/>
        <v>0</v>
      </c>
      <c r="AJ27" s="33">
        <f t="shared" si="7"/>
        <v>0</v>
      </c>
      <c r="AK27" s="35">
        <f t="shared" ref="AK27:BL27" si="58">VALUE(RIGHT(C27))</f>
        <v>0</v>
      </c>
      <c r="AL27" s="35">
        <f t="shared" si="58"/>
        <v>0</v>
      </c>
      <c r="AM27" s="35">
        <f t="shared" si="58"/>
        <v>0</v>
      </c>
      <c r="AN27" s="35">
        <f t="shared" si="58"/>
        <v>0</v>
      </c>
      <c r="AO27" s="35">
        <f t="shared" si="58"/>
        <v>0</v>
      </c>
      <c r="AP27" s="35">
        <f t="shared" si="58"/>
        <v>0</v>
      </c>
      <c r="AQ27" s="35">
        <f t="shared" si="58"/>
        <v>0</v>
      </c>
      <c r="AR27" s="35">
        <f t="shared" si="58"/>
        <v>0</v>
      </c>
      <c r="AS27" s="35">
        <f t="shared" si="58"/>
        <v>0</v>
      </c>
      <c r="AT27" s="35">
        <f t="shared" si="58"/>
        <v>0</v>
      </c>
      <c r="AU27" s="35">
        <f t="shared" si="58"/>
        <v>0</v>
      </c>
      <c r="AV27" s="35">
        <f t="shared" si="58"/>
        <v>0</v>
      </c>
      <c r="AW27" s="35">
        <f t="shared" si="58"/>
        <v>0</v>
      </c>
      <c r="AX27" s="35">
        <f t="shared" si="58"/>
        <v>0</v>
      </c>
      <c r="AY27" s="35">
        <f t="shared" si="58"/>
        <v>0</v>
      </c>
      <c r="AZ27" s="35">
        <f t="shared" si="58"/>
        <v>0</v>
      </c>
      <c r="BA27" s="35">
        <f t="shared" si="58"/>
        <v>0</v>
      </c>
      <c r="BB27" s="35">
        <f t="shared" si="58"/>
        <v>0</v>
      </c>
      <c r="BC27" s="35">
        <f t="shared" si="58"/>
        <v>0</v>
      </c>
      <c r="BD27" s="35">
        <f t="shared" si="58"/>
        <v>0</v>
      </c>
      <c r="BE27" s="35">
        <f t="shared" si="58"/>
        <v>0</v>
      </c>
      <c r="BF27" s="35">
        <f t="shared" si="58"/>
        <v>0</v>
      </c>
      <c r="BG27" s="35">
        <f t="shared" si="58"/>
        <v>0</v>
      </c>
      <c r="BH27" s="35">
        <f t="shared" si="58"/>
        <v>0</v>
      </c>
      <c r="BI27" s="35">
        <f t="shared" si="58"/>
        <v>0</v>
      </c>
      <c r="BJ27" s="35">
        <f t="shared" si="58"/>
        <v>0</v>
      </c>
      <c r="BK27" s="35">
        <f t="shared" si="58"/>
        <v>0</v>
      </c>
      <c r="BL27" s="35">
        <f t="shared" si="58"/>
        <v>0</v>
      </c>
      <c r="BM27" s="24"/>
      <c r="BN27" s="24" t="str">
        <f t="shared" ref="BN27:CO27" si="59">LEFT(C27)</f>
        <v/>
      </c>
      <c r="BO27" s="25" t="str">
        <f t="shared" si="59"/>
        <v/>
      </c>
      <c r="BP27" s="25" t="str">
        <f t="shared" si="59"/>
        <v/>
      </c>
      <c r="BQ27" s="25" t="str">
        <f t="shared" si="59"/>
        <v/>
      </c>
      <c r="BR27" s="25" t="str">
        <f t="shared" si="59"/>
        <v/>
      </c>
      <c r="BS27" s="25" t="str">
        <f t="shared" si="59"/>
        <v/>
      </c>
      <c r="BT27" s="25" t="str">
        <f t="shared" si="59"/>
        <v/>
      </c>
      <c r="BU27" s="25" t="str">
        <f t="shared" si="59"/>
        <v/>
      </c>
      <c r="BV27" s="25" t="str">
        <f t="shared" si="59"/>
        <v/>
      </c>
      <c r="BW27" s="25" t="str">
        <f t="shared" si="59"/>
        <v/>
      </c>
      <c r="BX27" s="25" t="str">
        <f t="shared" si="59"/>
        <v/>
      </c>
      <c r="BY27" s="25" t="str">
        <f t="shared" si="59"/>
        <v/>
      </c>
      <c r="BZ27" s="25" t="str">
        <f t="shared" si="59"/>
        <v/>
      </c>
      <c r="CA27" s="25" t="str">
        <f t="shared" si="59"/>
        <v/>
      </c>
      <c r="CB27" s="25" t="str">
        <f t="shared" si="59"/>
        <v/>
      </c>
      <c r="CC27" s="25" t="str">
        <f t="shared" si="59"/>
        <v/>
      </c>
      <c r="CD27" s="25" t="str">
        <f t="shared" si="59"/>
        <v/>
      </c>
      <c r="CE27" s="25" t="str">
        <f t="shared" si="59"/>
        <v/>
      </c>
      <c r="CF27" s="25" t="str">
        <f t="shared" si="59"/>
        <v/>
      </c>
      <c r="CG27" s="25" t="str">
        <f t="shared" si="59"/>
        <v/>
      </c>
      <c r="CH27" s="25" t="str">
        <f t="shared" si="59"/>
        <v/>
      </c>
      <c r="CI27" s="25" t="str">
        <f t="shared" si="59"/>
        <v/>
      </c>
      <c r="CJ27" s="25" t="str">
        <f t="shared" si="59"/>
        <v/>
      </c>
      <c r="CK27" s="25" t="str">
        <f t="shared" si="59"/>
        <v/>
      </c>
      <c r="CL27" s="25" t="str">
        <f t="shared" si="59"/>
        <v/>
      </c>
      <c r="CM27" s="25" t="str">
        <f t="shared" si="59"/>
        <v/>
      </c>
      <c r="CN27" s="25" t="str">
        <f t="shared" si="59"/>
        <v/>
      </c>
      <c r="CO27" s="25" t="str">
        <f t="shared" si="59"/>
        <v/>
      </c>
      <c r="CP27" s="25"/>
    </row>
    <row r="28" ht="23.25" hidden="1" customHeight="1">
      <c r="A28" s="2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36"/>
      <c r="AC28" s="30"/>
      <c r="AD28" s="30"/>
      <c r="AE28" s="31">
        <f t="shared" si="60"/>
        <v>0</v>
      </c>
      <c r="AF28" s="32">
        <f t="shared" si="4"/>
        <v>0</v>
      </c>
      <c r="AG28" s="33" t="str">
        <f t="shared" si="37"/>
        <v>#REF!</v>
      </c>
      <c r="AH28" s="33"/>
      <c r="AI28" s="34">
        <f t="shared" si="6"/>
        <v>0</v>
      </c>
      <c r="AJ28" s="33">
        <f t="shared" si="7"/>
        <v>0</v>
      </c>
      <c r="AK28" s="35">
        <f t="shared" ref="AK28:BL28" si="61">VALUE(RIGHT(C28))</f>
        <v>0</v>
      </c>
      <c r="AL28" s="35">
        <f t="shared" si="61"/>
        <v>0</v>
      </c>
      <c r="AM28" s="35">
        <f t="shared" si="61"/>
        <v>0</v>
      </c>
      <c r="AN28" s="35">
        <f t="shared" si="61"/>
        <v>0</v>
      </c>
      <c r="AO28" s="35">
        <f t="shared" si="61"/>
        <v>0</v>
      </c>
      <c r="AP28" s="35">
        <f t="shared" si="61"/>
        <v>0</v>
      </c>
      <c r="AQ28" s="35">
        <f t="shared" si="61"/>
        <v>0</v>
      </c>
      <c r="AR28" s="35">
        <f t="shared" si="61"/>
        <v>0</v>
      </c>
      <c r="AS28" s="35">
        <f t="shared" si="61"/>
        <v>0</v>
      </c>
      <c r="AT28" s="35">
        <f t="shared" si="61"/>
        <v>0</v>
      </c>
      <c r="AU28" s="35">
        <f t="shared" si="61"/>
        <v>0</v>
      </c>
      <c r="AV28" s="35">
        <f t="shared" si="61"/>
        <v>0</v>
      </c>
      <c r="AW28" s="35">
        <f t="shared" si="61"/>
        <v>0</v>
      </c>
      <c r="AX28" s="35">
        <f t="shared" si="61"/>
        <v>0</v>
      </c>
      <c r="AY28" s="35">
        <f t="shared" si="61"/>
        <v>0</v>
      </c>
      <c r="AZ28" s="35">
        <f t="shared" si="61"/>
        <v>0</v>
      </c>
      <c r="BA28" s="35">
        <f t="shared" si="61"/>
        <v>0</v>
      </c>
      <c r="BB28" s="35">
        <f t="shared" si="61"/>
        <v>0</v>
      </c>
      <c r="BC28" s="35">
        <f t="shared" si="61"/>
        <v>0</v>
      </c>
      <c r="BD28" s="35">
        <f t="shared" si="61"/>
        <v>0</v>
      </c>
      <c r="BE28" s="35">
        <f t="shared" si="61"/>
        <v>0</v>
      </c>
      <c r="BF28" s="35">
        <f t="shared" si="61"/>
        <v>0</v>
      </c>
      <c r="BG28" s="35">
        <f t="shared" si="61"/>
        <v>0</v>
      </c>
      <c r="BH28" s="35">
        <f t="shared" si="61"/>
        <v>0</v>
      </c>
      <c r="BI28" s="35">
        <f t="shared" si="61"/>
        <v>0</v>
      </c>
      <c r="BJ28" s="35">
        <f t="shared" si="61"/>
        <v>0</v>
      </c>
      <c r="BK28" s="35">
        <f t="shared" si="61"/>
        <v>0</v>
      </c>
      <c r="BL28" s="35">
        <f t="shared" si="61"/>
        <v>0</v>
      </c>
      <c r="BM28" s="24"/>
      <c r="BN28" s="24" t="str">
        <f t="shared" ref="BN28:CO28" si="62">LEFT(C28)</f>
        <v/>
      </c>
      <c r="BO28" s="25" t="str">
        <f t="shared" si="62"/>
        <v/>
      </c>
      <c r="BP28" s="25" t="str">
        <f t="shared" si="62"/>
        <v/>
      </c>
      <c r="BQ28" s="25" t="str">
        <f t="shared" si="62"/>
        <v/>
      </c>
      <c r="BR28" s="25" t="str">
        <f t="shared" si="62"/>
        <v/>
      </c>
      <c r="BS28" s="25" t="str">
        <f t="shared" si="62"/>
        <v/>
      </c>
      <c r="BT28" s="25" t="str">
        <f t="shared" si="62"/>
        <v/>
      </c>
      <c r="BU28" s="25" t="str">
        <f t="shared" si="62"/>
        <v/>
      </c>
      <c r="BV28" s="25" t="str">
        <f t="shared" si="62"/>
        <v/>
      </c>
      <c r="BW28" s="25" t="str">
        <f t="shared" si="62"/>
        <v/>
      </c>
      <c r="BX28" s="25" t="str">
        <f t="shared" si="62"/>
        <v/>
      </c>
      <c r="BY28" s="25" t="str">
        <f t="shared" si="62"/>
        <v/>
      </c>
      <c r="BZ28" s="25" t="str">
        <f t="shared" si="62"/>
        <v/>
      </c>
      <c r="CA28" s="25" t="str">
        <f t="shared" si="62"/>
        <v/>
      </c>
      <c r="CB28" s="25" t="str">
        <f t="shared" si="62"/>
        <v/>
      </c>
      <c r="CC28" s="25" t="str">
        <f t="shared" si="62"/>
        <v/>
      </c>
      <c r="CD28" s="25" t="str">
        <f t="shared" si="62"/>
        <v/>
      </c>
      <c r="CE28" s="25" t="str">
        <f t="shared" si="62"/>
        <v/>
      </c>
      <c r="CF28" s="25" t="str">
        <f t="shared" si="62"/>
        <v/>
      </c>
      <c r="CG28" s="25" t="str">
        <f t="shared" si="62"/>
        <v/>
      </c>
      <c r="CH28" s="25" t="str">
        <f t="shared" si="62"/>
        <v/>
      </c>
      <c r="CI28" s="25" t="str">
        <f t="shared" si="62"/>
        <v/>
      </c>
      <c r="CJ28" s="25" t="str">
        <f t="shared" si="62"/>
        <v/>
      </c>
      <c r="CK28" s="25" t="str">
        <f t="shared" si="62"/>
        <v/>
      </c>
      <c r="CL28" s="25" t="str">
        <f t="shared" si="62"/>
        <v/>
      </c>
      <c r="CM28" s="25" t="str">
        <f t="shared" si="62"/>
        <v/>
      </c>
      <c r="CN28" s="25" t="str">
        <f t="shared" si="62"/>
        <v/>
      </c>
      <c r="CO28" s="25" t="str">
        <f t="shared" si="62"/>
        <v/>
      </c>
      <c r="CP28" s="25"/>
    </row>
    <row r="29" ht="23.25" hidden="1" customHeight="1">
      <c r="A29" s="2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36"/>
      <c r="AD29" s="30"/>
      <c r="AE29" s="31">
        <f t="shared" si="60"/>
        <v>0</v>
      </c>
      <c r="AF29" s="32">
        <f t="shared" si="4"/>
        <v>0</v>
      </c>
      <c r="AG29" s="33" t="str">
        <f t="shared" si="37"/>
        <v>#REF!</v>
      </c>
      <c r="AH29" s="33"/>
      <c r="AI29" s="34">
        <f t="shared" si="6"/>
        <v>0</v>
      </c>
      <c r="AJ29" s="33">
        <f t="shared" si="7"/>
        <v>0</v>
      </c>
      <c r="AK29" s="35">
        <f t="shared" ref="AK29:BL29" si="63">VALUE(RIGHT(C29))</f>
        <v>0</v>
      </c>
      <c r="AL29" s="35">
        <f t="shared" si="63"/>
        <v>0</v>
      </c>
      <c r="AM29" s="35">
        <f t="shared" si="63"/>
        <v>0</v>
      </c>
      <c r="AN29" s="35">
        <f t="shared" si="63"/>
        <v>0</v>
      </c>
      <c r="AO29" s="35">
        <f t="shared" si="63"/>
        <v>0</v>
      </c>
      <c r="AP29" s="35">
        <f t="shared" si="63"/>
        <v>0</v>
      </c>
      <c r="AQ29" s="35">
        <f t="shared" si="63"/>
        <v>0</v>
      </c>
      <c r="AR29" s="35">
        <f t="shared" si="63"/>
        <v>0</v>
      </c>
      <c r="AS29" s="35">
        <f t="shared" si="63"/>
        <v>0</v>
      </c>
      <c r="AT29" s="35">
        <f t="shared" si="63"/>
        <v>0</v>
      </c>
      <c r="AU29" s="35">
        <f t="shared" si="63"/>
        <v>0</v>
      </c>
      <c r="AV29" s="35">
        <f t="shared" si="63"/>
        <v>0</v>
      </c>
      <c r="AW29" s="35">
        <f t="shared" si="63"/>
        <v>0</v>
      </c>
      <c r="AX29" s="35">
        <f t="shared" si="63"/>
        <v>0</v>
      </c>
      <c r="AY29" s="35">
        <f t="shared" si="63"/>
        <v>0</v>
      </c>
      <c r="AZ29" s="35">
        <f t="shared" si="63"/>
        <v>0</v>
      </c>
      <c r="BA29" s="35">
        <f t="shared" si="63"/>
        <v>0</v>
      </c>
      <c r="BB29" s="35">
        <f t="shared" si="63"/>
        <v>0</v>
      </c>
      <c r="BC29" s="35">
        <f t="shared" si="63"/>
        <v>0</v>
      </c>
      <c r="BD29" s="35">
        <f t="shared" si="63"/>
        <v>0</v>
      </c>
      <c r="BE29" s="35">
        <f t="shared" si="63"/>
        <v>0</v>
      </c>
      <c r="BF29" s="35">
        <f t="shared" si="63"/>
        <v>0</v>
      </c>
      <c r="BG29" s="35">
        <f t="shared" si="63"/>
        <v>0</v>
      </c>
      <c r="BH29" s="35">
        <f t="shared" si="63"/>
        <v>0</v>
      </c>
      <c r="BI29" s="35">
        <f t="shared" si="63"/>
        <v>0</v>
      </c>
      <c r="BJ29" s="35">
        <f t="shared" si="63"/>
        <v>0</v>
      </c>
      <c r="BK29" s="35">
        <f t="shared" si="63"/>
        <v>0</v>
      </c>
      <c r="BL29" s="35">
        <f t="shared" si="63"/>
        <v>0</v>
      </c>
      <c r="BM29" s="24"/>
      <c r="BN29" s="24" t="str">
        <f t="shared" ref="BN29:CO29" si="64">LEFT(C29)</f>
        <v/>
      </c>
      <c r="BO29" s="25" t="str">
        <f t="shared" si="64"/>
        <v/>
      </c>
      <c r="BP29" s="25" t="str">
        <f t="shared" si="64"/>
        <v/>
      </c>
      <c r="BQ29" s="25" t="str">
        <f t="shared" si="64"/>
        <v/>
      </c>
      <c r="BR29" s="25" t="str">
        <f t="shared" si="64"/>
        <v/>
      </c>
      <c r="BS29" s="25" t="str">
        <f t="shared" si="64"/>
        <v/>
      </c>
      <c r="BT29" s="25" t="str">
        <f t="shared" si="64"/>
        <v/>
      </c>
      <c r="BU29" s="25" t="str">
        <f t="shared" si="64"/>
        <v/>
      </c>
      <c r="BV29" s="25" t="str">
        <f t="shared" si="64"/>
        <v/>
      </c>
      <c r="BW29" s="25" t="str">
        <f t="shared" si="64"/>
        <v/>
      </c>
      <c r="BX29" s="25" t="str">
        <f t="shared" si="64"/>
        <v/>
      </c>
      <c r="BY29" s="25" t="str">
        <f t="shared" si="64"/>
        <v/>
      </c>
      <c r="BZ29" s="25" t="str">
        <f t="shared" si="64"/>
        <v/>
      </c>
      <c r="CA29" s="25" t="str">
        <f t="shared" si="64"/>
        <v/>
      </c>
      <c r="CB29" s="25" t="str">
        <f t="shared" si="64"/>
        <v/>
      </c>
      <c r="CC29" s="25" t="str">
        <f t="shared" si="64"/>
        <v/>
      </c>
      <c r="CD29" s="25" t="str">
        <f t="shared" si="64"/>
        <v/>
      </c>
      <c r="CE29" s="25" t="str">
        <f t="shared" si="64"/>
        <v/>
      </c>
      <c r="CF29" s="25" t="str">
        <f t="shared" si="64"/>
        <v/>
      </c>
      <c r="CG29" s="25" t="str">
        <f t="shared" si="64"/>
        <v/>
      </c>
      <c r="CH29" s="25" t="str">
        <f t="shared" si="64"/>
        <v/>
      </c>
      <c r="CI29" s="25" t="str">
        <f t="shared" si="64"/>
        <v/>
      </c>
      <c r="CJ29" s="25" t="str">
        <f t="shared" si="64"/>
        <v/>
      </c>
      <c r="CK29" s="25" t="str">
        <f t="shared" si="64"/>
        <v/>
      </c>
      <c r="CL29" s="25" t="str">
        <f t="shared" si="64"/>
        <v/>
      </c>
      <c r="CM29" s="25" t="str">
        <f t="shared" si="64"/>
        <v/>
      </c>
      <c r="CN29" s="25" t="str">
        <f t="shared" si="64"/>
        <v/>
      </c>
      <c r="CO29" s="25" t="str">
        <f t="shared" si="64"/>
        <v/>
      </c>
      <c r="CP29" s="25"/>
    </row>
    <row r="30" ht="23.25" hidden="1" customHeight="1">
      <c r="A30" s="2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36"/>
      <c r="AE30" s="31">
        <f t="shared" si="60"/>
        <v>0</v>
      </c>
      <c r="AF30" s="32">
        <f t="shared" si="4"/>
        <v>0</v>
      </c>
      <c r="AG30" s="33" t="str">
        <f t="shared" si="37"/>
        <v>#REF!</v>
      </c>
      <c r="AH30" s="33"/>
      <c r="AI30" s="34">
        <f t="shared" si="6"/>
        <v>0</v>
      </c>
      <c r="AJ30" s="33">
        <f t="shared" si="7"/>
        <v>0</v>
      </c>
      <c r="AK30" s="35">
        <f t="shared" ref="AK30:BL30" si="65">VALUE(RIGHT(C30))</f>
        <v>0</v>
      </c>
      <c r="AL30" s="35">
        <f t="shared" si="65"/>
        <v>0</v>
      </c>
      <c r="AM30" s="35">
        <f t="shared" si="65"/>
        <v>0</v>
      </c>
      <c r="AN30" s="35">
        <f t="shared" si="65"/>
        <v>0</v>
      </c>
      <c r="AO30" s="35">
        <f t="shared" si="65"/>
        <v>0</v>
      </c>
      <c r="AP30" s="35">
        <f t="shared" si="65"/>
        <v>0</v>
      </c>
      <c r="AQ30" s="35">
        <f t="shared" si="65"/>
        <v>0</v>
      </c>
      <c r="AR30" s="35">
        <f t="shared" si="65"/>
        <v>0</v>
      </c>
      <c r="AS30" s="35">
        <f t="shared" si="65"/>
        <v>0</v>
      </c>
      <c r="AT30" s="35">
        <f t="shared" si="65"/>
        <v>0</v>
      </c>
      <c r="AU30" s="35">
        <f t="shared" si="65"/>
        <v>0</v>
      </c>
      <c r="AV30" s="35">
        <f t="shared" si="65"/>
        <v>0</v>
      </c>
      <c r="AW30" s="35">
        <f t="shared" si="65"/>
        <v>0</v>
      </c>
      <c r="AX30" s="35">
        <f t="shared" si="65"/>
        <v>0</v>
      </c>
      <c r="AY30" s="35">
        <f t="shared" si="65"/>
        <v>0</v>
      </c>
      <c r="AZ30" s="35">
        <f t="shared" si="65"/>
        <v>0</v>
      </c>
      <c r="BA30" s="35">
        <f t="shared" si="65"/>
        <v>0</v>
      </c>
      <c r="BB30" s="35">
        <f t="shared" si="65"/>
        <v>0</v>
      </c>
      <c r="BC30" s="35">
        <f t="shared" si="65"/>
        <v>0</v>
      </c>
      <c r="BD30" s="35">
        <f t="shared" si="65"/>
        <v>0</v>
      </c>
      <c r="BE30" s="35">
        <f t="shared" si="65"/>
        <v>0</v>
      </c>
      <c r="BF30" s="35">
        <f t="shared" si="65"/>
        <v>0</v>
      </c>
      <c r="BG30" s="35">
        <f t="shared" si="65"/>
        <v>0</v>
      </c>
      <c r="BH30" s="35">
        <f t="shared" si="65"/>
        <v>0</v>
      </c>
      <c r="BI30" s="35">
        <f t="shared" si="65"/>
        <v>0</v>
      </c>
      <c r="BJ30" s="35">
        <f t="shared" si="65"/>
        <v>0</v>
      </c>
      <c r="BK30" s="35">
        <f t="shared" si="65"/>
        <v>0</v>
      </c>
      <c r="BL30" s="35">
        <f t="shared" si="65"/>
        <v>0</v>
      </c>
      <c r="BM30" s="24"/>
      <c r="BN30" s="24" t="str">
        <f t="shared" ref="BN30:CO30" si="66">LEFT(C30)</f>
        <v/>
      </c>
      <c r="BO30" s="25" t="str">
        <f t="shared" si="66"/>
        <v/>
      </c>
      <c r="BP30" s="25" t="str">
        <f t="shared" si="66"/>
        <v/>
      </c>
      <c r="BQ30" s="25" t="str">
        <f t="shared" si="66"/>
        <v/>
      </c>
      <c r="BR30" s="25" t="str">
        <f t="shared" si="66"/>
        <v/>
      </c>
      <c r="BS30" s="25" t="str">
        <f t="shared" si="66"/>
        <v/>
      </c>
      <c r="BT30" s="25" t="str">
        <f t="shared" si="66"/>
        <v/>
      </c>
      <c r="BU30" s="25" t="str">
        <f t="shared" si="66"/>
        <v/>
      </c>
      <c r="BV30" s="25" t="str">
        <f t="shared" si="66"/>
        <v/>
      </c>
      <c r="BW30" s="25" t="str">
        <f t="shared" si="66"/>
        <v/>
      </c>
      <c r="BX30" s="25" t="str">
        <f t="shared" si="66"/>
        <v/>
      </c>
      <c r="BY30" s="25" t="str">
        <f t="shared" si="66"/>
        <v/>
      </c>
      <c r="BZ30" s="25" t="str">
        <f t="shared" si="66"/>
        <v/>
      </c>
      <c r="CA30" s="25" t="str">
        <f t="shared" si="66"/>
        <v/>
      </c>
      <c r="CB30" s="25" t="str">
        <f t="shared" si="66"/>
        <v/>
      </c>
      <c r="CC30" s="25" t="str">
        <f t="shared" si="66"/>
        <v/>
      </c>
      <c r="CD30" s="25" t="str">
        <f t="shared" si="66"/>
        <v/>
      </c>
      <c r="CE30" s="25" t="str">
        <f t="shared" si="66"/>
        <v/>
      </c>
      <c r="CF30" s="25" t="str">
        <f t="shared" si="66"/>
        <v/>
      </c>
      <c r="CG30" s="25" t="str">
        <f t="shared" si="66"/>
        <v/>
      </c>
      <c r="CH30" s="25" t="str">
        <f t="shared" si="66"/>
        <v/>
      </c>
      <c r="CI30" s="25" t="str">
        <f t="shared" si="66"/>
        <v/>
      </c>
      <c r="CJ30" s="25" t="str">
        <f t="shared" si="66"/>
        <v/>
      </c>
      <c r="CK30" s="25" t="str">
        <f t="shared" si="66"/>
        <v/>
      </c>
      <c r="CL30" s="25" t="str">
        <f t="shared" si="66"/>
        <v/>
      </c>
      <c r="CM30" s="25" t="str">
        <f t="shared" si="66"/>
        <v/>
      </c>
      <c r="CN30" s="25" t="str">
        <f t="shared" si="66"/>
        <v/>
      </c>
      <c r="CO30" s="25" t="str">
        <f t="shared" si="66"/>
        <v/>
      </c>
      <c r="CP30" s="25"/>
    </row>
    <row r="31" hidden="1">
      <c r="A31" s="2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4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0"/>
      <c r="AF31" s="25"/>
      <c r="AG31" s="33" t="str">
        <f t="shared" ref="AG31:AG161" si="67">B16&amp;AE31</f>
        <v/>
      </c>
      <c r="AH31" s="33"/>
      <c r="AI31" s="33" t="str">
        <f t="shared" si="6"/>
        <v/>
      </c>
      <c r="AJ31" s="33" t="str">
        <f t="shared" si="7"/>
        <v/>
      </c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</row>
    <row r="32" hidden="1">
      <c r="A32" s="2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4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33" t="str">
        <f t="shared" si="67"/>
        <v/>
      </c>
      <c r="AH32" s="33"/>
      <c r="AI32" s="33" t="str">
        <f t="shared" si="6"/>
        <v/>
      </c>
      <c r="AJ32" s="33" t="str">
        <f t="shared" si="7"/>
        <v/>
      </c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</row>
    <row r="33" hidden="1">
      <c r="A33" s="2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33" t="str">
        <f t="shared" si="67"/>
        <v/>
      </c>
      <c r="AH33" s="33"/>
      <c r="AI33" s="33" t="str">
        <f t="shared" si="6"/>
        <v/>
      </c>
      <c r="AJ33" s="33" t="str">
        <f t="shared" si="7"/>
        <v/>
      </c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</row>
    <row r="34">
      <c r="A34" s="2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33" t="str">
        <f t="shared" si="67"/>
        <v/>
      </c>
      <c r="AH34" s="33"/>
      <c r="AI34" s="33" t="str">
        <f t="shared" si="6"/>
        <v/>
      </c>
      <c r="AJ34" s="33" t="str">
        <f t="shared" si="7"/>
        <v/>
      </c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</row>
    <row r="35">
      <c r="A35" s="27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33" t="str">
        <f t="shared" si="67"/>
        <v/>
      </c>
      <c r="AH35" s="33"/>
      <c r="AI35" s="33" t="str">
        <f t="shared" si="6"/>
        <v/>
      </c>
      <c r="AJ35" s="33" t="str">
        <f t="shared" si="7"/>
        <v/>
      </c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</row>
    <row r="36">
      <c r="A36" s="27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33" t="str">
        <f t="shared" si="67"/>
        <v/>
      </c>
      <c r="AH36" s="33"/>
      <c r="AI36" s="33" t="str">
        <f t="shared" si="6"/>
        <v/>
      </c>
      <c r="AJ36" s="33" t="str">
        <f t="shared" si="7"/>
        <v/>
      </c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</row>
    <row r="37">
      <c r="A37" s="27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33" t="str">
        <f t="shared" si="67"/>
        <v/>
      </c>
      <c r="AH37" s="33"/>
      <c r="AI37" s="33" t="str">
        <f t="shared" si="6"/>
        <v/>
      </c>
      <c r="AJ37" s="33" t="str">
        <f t="shared" si="7"/>
        <v/>
      </c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</row>
    <row r="38">
      <c r="A38" s="2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33" t="str">
        <f t="shared" si="67"/>
        <v/>
      </c>
      <c r="AH38" s="33"/>
      <c r="AI38" s="33" t="str">
        <f t="shared" si="6"/>
        <v/>
      </c>
      <c r="AJ38" s="33" t="str">
        <f t="shared" si="7"/>
        <v/>
      </c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</row>
    <row r="39">
      <c r="A39" s="27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33" t="str">
        <f t="shared" si="67"/>
        <v/>
      </c>
      <c r="AH39" s="33"/>
      <c r="AI39" s="33" t="str">
        <f t="shared" si="6"/>
        <v/>
      </c>
      <c r="AJ39" s="33" t="str">
        <f t="shared" si="7"/>
        <v/>
      </c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</row>
    <row r="40">
      <c r="A40" s="27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33" t="str">
        <f t="shared" si="67"/>
        <v/>
      </c>
      <c r="AH40" s="33"/>
      <c r="AI40" s="33" t="str">
        <f t="shared" si="6"/>
        <v/>
      </c>
      <c r="AJ40" s="33" t="str">
        <f t="shared" si="7"/>
        <v/>
      </c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</row>
    <row r="41">
      <c r="A41" s="27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33" t="str">
        <f t="shared" si="67"/>
        <v/>
      </c>
      <c r="AH41" s="33"/>
      <c r="AI41" s="33" t="str">
        <f t="shared" si="6"/>
        <v/>
      </c>
      <c r="AJ41" s="33" t="str">
        <f t="shared" si="7"/>
        <v/>
      </c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</row>
    <row r="42">
      <c r="A42" s="27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33" t="str">
        <f t="shared" si="67"/>
        <v/>
      </c>
      <c r="AH42" s="33"/>
      <c r="AI42" s="33" t="str">
        <f t="shared" si="6"/>
        <v/>
      </c>
      <c r="AJ42" s="33" t="str">
        <f t="shared" si="7"/>
        <v/>
      </c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</row>
    <row r="43">
      <c r="A43" s="27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33" t="str">
        <f t="shared" si="67"/>
        <v/>
      </c>
      <c r="AH43" s="33"/>
      <c r="AI43" s="33" t="str">
        <f t="shared" si="6"/>
        <v/>
      </c>
      <c r="AJ43" s="33" t="str">
        <f t="shared" si="7"/>
        <v/>
      </c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</row>
    <row r="44">
      <c r="A44" s="27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33" t="str">
        <f t="shared" si="67"/>
        <v/>
      </c>
      <c r="AH44" s="33"/>
      <c r="AI44" s="33" t="str">
        <f t="shared" si="6"/>
        <v/>
      </c>
      <c r="AJ44" s="33" t="str">
        <f t="shared" si="7"/>
        <v/>
      </c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</row>
    <row r="45">
      <c r="A45" s="27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33" t="str">
        <f t="shared" si="67"/>
        <v/>
      </c>
      <c r="AH45" s="33"/>
      <c r="AI45" s="33" t="str">
        <f t="shared" si="6"/>
        <v/>
      </c>
      <c r="AJ45" s="33" t="str">
        <f t="shared" si="7"/>
        <v/>
      </c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</row>
    <row r="46">
      <c r="A46" s="27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33" t="str">
        <f t="shared" si="67"/>
        <v/>
      </c>
      <c r="AH46" s="33"/>
      <c r="AI46" s="33" t="str">
        <f t="shared" si="6"/>
        <v/>
      </c>
      <c r="AJ46" s="33" t="str">
        <f t="shared" si="7"/>
        <v/>
      </c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</row>
    <row r="47">
      <c r="A47" s="27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33" t="str">
        <f t="shared" si="67"/>
        <v/>
      </c>
      <c r="AH47" s="33"/>
      <c r="AI47" s="33" t="str">
        <f t="shared" si="6"/>
        <v/>
      </c>
      <c r="AJ47" s="33" t="str">
        <f t="shared" si="7"/>
        <v/>
      </c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</row>
    <row r="48">
      <c r="A48" s="27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33" t="str">
        <f t="shared" si="67"/>
        <v/>
      </c>
      <c r="AH48" s="33"/>
      <c r="AI48" s="33" t="str">
        <f t="shared" si="6"/>
        <v/>
      </c>
      <c r="AJ48" s="33" t="str">
        <f t="shared" si="7"/>
        <v/>
      </c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</row>
    <row r="49">
      <c r="A49" s="27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33" t="str">
        <f t="shared" si="67"/>
        <v/>
      </c>
      <c r="AH49" s="33"/>
      <c r="AI49" s="33" t="str">
        <f t="shared" si="6"/>
        <v/>
      </c>
      <c r="AJ49" s="33" t="str">
        <f t="shared" si="7"/>
        <v/>
      </c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</row>
    <row r="50">
      <c r="A50" s="27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33" t="str">
        <f t="shared" si="67"/>
        <v/>
      </c>
      <c r="AH50" s="33"/>
      <c r="AI50" s="33" t="str">
        <f t="shared" si="6"/>
        <v/>
      </c>
      <c r="AJ50" s="33" t="str">
        <f t="shared" si="7"/>
        <v/>
      </c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</row>
    <row r="51">
      <c r="A51" s="2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33" t="str">
        <f t="shared" si="67"/>
        <v/>
      </c>
      <c r="AH51" s="33"/>
      <c r="AI51" s="33" t="str">
        <f t="shared" si="6"/>
        <v/>
      </c>
      <c r="AJ51" s="33" t="str">
        <f t="shared" si="7"/>
        <v/>
      </c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</row>
    <row r="52">
      <c r="A52" s="27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4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33" t="str">
        <f t="shared" si="67"/>
        <v/>
      </c>
      <c r="AH52" s="33"/>
      <c r="AI52" s="33" t="str">
        <f t="shared" si="6"/>
        <v/>
      </c>
      <c r="AJ52" s="33" t="str">
        <f t="shared" si="7"/>
        <v/>
      </c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</row>
    <row r="53">
      <c r="A53" s="27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4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33" t="str">
        <f t="shared" si="67"/>
        <v/>
      </c>
      <c r="AH53" s="33"/>
      <c r="AI53" s="33" t="str">
        <f t="shared" si="6"/>
        <v/>
      </c>
      <c r="AJ53" s="33" t="str">
        <f t="shared" si="7"/>
        <v/>
      </c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</row>
    <row r="54">
      <c r="A54" s="27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4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33" t="str">
        <f t="shared" si="67"/>
        <v/>
      </c>
      <c r="AH54" s="33"/>
      <c r="AI54" s="33" t="str">
        <f t="shared" si="6"/>
        <v/>
      </c>
      <c r="AJ54" s="33" t="str">
        <f t="shared" si="7"/>
        <v/>
      </c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</row>
    <row r="55">
      <c r="A55" s="27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4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33" t="str">
        <f t="shared" si="67"/>
        <v/>
      </c>
      <c r="AH55" s="33"/>
      <c r="AI55" s="33" t="str">
        <f t="shared" si="6"/>
        <v/>
      </c>
      <c r="AJ55" s="33" t="str">
        <f t="shared" si="7"/>
        <v/>
      </c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</row>
    <row r="56">
      <c r="A56" s="27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4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33" t="str">
        <f t="shared" si="67"/>
        <v/>
      </c>
      <c r="AH56" s="33"/>
      <c r="AI56" s="33" t="str">
        <f t="shared" si="6"/>
        <v/>
      </c>
      <c r="AJ56" s="33" t="str">
        <f t="shared" si="7"/>
        <v/>
      </c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</row>
    <row r="57">
      <c r="A57" s="27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4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33" t="str">
        <f t="shared" si="67"/>
        <v/>
      </c>
      <c r="AH57" s="33"/>
      <c r="AI57" s="33" t="str">
        <f t="shared" si="6"/>
        <v/>
      </c>
      <c r="AJ57" s="33" t="str">
        <f t="shared" si="7"/>
        <v/>
      </c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</row>
    <row r="58">
      <c r="A58" s="27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4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33" t="str">
        <f t="shared" si="67"/>
        <v/>
      </c>
      <c r="AH58" s="33"/>
      <c r="AI58" s="33" t="str">
        <f t="shared" si="6"/>
        <v/>
      </c>
      <c r="AJ58" s="33" t="str">
        <f t="shared" si="7"/>
        <v/>
      </c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</row>
    <row r="59">
      <c r="A59" s="27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4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33" t="str">
        <f t="shared" si="67"/>
        <v/>
      </c>
      <c r="AH59" s="33"/>
      <c r="AI59" s="33" t="str">
        <f t="shared" si="6"/>
        <v/>
      </c>
      <c r="AJ59" s="33" t="str">
        <f t="shared" si="7"/>
        <v/>
      </c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</row>
    <row r="60">
      <c r="A60" s="27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33" t="str">
        <f t="shared" si="67"/>
        <v/>
      </c>
      <c r="AH60" s="33"/>
      <c r="AI60" s="33" t="str">
        <f t="shared" si="6"/>
        <v/>
      </c>
      <c r="AJ60" s="33" t="str">
        <f t="shared" si="7"/>
        <v/>
      </c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</row>
    <row r="61">
      <c r="A61" s="27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4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33" t="str">
        <f t="shared" si="67"/>
        <v/>
      </c>
      <c r="AH61" s="33"/>
      <c r="AI61" s="33" t="str">
        <f t="shared" si="6"/>
        <v/>
      </c>
      <c r="AJ61" s="33" t="str">
        <f t="shared" si="7"/>
        <v/>
      </c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</row>
    <row r="62">
      <c r="A62" s="27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4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33" t="str">
        <f t="shared" si="67"/>
        <v/>
      </c>
      <c r="AH62" s="33"/>
      <c r="AI62" s="33" t="str">
        <f t="shared" si="6"/>
        <v/>
      </c>
      <c r="AJ62" s="33" t="str">
        <f t="shared" si="7"/>
        <v/>
      </c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</row>
    <row r="63">
      <c r="A63" s="27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4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33" t="str">
        <f t="shared" si="67"/>
        <v/>
      </c>
      <c r="AH63" s="33"/>
      <c r="AI63" s="33" t="str">
        <f t="shared" si="6"/>
        <v/>
      </c>
      <c r="AJ63" s="33" t="str">
        <f t="shared" si="7"/>
        <v/>
      </c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</row>
    <row r="64">
      <c r="A64" s="27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4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33" t="str">
        <f t="shared" si="67"/>
        <v/>
      </c>
      <c r="AH64" s="33"/>
      <c r="AI64" s="33" t="str">
        <f t="shared" si="6"/>
        <v/>
      </c>
      <c r="AJ64" s="33" t="str">
        <f t="shared" si="7"/>
        <v/>
      </c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</row>
    <row r="65">
      <c r="A65" s="27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4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33" t="str">
        <f t="shared" si="67"/>
        <v/>
      </c>
      <c r="AH65" s="33"/>
      <c r="AI65" s="33" t="str">
        <f t="shared" si="6"/>
        <v/>
      </c>
      <c r="AJ65" s="33" t="str">
        <f t="shared" si="7"/>
        <v/>
      </c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</row>
    <row r="66">
      <c r="A66" s="27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4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33" t="str">
        <f t="shared" si="67"/>
        <v/>
      </c>
      <c r="AH66" s="33"/>
      <c r="AI66" s="33" t="str">
        <f t="shared" si="6"/>
        <v/>
      </c>
      <c r="AJ66" s="33" t="str">
        <f t="shared" si="7"/>
        <v/>
      </c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</row>
    <row r="67">
      <c r="A67" s="27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4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33" t="str">
        <f t="shared" si="67"/>
        <v/>
      </c>
      <c r="AH67" s="33"/>
      <c r="AI67" s="33" t="str">
        <f t="shared" si="6"/>
        <v/>
      </c>
      <c r="AJ67" s="33" t="str">
        <f t="shared" si="7"/>
        <v/>
      </c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</row>
    <row r="68">
      <c r="A68" s="27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4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33" t="str">
        <f t="shared" si="67"/>
        <v/>
      </c>
      <c r="AH68" s="33"/>
      <c r="AI68" s="33" t="str">
        <f t="shared" si="6"/>
        <v/>
      </c>
      <c r="AJ68" s="33" t="str">
        <f t="shared" si="7"/>
        <v/>
      </c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</row>
    <row r="69">
      <c r="A69" s="27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4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33" t="str">
        <f t="shared" si="67"/>
        <v/>
      </c>
      <c r="AH69" s="33"/>
      <c r="AI69" s="33" t="str">
        <f t="shared" si="6"/>
        <v/>
      </c>
      <c r="AJ69" s="33" t="str">
        <f t="shared" si="7"/>
        <v/>
      </c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</row>
    <row r="70">
      <c r="A70" s="27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4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33" t="str">
        <f t="shared" si="67"/>
        <v/>
      </c>
      <c r="AH70" s="33"/>
      <c r="AI70" s="33" t="str">
        <f t="shared" si="6"/>
        <v/>
      </c>
      <c r="AJ70" s="33" t="str">
        <f t="shared" si="7"/>
        <v/>
      </c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</row>
    <row r="71">
      <c r="A71" s="27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4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33" t="str">
        <f t="shared" si="67"/>
        <v/>
      </c>
      <c r="AH71" s="33"/>
      <c r="AI71" s="33" t="str">
        <f t="shared" si="6"/>
        <v/>
      </c>
      <c r="AJ71" s="33" t="str">
        <f t="shared" si="7"/>
        <v/>
      </c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</row>
    <row r="72">
      <c r="A72" s="27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4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33" t="str">
        <f t="shared" si="67"/>
        <v/>
      </c>
      <c r="AH72" s="33"/>
      <c r="AI72" s="33" t="str">
        <f t="shared" si="6"/>
        <v/>
      </c>
      <c r="AJ72" s="33" t="str">
        <f t="shared" si="7"/>
        <v/>
      </c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</row>
    <row r="73">
      <c r="A73" s="2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4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33" t="str">
        <f t="shared" si="67"/>
        <v/>
      </c>
      <c r="AH73" s="33"/>
      <c r="AI73" s="33" t="str">
        <f t="shared" si="6"/>
        <v/>
      </c>
      <c r="AJ73" s="33" t="str">
        <f t="shared" si="7"/>
        <v/>
      </c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</row>
    <row r="74">
      <c r="A74" s="27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4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33" t="str">
        <f t="shared" si="67"/>
        <v/>
      </c>
      <c r="AH74" s="33"/>
      <c r="AI74" s="33" t="str">
        <f t="shared" si="6"/>
        <v/>
      </c>
      <c r="AJ74" s="33" t="str">
        <f t="shared" si="7"/>
        <v/>
      </c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</row>
    <row r="75">
      <c r="A75" s="27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4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33" t="str">
        <f t="shared" si="67"/>
        <v/>
      </c>
      <c r="AH75" s="33"/>
      <c r="AI75" s="33" t="str">
        <f t="shared" si="6"/>
        <v/>
      </c>
      <c r="AJ75" s="33" t="str">
        <f t="shared" si="7"/>
        <v/>
      </c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</row>
    <row r="76">
      <c r="A76" s="27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4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33" t="str">
        <f t="shared" si="67"/>
        <v/>
      </c>
      <c r="AH76" s="33"/>
      <c r="AI76" s="33" t="str">
        <f t="shared" si="6"/>
        <v/>
      </c>
      <c r="AJ76" s="33" t="str">
        <f t="shared" si="7"/>
        <v/>
      </c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</row>
    <row r="77">
      <c r="A77" s="27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4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33" t="str">
        <f t="shared" si="67"/>
        <v/>
      </c>
      <c r="AH77" s="33"/>
      <c r="AI77" s="33" t="str">
        <f t="shared" si="6"/>
        <v/>
      </c>
      <c r="AJ77" s="33" t="str">
        <f t="shared" si="7"/>
        <v/>
      </c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</row>
    <row r="78">
      <c r="A78" s="27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4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33" t="str">
        <f t="shared" si="67"/>
        <v/>
      </c>
      <c r="AH78" s="33"/>
      <c r="AI78" s="33" t="str">
        <f t="shared" si="6"/>
        <v/>
      </c>
      <c r="AJ78" s="33" t="str">
        <f t="shared" si="7"/>
        <v/>
      </c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</row>
    <row r="79">
      <c r="A79" s="27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4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33" t="str">
        <f t="shared" si="67"/>
        <v/>
      </c>
      <c r="AH79" s="33"/>
      <c r="AI79" s="33" t="str">
        <f t="shared" si="6"/>
        <v/>
      </c>
      <c r="AJ79" s="33" t="str">
        <f t="shared" si="7"/>
        <v/>
      </c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</row>
    <row r="80">
      <c r="A80" s="27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4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33" t="str">
        <f t="shared" si="67"/>
        <v/>
      </c>
      <c r="AH80" s="33"/>
      <c r="AI80" s="33" t="str">
        <f t="shared" si="6"/>
        <v/>
      </c>
      <c r="AJ80" s="33" t="str">
        <f t="shared" si="7"/>
        <v/>
      </c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</row>
    <row r="81">
      <c r="A81" s="27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4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33" t="str">
        <f t="shared" si="67"/>
        <v/>
      </c>
      <c r="AH81" s="33"/>
      <c r="AI81" s="33" t="str">
        <f t="shared" si="6"/>
        <v/>
      </c>
      <c r="AJ81" s="33" t="str">
        <f t="shared" si="7"/>
        <v/>
      </c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</row>
    <row r="82">
      <c r="A82" s="27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4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33" t="str">
        <f t="shared" si="67"/>
        <v/>
      </c>
      <c r="AH82" s="33"/>
      <c r="AI82" s="33" t="str">
        <f t="shared" si="6"/>
        <v/>
      </c>
      <c r="AJ82" s="33" t="str">
        <f t="shared" si="7"/>
        <v/>
      </c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</row>
    <row r="83">
      <c r="A83" s="27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4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33" t="str">
        <f t="shared" si="67"/>
        <v/>
      </c>
      <c r="AH83" s="33"/>
      <c r="AI83" s="33" t="str">
        <f t="shared" si="6"/>
        <v/>
      </c>
      <c r="AJ83" s="33" t="str">
        <f t="shared" si="7"/>
        <v/>
      </c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</row>
    <row r="84">
      <c r="A84" s="27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4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33" t="str">
        <f t="shared" si="67"/>
        <v/>
      </c>
      <c r="AH84" s="33"/>
      <c r="AI84" s="33" t="str">
        <f t="shared" si="6"/>
        <v/>
      </c>
      <c r="AJ84" s="33" t="str">
        <f t="shared" si="7"/>
        <v/>
      </c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</row>
    <row r="85">
      <c r="A85" s="27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4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33" t="str">
        <f t="shared" si="67"/>
        <v/>
      </c>
      <c r="AH85" s="33"/>
      <c r="AI85" s="33" t="str">
        <f t="shared" si="6"/>
        <v/>
      </c>
      <c r="AJ85" s="33" t="str">
        <f t="shared" si="7"/>
        <v/>
      </c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</row>
    <row r="86">
      <c r="A86" s="27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4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33" t="str">
        <f t="shared" si="67"/>
        <v/>
      </c>
      <c r="AH86" s="33"/>
      <c r="AI86" s="33" t="str">
        <f t="shared" si="6"/>
        <v/>
      </c>
      <c r="AJ86" s="33" t="str">
        <f t="shared" si="7"/>
        <v/>
      </c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</row>
    <row r="87">
      <c r="A87" s="27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4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33" t="str">
        <f t="shared" si="67"/>
        <v/>
      </c>
      <c r="AH87" s="33"/>
      <c r="AI87" s="33" t="str">
        <f t="shared" si="6"/>
        <v/>
      </c>
      <c r="AJ87" s="33" t="str">
        <f t="shared" si="7"/>
        <v/>
      </c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</row>
    <row r="88">
      <c r="A88" s="27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4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33" t="str">
        <f t="shared" si="67"/>
        <v/>
      </c>
      <c r="AH88" s="33"/>
      <c r="AI88" s="33" t="str">
        <f t="shared" si="6"/>
        <v/>
      </c>
      <c r="AJ88" s="33" t="str">
        <f t="shared" si="7"/>
        <v/>
      </c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</row>
    <row r="89">
      <c r="A89" s="27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4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33" t="str">
        <f t="shared" si="67"/>
        <v/>
      </c>
      <c r="AH89" s="33"/>
      <c r="AI89" s="33" t="str">
        <f t="shared" si="6"/>
        <v/>
      </c>
      <c r="AJ89" s="33" t="str">
        <f t="shared" si="7"/>
        <v/>
      </c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</row>
    <row r="90">
      <c r="A90" s="27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4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33" t="str">
        <f t="shared" si="67"/>
        <v/>
      </c>
      <c r="AH90" s="33"/>
      <c r="AI90" s="33" t="str">
        <f t="shared" si="6"/>
        <v/>
      </c>
      <c r="AJ90" s="33" t="str">
        <f t="shared" si="7"/>
        <v/>
      </c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</row>
    <row r="91">
      <c r="A91" s="27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4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33" t="str">
        <f t="shared" si="67"/>
        <v/>
      </c>
      <c r="AH91" s="33"/>
      <c r="AI91" s="33" t="str">
        <f t="shared" si="6"/>
        <v/>
      </c>
      <c r="AJ91" s="33" t="str">
        <f t="shared" si="7"/>
        <v/>
      </c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</row>
    <row r="92">
      <c r="A92" s="27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4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33" t="str">
        <f t="shared" si="67"/>
        <v/>
      </c>
      <c r="AH92" s="33"/>
      <c r="AI92" s="33" t="str">
        <f t="shared" si="6"/>
        <v/>
      </c>
      <c r="AJ92" s="33" t="str">
        <f t="shared" si="7"/>
        <v/>
      </c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</row>
    <row r="93">
      <c r="A93" s="27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4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33" t="str">
        <f t="shared" si="67"/>
        <v/>
      </c>
      <c r="AH93" s="33"/>
      <c r="AI93" s="33" t="str">
        <f t="shared" si="6"/>
        <v/>
      </c>
      <c r="AJ93" s="33" t="str">
        <f t="shared" si="7"/>
        <v/>
      </c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</row>
    <row r="94">
      <c r="A94" s="27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4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33" t="str">
        <f t="shared" si="67"/>
        <v/>
      </c>
      <c r="AH94" s="33"/>
      <c r="AI94" s="33" t="str">
        <f t="shared" si="6"/>
        <v/>
      </c>
      <c r="AJ94" s="33" t="str">
        <f t="shared" si="7"/>
        <v/>
      </c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</row>
    <row r="95">
      <c r="A95" s="27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4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33" t="str">
        <f t="shared" si="67"/>
        <v/>
      </c>
      <c r="AH95" s="33"/>
      <c r="AI95" s="33" t="str">
        <f t="shared" si="6"/>
        <v/>
      </c>
      <c r="AJ95" s="33" t="str">
        <f t="shared" si="7"/>
        <v/>
      </c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</row>
    <row r="96">
      <c r="A96" s="27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4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33" t="str">
        <f t="shared" si="67"/>
        <v/>
      </c>
      <c r="AH96" s="33"/>
      <c r="AI96" s="33" t="str">
        <f t="shared" si="6"/>
        <v/>
      </c>
      <c r="AJ96" s="33" t="str">
        <f t="shared" si="7"/>
        <v/>
      </c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</row>
    <row r="97">
      <c r="A97" s="27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4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33" t="str">
        <f t="shared" si="67"/>
        <v/>
      </c>
      <c r="AH97" s="33"/>
      <c r="AI97" s="33" t="str">
        <f t="shared" si="6"/>
        <v/>
      </c>
      <c r="AJ97" s="33" t="str">
        <f t="shared" si="7"/>
        <v/>
      </c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</row>
    <row r="98">
      <c r="A98" s="27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4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33" t="str">
        <f t="shared" si="67"/>
        <v/>
      </c>
      <c r="AH98" s="33"/>
      <c r="AI98" s="33" t="str">
        <f t="shared" si="6"/>
        <v/>
      </c>
      <c r="AJ98" s="33" t="str">
        <f t="shared" si="7"/>
        <v/>
      </c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</row>
    <row r="99">
      <c r="A99" s="27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4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33" t="str">
        <f t="shared" si="67"/>
        <v/>
      </c>
      <c r="AH99" s="33"/>
      <c r="AI99" s="33" t="str">
        <f t="shared" si="6"/>
        <v/>
      </c>
      <c r="AJ99" s="33" t="str">
        <f t="shared" si="7"/>
        <v/>
      </c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</row>
    <row r="100">
      <c r="A100" s="27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4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33" t="str">
        <f t="shared" si="67"/>
        <v/>
      </c>
      <c r="AH100" s="33"/>
      <c r="AI100" s="33" t="str">
        <f t="shared" si="6"/>
        <v/>
      </c>
      <c r="AJ100" s="33" t="str">
        <f t="shared" si="7"/>
        <v/>
      </c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</row>
    <row r="101">
      <c r="A101" s="27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4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33" t="str">
        <f t="shared" si="67"/>
        <v/>
      </c>
      <c r="AH101" s="33"/>
      <c r="AI101" s="33" t="str">
        <f t="shared" si="6"/>
        <v/>
      </c>
      <c r="AJ101" s="33" t="str">
        <f t="shared" si="7"/>
        <v/>
      </c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</row>
    <row r="102">
      <c r="A102" s="27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4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33" t="str">
        <f t="shared" si="67"/>
        <v/>
      </c>
      <c r="AH102" s="33"/>
      <c r="AI102" s="33" t="str">
        <f t="shared" si="6"/>
        <v/>
      </c>
      <c r="AJ102" s="33" t="str">
        <f t="shared" si="7"/>
        <v/>
      </c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</row>
    <row r="103">
      <c r="A103" s="27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4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33" t="str">
        <f t="shared" si="67"/>
        <v/>
      </c>
      <c r="AH103" s="33"/>
      <c r="AI103" s="33" t="str">
        <f t="shared" si="6"/>
        <v/>
      </c>
      <c r="AJ103" s="33" t="str">
        <f t="shared" si="7"/>
        <v/>
      </c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</row>
    <row r="104">
      <c r="A104" s="27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4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33" t="str">
        <f t="shared" si="67"/>
        <v/>
      </c>
      <c r="AH104" s="33"/>
      <c r="AI104" s="33" t="str">
        <f t="shared" si="6"/>
        <v/>
      </c>
      <c r="AJ104" s="33" t="str">
        <f t="shared" si="7"/>
        <v/>
      </c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</row>
    <row r="105">
      <c r="A105" s="27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4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33" t="str">
        <f t="shared" si="67"/>
        <v/>
      </c>
      <c r="AH105" s="33"/>
      <c r="AI105" s="33" t="str">
        <f t="shared" si="6"/>
        <v/>
      </c>
      <c r="AJ105" s="33" t="str">
        <f t="shared" si="7"/>
        <v/>
      </c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</row>
    <row r="106">
      <c r="A106" s="27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4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33" t="str">
        <f t="shared" si="67"/>
        <v/>
      </c>
      <c r="AH106" s="33"/>
      <c r="AI106" s="33" t="str">
        <f t="shared" si="6"/>
        <v/>
      </c>
      <c r="AJ106" s="33" t="str">
        <f t="shared" si="7"/>
        <v/>
      </c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</row>
    <row r="107">
      <c r="A107" s="27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4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33" t="str">
        <f t="shared" si="67"/>
        <v/>
      </c>
      <c r="AH107" s="33"/>
      <c r="AI107" s="33" t="str">
        <f t="shared" si="6"/>
        <v/>
      </c>
      <c r="AJ107" s="33" t="str">
        <f t="shared" si="7"/>
        <v/>
      </c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</row>
    <row r="108">
      <c r="A108" s="27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4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33" t="str">
        <f t="shared" si="67"/>
        <v/>
      </c>
      <c r="AH108" s="33"/>
      <c r="AI108" s="33" t="str">
        <f t="shared" si="6"/>
        <v/>
      </c>
      <c r="AJ108" s="33" t="str">
        <f t="shared" si="7"/>
        <v/>
      </c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</row>
    <row r="109">
      <c r="A109" s="27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4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33" t="str">
        <f t="shared" si="67"/>
        <v/>
      </c>
      <c r="AH109" s="33"/>
      <c r="AI109" s="33" t="str">
        <f t="shared" si="6"/>
        <v/>
      </c>
      <c r="AJ109" s="33" t="str">
        <f t="shared" si="7"/>
        <v/>
      </c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</row>
    <row r="110">
      <c r="A110" s="27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4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33" t="str">
        <f t="shared" si="67"/>
        <v/>
      </c>
      <c r="AH110" s="33"/>
      <c r="AI110" s="33" t="str">
        <f t="shared" si="6"/>
        <v/>
      </c>
      <c r="AJ110" s="33" t="str">
        <f t="shared" si="7"/>
        <v/>
      </c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</row>
    <row r="111">
      <c r="A111" s="27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4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33" t="str">
        <f t="shared" si="67"/>
        <v/>
      </c>
      <c r="AH111" s="33"/>
      <c r="AI111" s="33" t="str">
        <f t="shared" si="6"/>
        <v/>
      </c>
      <c r="AJ111" s="33" t="str">
        <f t="shared" si="7"/>
        <v/>
      </c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</row>
    <row r="112">
      <c r="A112" s="27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4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33" t="str">
        <f t="shared" si="67"/>
        <v/>
      </c>
      <c r="AH112" s="33"/>
      <c r="AI112" s="33" t="str">
        <f t="shared" si="6"/>
        <v/>
      </c>
      <c r="AJ112" s="33" t="str">
        <f t="shared" si="7"/>
        <v/>
      </c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</row>
    <row r="113">
      <c r="A113" s="27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4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33" t="str">
        <f t="shared" si="67"/>
        <v/>
      </c>
      <c r="AH113" s="33"/>
      <c r="AI113" s="33" t="str">
        <f t="shared" si="6"/>
        <v/>
      </c>
      <c r="AJ113" s="33" t="str">
        <f t="shared" si="7"/>
        <v/>
      </c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</row>
    <row r="114">
      <c r="A114" s="27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4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33" t="str">
        <f t="shared" si="67"/>
        <v/>
      </c>
      <c r="AH114" s="33"/>
      <c r="AI114" s="33" t="str">
        <f t="shared" si="6"/>
        <v/>
      </c>
      <c r="AJ114" s="33" t="str">
        <f t="shared" si="7"/>
        <v/>
      </c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</row>
    <row r="115">
      <c r="A115" s="27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4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33" t="str">
        <f t="shared" si="67"/>
        <v/>
      </c>
      <c r="AH115" s="33"/>
      <c r="AI115" s="33" t="str">
        <f t="shared" si="6"/>
        <v/>
      </c>
      <c r="AJ115" s="33" t="str">
        <f t="shared" si="7"/>
        <v/>
      </c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</row>
    <row r="116">
      <c r="A116" s="27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4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33" t="str">
        <f t="shared" si="67"/>
        <v/>
      </c>
      <c r="AH116" s="33"/>
      <c r="AI116" s="33" t="str">
        <f t="shared" si="6"/>
        <v/>
      </c>
      <c r="AJ116" s="33" t="str">
        <f t="shared" si="7"/>
        <v/>
      </c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</row>
    <row r="117">
      <c r="A117" s="27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4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33" t="str">
        <f t="shared" si="67"/>
        <v/>
      </c>
      <c r="AH117" s="33"/>
      <c r="AI117" s="33" t="str">
        <f t="shared" si="6"/>
        <v/>
      </c>
      <c r="AJ117" s="33" t="str">
        <f t="shared" si="7"/>
        <v/>
      </c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</row>
    <row r="118">
      <c r="A118" s="27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4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33" t="str">
        <f t="shared" si="67"/>
        <v/>
      </c>
      <c r="AH118" s="33"/>
      <c r="AI118" s="33" t="str">
        <f t="shared" si="6"/>
        <v/>
      </c>
      <c r="AJ118" s="33" t="str">
        <f t="shared" si="7"/>
        <v/>
      </c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</row>
    <row r="119">
      <c r="A119" s="27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4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33" t="str">
        <f t="shared" si="67"/>
        <v/>
      </c>
      <c r="AH119" s="33"/>
      <c r="AI119" s="33" t="str">
        <f t="shared" si="6"/>
        <v/>
      </c>
      <c r="AJ119" s="33" t="str">
        <f t="shared" si="7"/>
        <v/>
      </c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</row>
    <row r="120">
      <c r="A120" s="27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4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33" t="str">
        <f t="shared" si="67"/>
        <v/>
      </c>
      <c r="AH120" s="33"/>
      <c r="AI120" s="33" t="str">
        <f t="shared" si="6"/>
        <v/>
      </c>
      <c r="AJ120" s="33" t="str">
        <f t="shared" si="7"/>
        <v/>
      </c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</row>
    <row r="121">
      <c r="A121" s="27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4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33" t="str">
        <f t="shared" si="67"/>
        <v/>
      </c>
      <c r="AH121" s="33"/>
      <c r="AI121" s="33" t="str">
        <f t="shared" si="6"/>
        <v/>
      </c>
      <c r="AJ121" s="33" t="str">
        <f t="shared" si="7"/>
        <v/>
      </c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</row>
    <row r="122">
      <c r="A122" s="27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4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33" t="str">
        <f t="shared" si="67"/>
        <v/>
      </c>
      <c r="AH122" s="33"/>
      <c r="AI122" s="33" t="str">
        <f t="shared" si="6"/>
        <v/>
      </c>
      <c r="AJ122" s="33" t="str">
        <f t="shared" si="7"/>
        <v/>
      </c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</row>
    <row r="123">
      <c r="A123" s="27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4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33" t="str">
        <f t="shared" si="67"/>
        <v/>
      </c>
      <c r="AH123" s="33"/>
      <c r="AI123" s="33" t="str">
        <f t="shared" si="6"/>
        <v/>
      </c>
      <c r="AJ123" s="33" t="str">
        <f t="shared" si="7"/>
        <v/>
      </c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</row>
    <row r="124">
      <c r="A124" s="27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4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33" t="str">
        <f t="shared" si="67"/>
        <v/>
      </c>
      <c r="AH124" s="33"/>
      <c r="AI124" s="33" t="str">
        <f t="shared" si="6"/>
        <v/>
      </c>
      <c r="AJ124" s="33" t="str">
        <f t="shared" si="7"/>
        <v/>
      </c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</row>
    <row r="125">
      <c r="A125" s="27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4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33" t="str">
        <f t="shared" si="67"/>
        <v/>
      </c>
      <c r="AH125" s="33"/>
      <c r="AI125" s="33" t="str">
        <f t="shared" si="6"/>
        <v/>
      </c>
      <c r="AJ125" s="33" t="str">
        <f t="shared" si="7"/>
        <v/>
      </c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</row>
    <row r="126">
      <c r="A126" s="27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4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33" t="str">
        <f t="shared" si="67"/>
        <v/>
      </c>
      <c r="AH126" s="33"/>
      <c r="AI126" s="33" t="str">
        <f t="shared" si="6"/>
        <v/>
      </c>
      <c r="AJ126" s="33" t="str">
        <f t="shared" si="7"/>
        <v/>
      </c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</row>
    <row r="127">
      <c r="A127" s="27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4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33" t="str">
        <f t="shared" si="67"/>
        <v/>
      </c>
      <c r="AH127" s="33"/>
      <c r="AI127" s="33" t="str">
        <f t="shared" si="6"/>
        <v/>
      </c>
      <c r="AJ127" s="33" t="str">
        <f t="shared" si="7"/>
        <v/>
      </c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</row>
    <row r="128">
      <c r="A128" s="27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4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33" t="str">
        <f t="shared" si="67"/>
        <v/>
      </c>
      <c r="AH128" s="33"/>
      <c r="AI128" s="33" t="str">
        <f t="shared" si="6"/>
        <v/>
      </c>
      <c r="AJ128" s="33" t="str">
        <f t="shared" si="7"/>
        <v/>
      </c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</row>
    <row r="129">
      <c r="A129" s="27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4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33" t="str">
        <f t="shared" si="67"/>
        <v/>
      </c>
      <c r="AH129" s="33"/>
      <c r="AI129" s="33" t="str">
        <f t="shared" si="6"/>
        <v/>
      </c>
      <c r="AJ129" s="33" t="str">
        <f t="shared" si="7"/>
        <v/>
      </c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</row>
    <row r="130">
      <c r="A130" s="27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4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33" t="str">
        <f t="shared" si="67"/>
        <v/>
      </c>
      <c r="AH130" s="33"/>
      <c r="AI130" s="33" t="str">
        <f t="shared" si="6"/>
        <v/>
      </c>
      <c r="AJ130" s="33" t="str">
        <f t="shared" si="7"/>
        <v/>
      </c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</row>
    <row r="131">
      <c r="A131" s="27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4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33" t="str">
        <f t="shared" si="67"/>
        <v/>
      </c>
      <c r="AH131" s="33"/>
      <c r="AI131" s="33" t="str">
        <f t="shared" si="6"/>
        <v/>
      </c>
      <c r="AJ131" s="33" t="str">
        <f t="shared" si="7"/>
        <v/>
      </c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</row>
    <row r="132">
      <c r="A132" s="27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4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33" t="str">
        <f t="shared" si="67"/>
        <v/>
      </c>
      <c r="AH132" s="33"/>
      <c r="AI132" s="33" t="str">
        <f t="shared" si="6"/>
        <v/>
      </c>
      <c r="AJ132" s="33" t="str">
        <f t="shared" si="7"/>
        <v/>
      </c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</row>
    <row r="133">
      <c r="A133" s="27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4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33" t="str">
        <f t="shared" si="67"/>
        <v/>
      </c>
      <c r="AH133" s="33"/>
      <c r="AI133" s="33" t="str">
        <f t="shared" si="6"/>
        <v/>
      </c>
      <c r="AJ133" s="33" t="str">
        <f t="shared" si="7"/>
        <v/>
      </c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</row>
    <row r="134">
      <c r="A134" s="27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4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33" t="str">
        <f t="shared" si="67"/>
        <v/>
      </c>
      <c r="AH134" s="33"/>
      <c r="AI134" s="33" t="str">
        <f t="shared" si="6"/>
        <v/>
      </c>
      <c r="AJ134" s="33" t="str">
        <f t="shared" si="7"/>
        <v/>
      </c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</row>
    <row r="135">
      <c r="A135" s="27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4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33" t="str">
        <f t="shared" si="67"/>
        <v/>
      </c>
      <c r="AH135" s="33"/>
      <c r="AI135" s="33" t="str">
        <f t="shared" si="6"/>
        <v/>
      </c>
      <c r="AJ135" s="33" t="str">
        <f t="shared" si="7"/>
        <v/>
      </c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</row>
    <row r="136">
      <c r="A136" s="27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4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33" t="str">
        <f t="shared" si="67"/>
        <v/>
      </c>
      <c r="AH136" s="33"/>
      <c r="AI136" s="33" t="str">
        <f t="shared" si="6"/>
        <v/>
      </c>
      <c r="AJ136" s="33" t="str">
        <f t="shared" si="7"/>
        <v/>
      </c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</row>
    <row r="137">
      <c r="A137" s="27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4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33" t="str">
        <f t="shared" si="67"/>
        <v/>
      </c>
      <c r="AH137" s="33"/>
      <c r="AI137" s="33" t="str">
        <f t="shared" si="6"/>
        <v/>
      </c>
      <c r="AJ137" s="33" t="str">
        <f t="shared" si="7"/>
        <v/>
      </c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</row>
    <row r="138">
      <c r="A138" s="27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4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33" t="str">
        <f t="shared" si="67"/>
        <v/>
      </c>
      <c r="AH138" s="33"/>
      <c r="AI138" s="33" t="str">
        <f t="shared" si="6"/>
        <v/>
      </c>
      <c r="AJ138" s="33" t="str">
        <f t="shared" si="7"/>
        <v/>
      </c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</row>
    <row r="139">
      <c r="A139" s="27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4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33" t="str">
        <f t="shared" si="67"/>
        <v/>
      </c>
      <c r="AH139" s="33"/>
      <c r="AI139" s="33" t="str">
        <f t="shared" si="6"/>
        <v/>
      </c>
      <c r="AJ139" s="33" t="str">
        <f t="shared" si="7"/>
        <v/>
      </c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</row>
    <row r="140">
      <c r="A140" s="27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4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33" t="str">
        <f t="shared" si="67"/>
        <v/>
      </c>
      <c r="AH140" s="33"/>
      <c r="AI140" s="33" t="str">
        <f t="shared" si="6"/>
        <v/>
      </c>
      <c r="AJ140" s="33" t="str">
        <f t="shared" si="7"/>
        <v/>
      </c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</row>
    <row r="141">
      <c r="A141" s="27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4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33" t="str">
        <f t="shared" si="67"/>
        <v/>
      </c>
      <c r="AH141" s="33"/>
      <c r="AI141" s="33" t="str">
        <f t="shared" si="6"/>
        <v/>
      </c>
      <c r="AJ141" s="33" t="str">
        <f t="shared" si="7"/>
        <v/>
      </c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</row>
    <row r="142">
      <c r="A142" s="27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4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33" t="str">
        <f t="shared" si="67"/>
        <v/>
      </c>
      <c r="AH142" s="33"/>
      <c r="AI142" s="33" t="str">
        <f t="shared" si="6"/>
        <v/>
      </c>
      <c r="AJ142" s="33" t="str">
        <f t="shared" si="7"/>
        <v/>
      </c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</row>
    <row r="143">
      <c r="A143" s="27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4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33" t="str">
        <f t="shared" si="67"/>
        <v/>
      </c>
      <c r="AH143" s="33"/>
      <c r="AI143" s="33" t="str">
        <f t="shared" si="6"/>
        <v/>
      </c>
      <c r="AJ143" s="33" t="str">
        <f t="shared" si="7"/>
        <v/>
      </c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</row>
    <row r="144">
      <c r="A144" s="27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4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33" t="str">
        <f t="shared" si="67"/>
        <v/>
      </c>
      <c r="AH144" s="33"/>
      <c r="AI144" s="33" t="str">
        <f t="shared" si="6"/>
        <v/>
      </c>
      <c r="AJ144" s="33" t="str">
        <f t="shared" si="7"/>
        <v/>
      </c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</row>
    <row r="145">
      <c r="A145" s="27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4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33" t="str">
        <f t="shared" si="67"/>
        <v/>
      </c>
      <c r="AH145" s="33"/>
      <c r="AI145" s="33" t="str">
        <f t="shared" si="6"/>
        <v/>
      </c>
      <c r="AJ145" s="33" t="str">
        <f t="shared" si="7"/>
        <v/>
      </c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</row>
    <row r="146">
      <c r="A146" s="27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4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33" t="str">
        <f t="shared" si="67"/>
        <v/>
      </c>
      <c r="AH146" s="33"/>
      <c r="AI146" s="33" t="str">
        <f t="shared" si="6"/>
        <v/>
      </c>
      <c r="AJ146" s="33" t="str">
        <f t="shared" si="7"/>
        <v/>
      </c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</row>
    <row r="147">
      <c r="A147" s="27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4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33" t="str">
        <f t="shared" si="67"/>
        <v/>
      </c>
      <c r="AH147" s="33"/>
      <c r="AI147" s="33" t="str">
        <f t="shared" si="6"/>
        <v/>
      </c>
      <c r="AJ147" s="33" t="str">
        <f t="shared" si="7"/>
        <v/>
      </c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</row>
    <row r="148">
      <c r="A148" s="27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4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33" t="str">
        <f t="shared" si="67"/>
        <v/>
      </c>
      <c r="AH148" s="33"/>
      <c r="AI148" s="33" t="str">
        <f t="shared" si="6"/>
        <v/>
      </c>
      <c r="AJ148" s="33" t="str">
        <f t="shared" si="7"/>
        <v/>
      </c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</row>
    <row r="149">
      <c r="A149" s="27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4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33" t="str">
        <f t="shared" si="67"/>
        <v/>
      </c>
      <c r="AH149" s="33"/>
      <c r="AI149" s="33" t="str">
        <f t="shared" si="6"/>
        <v/>
      </c>
      <c r="AJ149" s="33" t="str">
        <f t="shared" si="7"/>
        <v/>
      </c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</row>
    <row r="150">
      <c r="A150" s="27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4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33" t="str">
        <f t="shared" si="67"/>
        <v/>
      </c>
      <c r="AH150" s="33"/>
      <c r="AI150" s="33" t="str">
        <f t="shared" si="6"/>
        <v/>
      </c>
      <c r="AJ150" s="33" t="str">
        <f t="shared" si="7"/>
        <v/>
      </c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</row>
    <row r="151">
      <c r="A151" s="27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4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33" t="str">
        <f t="shared" si="67"/>
        <v/>
      </c>
      <c r="AH151" s="33"/>
      <c r="AI151" s="33" t="str">
        <f t="shared" si="6"/>
        <v/>
      </c>
      <c r="AJ151" s="33" t="str">
        <f t="shared" si="7"/>
        <v/>
      </c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</row>
    <row r="152">
      <c r="A152" s="27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4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33" t="str">
        <f t="shared" si="67"/>
        <v/>
      </c>
      <c r="AH152" s="33"/>
      <c r="AI152" s="33" t="str">
        <f t="shared" si="6"/>
        <v/>
      </c>
      <c r="AJ152" s="33" t="str">
        <f t="shared" si="7"/>
        <v/>
      </c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</row>
    <row r="153">
      <c r="A153" s="27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4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33" t="str">
        <f t="shared" si="67"/>
        <v/>
      </c>
      <c r="AH153" s="33"/>
      <c r="AI153" s="33" t="str">
        <f t="shared" si="6"/>
        <v/>
      </c>
      <c r="AJ153" s="33" t="str">
        <f t="shared" si="7"/>
        <v/>
      </c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</row>
    <row r="154">
      <c r="A154" s="27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4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33" t="str">
        <f t="shared" si="67"/>
        <v/>
      </c>
      <c r="AH154" s="33"/>
      <c r="AI154" s="33" t="str">
        <f t="shared" si="6"/>
        <v/>
      </c>
      <c r="AJ154" s="33" t="str">
        <f t="shared" si="7"/>
        <v/>
      </c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</row>
    <row r="155">
      <c r="A155" s="27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4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33" t="str">
        <f t="shared" si="67"/>
        <v/>
      </c>
      <c r="AH155" s="33"/>
      <c r="AI155" s="33" t="str">
        <f t="shared" si="6"/>
        <v/>
      </c>
      <c r="AJ155" s="33" t="str">
        <f t="shared" si="7"/>
        <v/>
      </c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</row>
    <row r="156">
      <c r="A156" s="27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4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33" t="str">
        <f t="shared" si="67"/>
        <v/>
      </c>
      <c r="AH156" s="33"/>
      <c r="AI156" s="33" t="str">
        <f t="shared" si="6"/>
        <v/>
      </c>
      <c r="AJ156" s="33" t="str">
        <f t="shared" si="7"/>
        <v/>
      </c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</row>
    <row r="157">
      <c r="A157" s="27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4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33" t="str">
        <f t="shared" si="67"/>
        <v/>
      </c>
      <c r="AH157" s="33"/>
      <c r="AI157" s="33" t="str">
        <f t="shared" si="6"/>
        <v/>
      </c>
      <c r="AJ157" s="33" t="str">
        <f t="shared" si="7"/>
        <v/>
      </c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</row>
    <row r="158">
      <c r="A158" s="27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4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33" t="str">
        <f t="shared" si="67"/>
        <v/>
      </c>
      <c r="AH158" s="33"/>
      <c r="AI158" s="33" t="str">
        <f t="shared" si="6"/>
        <v/>
      </c>
      <c r="AJ158" s="33" t="str">
        <f t="shared" si="7"/>
        <v/>
      </c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</row>
    <row r="159">
      <c r="A159" s="27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4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33" t="str">
        <f t="shared" si="67"/>
        <v/>
      </c>
      <c r="AH159" s="33"/>
      <c r="AI159" s="33" t="str">
        <f t="shared" si="6"/>
        <v/>
      </c>
      <c r="AJ159" s="33" t="str">
        <f t="shared" si="7"/>
        <v/>
      </c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</row>
    <row r="160">
      <c r="A160" s="27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4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33" t="str">
        <f t="shared" si="67"/>
        <v/>
      </c>
      <c r="AH160" s="33"/>
      <c r="AI160" s="33" t="str">
        <f t="shared" si="6"/>
        <v/>
      </c>
      <c r="AJ160" s="33" t="str">
        <f t="shared" si="7"/>
        <v/>
      </c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</row>
    <row r="161">
      <c r="A161" s="27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4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33" t="str">
        <f t="shared" si="67"/>
        <v/>
      </c>
      <c r="AH161" s="33"/>
      <c r="AI161" s="33" t="str">
        <f t="shared" si="6"/>
        <v/>
      </c>
      <c r="AJ161" s="33" t="str">
        <f t="shared" si="7"/>
        <v/>
      </c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</row>
    <row r="162">
      <c r="A162" s="27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4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33"/>
      <c r="AH162" s="33"/>
      <c r="AI162" s="33" t="str">
        <f t="shared" si="6"/>
        <v/>
      </c>
      <c r="AJ162" s="33" t="str">
        <f t="shared" si="7"/>
        <v/>
      </c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</row>
    <row r="163">
      <c r="A163" s="27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4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33"/>
      <c r="AH163" s="33"/>
      <c r="AI163" s="33" t="str">
        <f t="shared" si="6"/>
        <v/>
      </c>
      <c r="AJ163" s="33" t="str">
        <f t="shared" si="7"/>
        <v/>
      </c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</row>
    <row r="164">
      <c r="A164" s="27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4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33"/>
      <c r="AH164" s="33"/>
      <c r="AI164" s="33" t="str">
        <f t="shared" si="6"/>
        <v/>
      </c>
      <c r="AJ164" s="33" t="str">
        <f t="shared" si="7"/>
        <v/>
      </c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</row>
    <row r="165">
      <c r="A165" s="27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4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33"/>
      <c r="AH165" s="33"/>
      <c r="AI165" s="33" t="str">
        <f t="shared" si="6"/>
        <v/>
      </c>
      <c r="AJ165" s="33" t="str">
        <f t="shared" si="7"/>
        <v/>
      </c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</row>
    <row r="166">
      <c r="A166" s="27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4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33"/>
      <c r="AH166" s="33"/>
      <c r="AI166" s="33" t="str">
        <f t="shared" si="6"/>
        <v/>
      </c>
      <c r="AJ166" s="33" t="str">
        <f t="shared" si="7"/>
        <v/>
      </c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</row>
    <row r="167">
      <c r="A167" s="27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4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33"/>
      <c r="AH167" s="33"/>
      <c r="AI167" s="33" t="str">
        <f t="shared" si="6"/>
        <v/>
      </c>
      <c r="AJ167" s="33" t="str">
        <f t="shared" si="7"/>
        <v/>
      </c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</row>
    <row r="168">
      <c r="A168" s="27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4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33"/>
      <c r="AH168" s="33"/>
      <c r="AI168" s="33" t="str">
        <f t="shared" si="6"/>
        <v/>
      </c>
      <c r="AJ168" s="33" t="str">
        <f t="shared" si="7"/>
        <v/>
      </c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</row>
    <row r="169">
      <c r="A169" s="27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4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33"/>
      <c r="AH169" s="33"/>
      <c r="AI169" s="33" t="str">
        <f t="shared" si="6"/>
        <v/>
      </c>
      <c r="AJ169" s="33" t="str">
        <f t="shared" si="7"/>
        <v/>
      </c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</row>
    <row r="170">
      <c r="A170" s="27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4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33"/>
      <c r="AH170" s="33"/>
      <c r="AI170" s="33" t="str">
        <f t="shared" si="6"/>
        <v/>
      </c>
      <c r="AJ170" s="33" t="str">
        <f t="shared" si="7"/>
        <v/>
      </c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</row>
    <row r="171">
      <c r="A171" s="27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4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33"/>
      <c r="AH171" s="33"/>
      <c r="AI171" s="33" t="str">
        <f t="shared" si="6"/>
        <v/>
      </c>
      <c r="AJ171" s="33" t="str">
        <f t="shared" si="7"/>
        <v/>
      </c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</row>
    <row r="172">
      <c r="A172" s="27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4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33"/>
      <c r="AH172" s="33"/>
      <c r="AI172" s="33" t="str">
        <f t="shared" si="6"/>
        <v/>
      </c>
      <c r="AJ172" s="33" t="str">
        <f t="shared" si="7"/>
        <v/>
      </c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</row>
    <row r="173">
      <c r="A173" s="27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4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33"/>
      <c r="AH173" s="33"/>
      <c r="AI173" s="33" t="str">
        <f t="shared" si="6"/>
        <v/>
      </c>
      <c r="AJ173" s="33" t="str">
        <f t="shared" si="7"/>
        <v/>
      </c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</row>
    <row r="174">
      <c r="A174" s="27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4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33"/>
      <c r="AH174" s="33"/>
      <c r="AI174" s="33" t="str">
        <f t="shared" si="6"/>
        <v/>
      </c>
      <c r="AJ174" s="33" t="str">
        <f t="shared" si="7"/>
        <v/>
      </c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</row>
    <row r="175">
      <c r="A175" s="27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4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33"/>
      <c r="AH175" s="33"/>
      <c r="AI175" s="33" t="str">
        <f t="shared" si="6"/>
        <v/>
      </c>
      <c r="AJ175" s="33" t="str">
        <f t="shared" si="7"/>
        <v/>
      </c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</row>
    <row r="176">
      <c r="A176" s="27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4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33"/>
      <c r="AH176" s="33"/>
      <c r="AI176" s="33" t="str">
        <f t="shared" si="6"/>
        <v/>
      </c>
      <c r="AJ176" s="33" t="str">
        <f t="shared" si="7"/>
        <v/>
      </c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</row>
    <row r="177">
      <c r="A177" s="27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4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33"/>
      <c r="AH177" s="33"/>
      <c r="AI177" s="33" t="str">
        <f t="shared" si="6"/>
        <v/>
      </c>
      <c r="AJ177" s="33" t="str">
        <f t="shared" si="7"/>
        <v/>
      </c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</row>
    <row r="178">
      <c r="A178" s="27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4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33"/>
      <c r="AH178" s="33"/>
      <c r="AI178" s="33" t="str">
        <f t="shared" si="6"/>
        <v/>
      </c>
      <c r="AJ178" s="33" t="str">
        <f t="shared" si="7"/>
        <v/>
      </c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</row>
    <row r="179">
      <c r="A179" s="27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4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33"/>
      <c r="AH179" s="33"/>
      <c r="AI179" s="33" t="str">
        <f t="shared" si="6"/>
        <v/>
      </c>
      <c r="AJ179" s="33" t="str">
        <f t="shared" si="7"/>
        <v/>
      </c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</row>
    <row r="180">
      <c r="A180" s="27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4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33"/>
      <c r="AH180" s="33"/>
      <c r="AI180" s="33" t="str">
        <f t="shared" si="6"/>
        <v/>
      </c>
      <c r="AJ180" s="33" t="str">
        <f t="shared" si="7"/>
        <v/>
      </c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</row>
    <row r="181">
      <c r="A181" s="27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4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33"/>
      <c r="AH181" s="33"/>
      <c r="AI181" s="33" t="str">
        <f t="shared" si="6"/>
        <v/>
      </c>
      <c r="AJ181" s="33" t="str">
        <f t="shared" si="7"/>
        <v/>
      </c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</row>
    <row r="182">
      <c r="A182" s="27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4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33"/>
      <c r="AH182" s="33"/>
      <c r="AI182" s="33" t="str">
        <f t="shared" si="6"/>
        <v/>
      </c>
      <c r="AJ182" s="33" t="str">
        <f t="shared" si="7"/>
        <v/>
      </c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</row>
    <row r="183">
      <c r="A183" s="27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4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33"/>
      <c r="AH183" s="33"/>
      <c r="AI183" s="33" t="str">
        <f t="shared" si="6"/>
        <v/>
      </c>
      <c r="AJ183" s="33" t="str">
        <f t="shared" si="7"/>
        <v/>
      </c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</row>
    <row r="184">
      <c r="A184" s="27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4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33"/>
      <c r="AH184" s="33"/>
      <c r="AI184" s="33" t="str">
        <f t="shared" si="6"/>
        <v/>
      </c>
      <c r="AJ184" s="33" t="str">
        <f t="shared" si="7"/>
        <v/>
      </c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</row>
    <row r="185">
      <c r="A185" s="27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4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33"/>
      <c r="AH185" s="33"/>
      <c r="AI185" s="33" t="str">
        <f t="shared" si="6"/>
        <v/>
      </c>
      <c r="AJ185" s="33" t="str">
        <f t="shared" si="7"/>
        <v/>
      </c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</row>
    <row r="186">
      <c r="A186" s="27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4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33"/>
      <c r="AH186" s="33"/>
      <c r="AI186" s="33" t="str">
        <f t="shared" si="6"/>
        <v/>
      </c>
      <c r="AJ186" s="33" t="str">
        <f t="shared" si="7"/>
        <v/>
      </c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</row>
    <row r="187">
      <c r="A187" s="27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4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33"/>
      <c r="AH187" s="33"/>
      <c r="AI187" s="33" t="str">
        <f t="shared" si="6"/>
        <v/>
      </c>
      <c r="AJ187" s="33" t="str">
        <f t="shared" si="7"/>
        <v/>
      </c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</row>
    <row r="188">
      <c r="A188" s="27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4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33"/>
      <c r="AH188" s="33"/>
      <c r="AI188" s="33" t="str">
        <f t="shared" si="6"/>
        <v/>
      </c>
      <c r="AJ188" s="33" t="str">
        <f t="shared" si="7"/>
        <v/>
      </c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</row>
    <row r="189">
      <c r="A189" s="27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4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33"/>
      <c r="AH189" s="33"/>
      <c r="AI189" s="33" t="str">
        <f t="shared" si="6"/>
        <v/>
      </c>
      <c r="AJ189" s="33" t="str">
        <f t="shared" si="7"/>
        <v/>
      </c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</row>
    <row r="190">
      <c r="A190" s="27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4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33"/>
      <c r="AH190" s="33"/>
      <c r="AI190" s="33" t="str">
        <f t="shared" si="6"/>
        <v/>
      </c>
      <c r="AJ190" s="33" t="str">
        <f t="shared" si="7"/>
        <v/>
      </c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</row>
    <row r="191">
      <c r="A191" s="27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4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33"/>
      <c r="AH191" s="33"/>
      <c r="AI191" s="33" t="str">
        <f t="shared" si="6"/>
        <v/>
      </c>
      <c r="AJ191" s="33" t="str">
        <f t="shared" si="7"/>
        <v/>
      </c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</row>
    <row r="192">
      <c r="A192" s="27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4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33"/>
      <c r="AH192" s="33"/>
      <c r="AI192" s="33" t="str">
        <f t="shared" si="6"/>
        <v/>
      </c>
      <c r="AJ192" s="33" t="str">
        <f t="shared" si="7"/>
        <v/>
      </c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</row>
    <row r="193">
      <c r="A193" s="27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4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33"/>
      <c r="AH193" s="33"/>
      <c r="AI193" s="33" t="str">
        <f t="shared" si="6"/>
        <v/>
      </c>
      <c r="AJ193" s="33" t="str">
        <f t="shared" si="7"/>
        <v/>
      </c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</row>
    <row r="194">
      <c r="A194" s="27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4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33"/>
      <c r="AH194" s="33"/>
      <c r="AI194" s="33" t="str">
        <f t="shared" si="6"/>
        <v/>
      </c>
      <c r="AJ194" s="33" t="str">
        <f t="shared" si="7"/>
        <v/>
      </c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</row>
    <row r="195">
      <c r="A195" s="27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4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33"/>
      <c r="AH195" s="33"/>
      <c r="AI195" s="33" t="str">
        <f t="shared" si="6"/>
        <v/>
      </c>
      <c r="AJ195" s="33" t="str">
        <f t="shared" si="7"/>
        <v/>
      </c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</row>
    <row r="196">
      <c r="A196" s="27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4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33"/>
      <c r="AH196" s="33"/>
      <c r="AI196" s="33" t="str">
        <f t="shared" si="6"/>
        <v/>
      </c>
      <c r="AJ196" s="33" t="str">
        <f t="shared" si="7"/>
        <v/>
      </c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</row>
    <row r="197">
      <c r="A197" s="27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4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33"/>
      <c r="AH197" s="33"/>
      <c r="AI197" s="33" t="str">
        <f t="shared" si="6"/>
        <v/>
      </c>
      <c r="AJ197" s="33" t="str">
        <f t="shared" si="7"/>
        <v/>
      </c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</row>
    <row r="198">
      <c r="A198" s="27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4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33"/>
      <c r="AH198" s="33"/>
      <c r="AI198" s="33" t="str">
        <f t="shared" si="6"/>
        <v/>
      </c>
      <c r="AJ198" s="33" t="str">
        <f t="shared" si="7"/>
        <v/>
      </c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</row>
    <row r="199">
      <c r="A199" s="27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4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33"/>
      <c r="AH199" s="33"/>
      <c r="AI199" s="33" t="str">
        <f t="shared" si="6"/>
        <v/>
      </c>
      <c r="AJ199" s="33" t="str">
        <f t="shared" si="7"/>
        <v/>
      </c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</row>
    <row r="200">
      <c r="A200" s="27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4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33"/>
      <c r="AH200" s="33"/>
      <c r="AI200" s="33" t="str">
        <f t="shared" si="6"/>
        <v/>
      </c>
      <c r="AJ200" s="33" t="str">
        <f t="shared" si="7"/>
        <v/>
      </c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</row>
    <row r="201">
      <c r="A201" s="27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4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33"/>
      <c r="AH201" s="33"/>
      <c r="AI201" s="33" t="str">
        <f t="shared" si="6"/>
        <v/>
      </c>
      <c r="AJ201" s="33" t="str">
        <f t="shared" si="7"/>
        <v/>
      </c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</row>
    <row r="202">
      <c r="A202" s="27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4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33"/>
      <c r="AH202" s="33"/>
      <c r="AI202" s="33" t="str">
        <f t="shared" si="6"/>
        <v/>
      </c>
      <c r="AJ202" s="33" t="str">
        <f t="shared" si="7"/>
        <v/>
      </c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</row>
    <row r="203">
      <c r="A203" s="27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4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33"/>
      <c r="AH203" s="33"/>
      <c r="AI203" s="33" t="str">
        <f t="shared" si="6"/>
        <v/>
      </c>
      <c r="AJ203" s="33" t="str">
        <f t="shared" si="7"/>
        <v/>
      </c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</row>
    <row r="204">
      <c r="A204" s="27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4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33"/>
      <c r="AH204" s="33"/>
      <c r="AI204" s="33" t="str">
        <f t="shared" si="6"/>
        <v/>
      </c>
      <c r="AJ204" s="33" t="str">
        <f t="shared" si="7"/>
        <v/>
      </c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</row>
    <row r="205">
      <c r="A205" s="27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4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33"/>
      <c r="AH205" s="33"/>
      <c r="AI205" s="33" t="str">
        <f t="shared" si="6"/>
        <v/>
      </c>
      <c r="AJ205" s="33" t="str">
        <f t="shared" si="7"/>
        <v/>
      </c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</row>
    <row r="206">
      <c r="A206" s="27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4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33"/>
      <c r="AH206" s="33"/>
      <c r="AI206" s="33" t="str">
        <f t="shared" si="6"/>
        <v/>
      </c>
      <c r="AJ206" s="33" t="str">
        <f t="shared" si="7"/>
        <v/>
      </c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</row>
    <row r="207">
      <c r="A207" s="27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4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33"/>
      <c r="AH207" s="33"/>
      <c r="AI207" s="33" t="str">
        <f t="shared" si="6"/>
        <v/>
      </c>
      <c r="AJ207" s="33" t="str">
        <f t="shared" si="7"/>
        <v/>
      </c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</row>
    <row r="208">
      <c r="A208" s="27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4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33"/>
      <c r="AH208" s="33"/>
      <c r="AI208" s="33" t="str">
        <f t="shared" si="6"/>
        <v/>
      </c>
      <c r="AJ208" s="33" t="str">
        <f t="shared" si="7"/>
        <v/>
      </c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</row>
    <row r="209">
      <c r="A209" s="27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4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33"/>
      <c r="AH209" s="33"/>
      <c r="AI209" s="33" t="str">
        <f t="shared" si="6"/>
        <v/>
      </c>
      <c r="AJ209" s="33" t="str">
        <f t="shared" si="7"/>
        <v/>
      </c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</row>
    <row r="210">
      <c r="A210" s="27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4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33"/>
      <c r="AH210" s="33"/>
      <c r="AI210" s="33" t="str">
        <f t="shared" si="6"/>
        <v/>
      </c>
      <c r="AJ210" s="33" t="str">
        <f t="shared" si="7"/>
        <v/>
      </c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</row>
    <row r="211">
      <c r="A211" s="27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4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33"/>
      <c r="AH211" s="33"/>
      <c r="AI211" s="33" t="str">
        <f t="shared" si="6"/>
        <v/>
      </c>
      <c r="AJ211" s="33" t="str">
        <f t="shared" si="7"/>
        <v/>
      </c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</row>
    <row r="212">
      <c r="A212" s="27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4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33"/>
      <c r="AH212" s="33"/>
      <c r="AI212" s="33" t="str">
        <f t="shared" si="6"/>
        <v/>
      </c>
      <c r="AJ212" s="33" t="str">
        <f t="shared" si="7"/>
        <v/>
      </c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</row>
    <row r="213">
      <c r="A213" s="27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4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33"/>
      <c r="AH213" s="33"/>
      <c r="AI213" s="33" t="str">
        <f t="shared" si="6"/>
        <v/>
      </c>
      <c r="AJ213" s="33" t="str">
        <f t="shared" si="7"/>
        <v/>
      </c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</row>
    <row r="214">
      <c r="A214" s="27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4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33"/>
      <c r="AH214" s="33"/>
      <c r="AI214" s="33" t="str">
        <f t="shared" si="6"/>
        <v/>
      </c>
      <c r="AJ214" s="33" t="str">
        <f t="shared" si="7"/>
        <v/>
      </c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</row>
    <row r="215">
      <c r="A215" s="27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4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33"/>
      <c r="AH215" s="33"/>
      <c r="AI215" s="33" t="str">
        <f t="shared" si="6"/>
        <v/>
      </c>
      <c r="AJ215" s="33" t="str">
        <f t="shared" si="7"/>
        <v/>
      </c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</row>
    <row r="216">
      <c r="A216" s="27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4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33"/>
      <c r="AH216" s="33"/>
      <c r="AI216" s="33" t="str">
        <f t="shared" si="6"/>
        <v/>
      </c>
      <c r="AJ216" s="33" t="str">
        <f t="shared" si="7"/>
        <v/>
      </c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</row>
    <row r="217">
      <c r="A217" s="27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4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33"/>
      <c r="AH217" s="33"/>
      <c r="AI217" s="33" t="str">
        <f t="shared" si="6"/>
        <v/>
      </c>
      <c r="AJ217" s="33" t="str">
        <f t="shared" si="7"/>
        <v/>
      </c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</row>
    <row r="218">
      <c r="A218" s="27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4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33"/>
      <c r="AH218" s="33"/>
      <c r="AI218" s="33" t="str">
        <f t="shared" si="6"/>
        <v/>
      </c>
      <c r="AJ218" s="33" t="str">
        <f t="shared" si="7"/>
        <v/>
      </c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</row>
    <row r="219">
      <c r="A219" s="27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4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33"/>
      <c r="AH219" s="33"/>
      <c r="AI219" s="33" t="str">
        <f t="shared" si="6"/>
        <v/>
      </c>
      <c r="AJ219" s="33" t="str">
        <f t="shared" si="7"/>
        <v/>
      </c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</row>
    <row r="220">
      <c r="A220" s="27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4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33"/>
      <c r="AH220" s="33"/>
      <c r="AI220" s="33" t="str">
        <f t="shared" si="6"/>
        <v/>
      </c>
      <c r="AJ220" s="33" t="str">
        <f t="shared" si="7"/>
        <v/>
      </c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</row>
    <row r="221">
      <c r="A221" s="27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4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33"/>
      <c r="AH221" s="33"/>
      <c r="AI221" s="33" t="str">
        <f t="shared" si="6"/>
        <v/>
      </c>
      <c r="AJ221" s="33" t="str">
        <f t="shared" si="7"/>
        <v/>
      </c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</row>
    <row r="222">
      <c r="A222" s="27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4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33"/>
      <c r="AH222" s="33"/>
      <c r="AI222" s="33" t="str">
        <f t="shared" si="6"/>
        <v/>
      </c>
      <c r="AJ222" s="33" t="str">
        <f t="shared" si="7"/>
        <v/>
      </c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</row>
    <row r="223">
      <c r="A223" s="27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4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33"/>
      <c r="AH223" s="33"/>
      <c r="AI223" s="33" t="str">
        <f t="shared" si="6"/>
        <v/>
      </c>
      <c r="AJ223" s="33" t="str">
        <f t="shared" si="7"/>
        <v/>
      </c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</row>
    <row r="224">
      <c r="A224" s="27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4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33"/>
      <c r="AH224" s="33"/>
      <c r="AI224" s="33" t="str">
        <f t="shared" si="6"/>
        <v/>
      </c>
      <c r="AJ224" s="33" t="str">
        <f t="shared" si="7"/>
        <v/>
      </c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</row>
    <row r="225">
      <c r="A225" s="27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4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33"/>
      <c r="AH225" s="33"/>
      <c r="AI225" s="33" t="str">
        <f t="shared" si="6"/>
        <v/>
      </c>
      <c r="AJ225" s="33" t="str">
        <f t="shared" si="7"/>
        <v/>
      </c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</row>
    <row r="226">
      <c r="A226" s="27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4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33"/>
      <c r="AH226" s="33"/>
      <c r="AI226" s="33" t="str">
        <f t="shared" si="6"/>
        <v/>
      </c>
      <c r="AJ226" s="33" t="str">
        <f t="shared" si="7"/>
        <v/>
      </c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</row>
    <row r="227">
      <c r="A227" s="27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4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33"/>
      <c r="AH227" s="33"/>
      <c r="AI227" s="33" t="str">
        <f t="shared" si="6"/>
        <v/>
      </c>
      <c r="AJ227" s="33" t="str">
        <f t="shared" si="7"/>
        <v/>
      </c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</row>
    <row r="228">
      <c r="A228" s="27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4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33"/>
      <c r="AH228" s="33"/>
      <c r="AI228" s="33" t="str">
        <f t="shared" si="6"/>
        <v/>
      </c>
      <c r="AJ228" s="33" t="str">
        <f t="shared" si="7"/>
        <v/>
      </c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</row>
    <row r="229">
      <c r="A229" s="27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4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33"/>
      <c r="AH229" s="33"/>
      <c r="AI229" s="33" t="str">
        <f t="shared" si="6"/>
        <v/>
      </c>
      <c r="AJ229" s="33" t="str">
        <f t="shared" si="7"/>
        <v/>
      </c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</row>
    <row r="230">
      <c r="A230" s="27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4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33"/>
      <c r="AH230" s="33"/>
      <c r="AI230" s="33" t="str">
        <f t="shared" si="6"/>
        <v/>
      </c>
      <c r="AJ230" s="33" t="str">
        <f t="shared" si="7"/>
        <v/>
      </c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</row>
    <row r="231">
      <c r="A231" s="27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4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33"/>
      <c r="AH231" s="33"/>
      <c r="AI231" s="33" t="str">
        <f t="shared" si="6"/>
        <v/>
      </c>
      <c r="AJ231" s="33" t="str">
        <f t="shared" si="7"/>
        <v/>
      </c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</row>
    <row r="232">
      <c r="A232" s="27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4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33"/>
      <c r="AH232" s="33"/>
      <c r="AI232" s="33" t="str">
        <f t="shared" si="6"/>
        <v/>
      </c>
      <c r="AJ232" s="33" t="str">
        <f t="shared" si="7"/>
        <v/>
      </c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</row>
    <row r="233">
      <c r="A233" s="27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4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33"/>
      <c r="AH233" s="33"/>
      <c r="AI233" s="33" t="str">
        <f t="shared" si="6"/>
        <v/>
      </c>
      <c r="AJ233" s="33" t="str">
        <f t="shared" si="7"/>
        <v/>
      </c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</row>
    <row r="234">
      <c r="A234" s="27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4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33"/>
      <c r="AH234" s="33"/>
      <c r="AI234" s="33" t="str">
        <f t="shared" si="6"/>
        <v/>
      </c>
      <c r="AJ234" s="33" t="str">
        <f t="shared" si="7"/>
        <v/>
      </c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</row>
    <row r="235">
      <c r="A235" s="27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4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33"/>
      <c r="AH235" s="33"/>
      <c r="AI235" s="33" t="str">
        <f t="shared" si="6"/>
        <v/>
      </c>
      <c r="AJ235" s="33" t="str">
        <f t="shared" si="7"/>
        <v/>
      </c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</row>
    <row r="236">
      <c r="A236" s="27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4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33"/>
      <c r="AH236" s="33"/>
      <c r="AI236" s="33" t="str">
        <f t="shared" si="6"/>
        <v/>
      </c>
      <c r="AJ236" s="33" t="str">
        <f t="shared" si="7"/>
        <v/>
      </c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</row>
    <row r="237">
      <c r="A237" s="27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4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33"/>
      <c r="AH237" s="33"/>
      <c r="AI237" s="33" t="str">
        <f t="shared" si="6"/>
        <v/>
      </c>
      <c r="AJ237" s="33" t="str">
        <f t="shared" si="7"/>
        <v/>
      </c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</row>
    <row r="238">
      <c r="A238" s="27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4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33"/>
      <c r="AH238" s="33"/>
      <c r="AI238" s="33" t="str">
        <f t="shared" si="6"/>
        <v/>
      </c>
      <c r="AJ238" s="33" t="str">
        <f t="shared" si="7"/>
        <v/>
      </c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</row>
    <row r="239">
      <c r="A239" s="27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4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33"/>
      <c r="AH239" s="33"/>
      <c r="AI239" s="33" t="str">
        <f t="shared" si="6"/>
        <v/>
      </c>
      <c r="AJ239" s="33" t="str">
        <f t="shared" si="7"/>
        <v/>
      </c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</row>
    <row r="240">
      <c r="A240" s="27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4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33"/>
      <c r="AH240" s="33"/>
      <c r="AI240" s="33" t="str">
        <f t="shared" si="6"/>
        <v/>
      </c>
      <c r="AJ240" s="33" t="str">
        <f t="shared" si="7"/>
        <v/>
      </c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</row>
    <row r="241">
      <c r="A241" s="27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4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33"/>
      <c r="AH241" s="33"/>
      <c r="AI241" s="33" t="str">
        <f t="shared" si="6"/>
        <v/>
      </c>
      <c r="AJ241" s="33" t="str">
        <f t="shared" si="7"/>
        <v/>
      </c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</row>
    <row r="242">
      <c r="A242" s="27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4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33"/>
      <c r="AH242" s="33"/>
      <c r="AI242" s="33" t="str">
        <f t="shared" si="6"/>
        <v/>
      </c>
      <c r="AJ242" s="33" t="str">
        <f t="shared" si="7"/>
        <v/>
      </c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</row>
    <row r="243">
      <c r="A243" s="27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4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33"/>
      <c r="AH243" s="33"/>
      <c r="AI243" s="33" t="str">
        <f t="shared" si="6"/>
        <v/>
      </c>
      <c r="AJ243" s="33" t="str">
        <f t="shared" si="7"/>
        <v/>
      </c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</row>
    <row r="244">
      <c r="A244" s="27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4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33"/>
      <c r="AH244" s="33"/>
      <c r="AI244" s="33" t="str">
        <f t="shared" si="6"/>
        <v/>
      </c>
      <c r="AJ244" s="33" t="str">
        <f t="shared" si="7"/>
        <v/>
      </c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</row>
    <row r="245">
      <c r="A245" s="27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4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33"/>
      <c r="AH245" s="33"/>
      <c r="AI245" s="33" t="str">
        <f t="shared" si="6"/>
        <v/>
      </c>
      <c r="AJ245" s="33" t="str">
        <f t="shared" si="7"/>
        <v/>
      </c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</row>
    <row r="246">
      <c r="A246" s="27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4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33"/>
      <c r="AH246" s="33"/>
      <c r="AI246" s="33" t="str">
        <f t="shared" si="6"/>
        <v/>
      </c>
      <c r="AJ246" s="33" t="str">
        <f t="shared" si="7"/>
        <v/>
      </c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</row>
    <row r="247">
      <c r="A247" s="27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4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33"/>
      <c r="AH247" s="33"/>
      <c r="AI247" s="33" t="str">
        <f t="shared" si="6"/>
        <v/>
      </c>
      <c r="AJ247" s="33" t="str">
        <f t="shared" si="7"/>
        <v/>
      </c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</row>
    <row r="248">
      <c r="A248" s="27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4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33"/>
      <c r="AH248" s="33"/>
      <c r="AI248" s="33" t="str">
        <f t="shared" si="6"/>
        <v/>
      </c>
      <c r="AJ248" s="33" t="str">
        <f t="shared" si="7"/>
        <v/>
      </c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</row>
    <row r="249">
      <c r="A249" s="27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4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33"/>
      <c r="AH249" s="33"/>
      <c r="AI249" s="33" t="str">
        <f t="shared" si="6"/>
        <v/>
      </c>
      <c r="AJ249" s="33" t="str">
        <f t="shared" si="7"/>
        <v/>
      </c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</row>
    <row r="250">
      <c r="A250" s="27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4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33"/>
      <c r="AH250" s="33"/>
      <c r="AI250" s="33" t="str">
        <f t="shared" si="6"/>
        <v/>
      </c>
      <c r="AJ250" s="33" t="str">
        <f t="shared" si="7"/>
        <v/>
      </c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</row>
    <row r="251">
      <c r="A251" s="27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4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33"/>
      <c r="AH251" s="33"/>
      <c r="AI251" s="33" t="str">
        <f t="shared" si="6"/>
        <v/>
      </c>
      <c r="AJ251" s="33" t="str">
        <f t="shared" si="7"/>
        <v/>
      </c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</row>
    <row r="252">
      <c r="A252" s="27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4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33"/>
      <c r="AH252" s="33"/>
      <c r="AI252" s="33" t="str">
        <f t="shared" si="6"/>
        <v/>
      </c>
      <c r="AJ252" s="33" t="str">
        <f t="shared" si="7"/>
        <v/>
      </c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</row>
    <row r="253">
      <c r="A253" s="27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4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33"/>
      <c r="AH253" s="33"/>
      <c r="AI253" s="33" t="str">
        <f t="shared" si="6"/>
        <v/>
      </c>
      <c r="AJ253" s="33" t="str">
        <f t="shared" si="7"/>
        <v/>
      </c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</row>
    <row r="254">
      <c r="A254" s="27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4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33"/>
      <c r="AH254" s="33"/>
      <c r="AI254" s="33" t="str">
        <f t="shared" si="6"/>
        <v/>
      </c>
      <c r="AJ254" s="33" t="str">
        <f t="shared" si="7"/>
        <v/>
      </c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</row>
    <row r="255">
      <c r="A255" s="27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4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33"/>
      <c r="AH255" s="33"/>
      <c r="AI255" s="33" t="str">
        <f t="shared" si="6"/>
        <v/>
      </c>
      <c r="AJ255" s="33" t="str">
        <f t="shared" si="7"/>
        <v/>
      </c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</row>
    <row r="256">
      <c r="A256" s="27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4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33"/>
      <c r="AH256" s="33"/>
      <c r="AI256" s="33" t="str">
        <f t="shared" si="6"/>
        <v/>
      </c>
      <c r="AJ256" s="33" t="str">
        <f t="shared" si="7"/>
        <v/>
      </c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</row>
    <row r="257">
      <c r="A257" s="27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4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33"/>
      <c r="AH257" s="33"/>
      <c r="AI257" s="33" t="str">
        <f t="shared" si="6"/>
        <v/>
      </c>
      <c r="AJ257" s="33" t="str">
        <f t="shared" si="7"/>
        <v/>
      </c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</row>
    <row r="258">
      <c r="A258" s="27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4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33"/>
      <c r="AH258" s="33"/>
      <c r="AI258" s="33" t="str">
        <f t="shared" si="6"/>
        <v/>
      </c>
      <c r="AJ258" s="33" t="str">
        <f t="shared" si="7"/>
        <v/>
      </c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</row>
    <row r="259">
      <c r="A259" s="27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4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33"/>
      <c r="AH259" s="33"/>
      <c r="AI259" s="33" t="str">
        <f t="shared" si="6"/>
        <v/>
      </c>
      <c r="AJ259" s="33" t="str">
        <f t="shared" si="7"/>
        <v/>
      </c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</row>
    <row r="260">
      <c r="A260" s="27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4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33"/>
      <c r="AH260" s="33"/>
      <c r="AI260" s="33" t="str">
        <f t="shared" si="6"/>
        <v/>
      </c>
      <c r="AJ260" s="33" t="str">
        <f t="shared" si="7"/>
        <v/>
      </c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</row>
    <row r="261">
      <c r="A261" s="27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4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33"/>
      <c r="AH261" s="33"/>
      <c r="AI261" s="33" t="str">
        <f t="shared" si="6"/>
        <v/>
      </c>
      <c r="AJ261" s="33" t="str">
        <f t="shared" si="7"/>
        <v/>
      </c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</row>
    <row r="262">
      <c r="A262" s="27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4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33"/>
      <c r="AH262" s="33"/>
      <c r="AI262" s="33" t="str">
        <f t="shared" si="6"/>
        <v/>
      </c>
      <c r="AJ262" s="33" t="str">
        <f t="shared" si="7"/>
        <v/>
      </c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</row>
    <row r="263">
      <c r="A263" s="27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4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33"/>
      <c r="AH263" s="33"/>
      <c r="AI263" s="33" t="str">
        <f t="shared" si="6"/>
        <v/>
      </c>
      <c r="AJ263" s="33" t="str">
        <f t="shared" si="7"/>
        <v/>
      </c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</row>
    <row r="264">
      <c r="A264" s="27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4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33"/>
      <c r="AH264" s="33"/>
      <c r="AI264" s="33" t="str">
        <f t="shared" si="6"/>
        <v/>
      </c>
      <c r="AJ264" s="33" t="str">
        <f t="shared" si="7"/>
        <v/>
      </c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</row>
    <row r="265">
      <c r="A265" s="27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4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33"/>
      <c r="AH265" s="33"/>
      <c r="AI265" s="33" t="str">
        <f t="shared" si="6"/>
        <v/>
      </c>
      <c r="AJ265" s="33" t="str">
        <f t="shared" si="7"/>
        <v/>
      </c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</row>
    <row r="266">
      <c r="A266" s="27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4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33"/>
      <c r="AH266" s="33"/>
      <c r="AI266" s="33" t="str">
        <f t="shared" si="6"/>
        <v/>
      </c>
      <c r="AJ266" s="33" t="str">
        <f t="shared" si="7"/>
        <v/>
      </c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</row>
    <row r="267">
      <c r="A267" s="27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4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33"/>
      <c r="AH267" s="33"/>
      <c r="AI267" s="33" t="str">
        <f t="shared" si="6"/>
        <v/>
      </c>
      <c r="AJ267" s="33" t="str">
        <f t="shared" si="7"/>
        <v/>
      </c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</row>
    <row r="268">
      <c r="A268" s="27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4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33"/>
      <c r="AH268" s="33"/>
      <c r="AI268" s="33" t="str">
        <f t="shared" si="6"/>
        <v/>
      </c>
      <c r="AJ268" s="33" t="str">
        <f t="shared" si="7"/>
        <v/>
      </c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</row>
    <row r="269">
      <c r="A269" s="27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4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33"/>
      <c r="AH269" s="33"/>
      <c r="AI269" s="33" t="str">
        <f t="shared" si="6"/>
        <v/>
      </c>
      <c r="AJ269" s="33" t="str">
        <f t="shared" si="7"/>
        <v/>
      </c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</row>
    <row r="270">
      <c r="A270" s="27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4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33"/>
      <c r="AH270" s="33"/>
      <c r="AI270" s="33" t="str">
        <f t="shared" si="6"/>
        <v/>
      </c>
      <c r="AJ270" s="33" t="str">
        <f t="shared" si="7"/>
        <v/>
      </c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</row>
    <row r="271">
      <c r="A271" s="27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4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33"/>
      <c r="AH271" s="33"/>
      <c r="AI271" s="33" t="str">
        <f t="shared" si="6"/>
        <v/>
      </c>
      <c r="AJ271" s="33" t="str">
        <f t="shared" si="7"/>
        <v/>
      </c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</row>
    <row r="272">
      <c r="A272" s="27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4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33"/>
      <c r="AH272" s="33"/>
      <c r="AI272" s="33" t="str">
        <f t="shared" si="6"/>
        <v/>
      </c>
      <c r="AJ272" s="33" t="str">
        <f t="shared" si="7"/>
        <v/>
      </c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</row>
    <row r="273">
      <c r="A273" s="27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4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33"/>
      <c r="AH273" s="33"/>
      <c r="AI273" s="33" t="str">
        <f t="shared" si="6"/>
        <v/>
      </c>
      <c r="AJ273" s="33" t="str">
        <f t="shared" si="7"/>
        <v/>
      </c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</row>
    <row r="274">
      <c r="A274" s="27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4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33"/>
      <c r="AH274" s="33"/>
      <c r="AI274" s="33" t="str">
        <f t="shared" si="6"/>
        <v/>
      </c>
      <c r="AJ274" s="33" t="str">
        <f t="shared" si="7"/>
        <v/>
      </c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</row>
    <row r="275">
      <c r="A275" s="27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4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33"/>
      <c r="AH275" s="33"/>
      <c r="AI275" s="33" t="str">
        <f t="shared" si="6"/>
        <v/>
      </c>
      <c r="AJ275" s="33" t="str">
        <f t="shared" si="7"/>
        <v/>
      </c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</row>
    <row r="276">
      <c r="A276" s="27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4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33"/>
      <c r="AH276" s="33"/>
      <c r="AI276" s="33" t="str">
        <f t="shared" si="6"/>
        <v/>
      </c>
      <c r="AJ276" s="33" t="str">
        <f t="shared" si="7"/>
        <v/>
      </c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</row>
    <row r="277">
      <c r="A277" s="27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4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33"/>
      <c r="AH277" s="33"/>
      <c r="AI277" s="33" t="str">
        <f t="shared" si="6"/>
        <v/>
      </c>
      <c r="AJ277" s="33" t="str">
        <f t="shared" si="7"/>
        <v/>
      </c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</row>
    <row r="278">
      <c r="A278" s="27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4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33"/>
      <c r="AH278" s="33"/>
      <c r="AI278" s="33" t="str">
        <f t="shared" si="6"/>
        <v/>
      </c>
      <c r="AJ278" s="33" t="str">
        <f t="shared" si="7"/>
        <v/>
      </c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</row>
    <row r="279">
      <c r="A279" s="27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4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33"/>
      <c r="AH279" s="33"/>
      <c r="AI279" s="33" t="str">
        <f t="shared" si="6"/>
        <v/>
      </c>
      <c r="AJ279" s="33" t="str">
        <f t="shared" si="7"/>
        <v/>
      </c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</row>
    <row r="280">
      <c r="A280" s="27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4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33"/>
      <c r="AH280" s="33"/>
      <c r="AI280" s="33" t="str">
        <f t="shared" si="6"/>
        <v/>
      </c>
      <c r="AJ280" s="33" t="str">
        <f t="shared" si="7"/>
        <v/>
      </c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</row>
    <row r="281">
      <c r="A281" s="27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4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33"/>
      <c r="AH281" s="33"/>
      <c r="AI281" s="33" t="str">
        <f t="shared" si="6"/>
        <v/>
      </c>
      <c r="AJ281" s="33" t="str">
        <f t="shared" si="7"/>
        <v/>
      </c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</row>
    <row r="282">
      <c r="A282" s="27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4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33"/>
      <c r="AH282" s="33"/>
      <c r="AI282" s="33" t="str">
        <f t="shared" si="6"/>
        <v/>
      </c>
      <c r="AJ282" s="33" t="str">
        <f t="shared" si="7"/>
        <v/>
      </c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</row>
    <row r="283">
      <c r="A283" s="27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4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33"/>
      <c r="AH283" s="33"/>
      <c r="AI283" s="33" t="str">
        <f t="shared" si="6"/>
        <v/>
      </c>
      <c r="AJ283" s="33" t="str">
        <f t="shared" si="7"/>
        <v/>
      </c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</row>
    <row r="284">
      <c r="A284" s="27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4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33"/>
      <c r="AH284" s="33"/>
      <c r="AI284" s="33" t="str">
        <f t="shared" si="6"/>
        <v/>
      </c>
      <c r="AJ284" s="33" t="str">
        <f t="shared" si="7"/>
        <v/>
      </c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</row>
    <row r="285">
      <c r="A285" s="27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4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33"/>
      <c r="AH285" s="33"/>
      <c r="AI285" s="33" t="str">
        <f t="shared" si="6"/>
        <v/>
      </c>
      <c r="AJ285" s="33" t="str">
        <f t="shared" si="7"/>
        <v/>
      </c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</row>
    <row r="286">
      <c r="A286" s="27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4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33"/>
      <c r="AH286" s="33"/>
      <c r="AI286" s="33" t="str">
        <f t="shared" si="6"/>
        <v/>
      </c>
      <c r="AJ286" s="33" t="str">
        <f t="shared" si="7"/>
        <v/>
      </c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</row>
    <row r="287">
      <c r="A287" s="27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4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33"/>
      <c r="AH287" s="33"/>
      <c r="AI287" s="33" t="str">
        <f t="shared" si="6"/>
        <v/>
      </c>
      <c r="AJ287" s="33" t="str">
        <f t="shared" si="7"/>
        <v/>
      </c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</row>
    <row r="288">
      <c r="A288" s="27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4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33"/>
      <c r="AH288" s="33"/>
      <c r="AI288" s="33" t="str">
        <f t="shared" si="6"/>
        <v/>
      </c>
      <c r="AJ288" s="33" t="str">
        <f t="shared" si="7"/>
        <v/>
      </c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</row>
    <row r="289">
      <c r="A289" s="27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4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33"/>
      <c r="AH289" s="33"/>
      <c r="AI289" s="33" t="str">
        <f t="shared" si="6"/>
        <v/>
      </c>
      <c r="AJ289" s="33" t="str">
        <f t="shared" si="7"/>
        <v/>
      </c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</row>
    <row r="290">
      <c r="A290" s="27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4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33"/>
      <c r="AH290" s="33"/>
      <c r="AI290" s="33" t="str">
        <f t="shared" si="6"/>
        <v/>
      </c>
      <c r="AJ290" s="33" t="str">
        <f t="shared" si="7"/>
        <v/>
      </c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</row>
    <row r="291">
      <c r="A291" s="27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4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33"/>
      <c r="AH291" s="33"/>
      <c r="AI291" s="33" t="str">
        <f t="shared" si="6"/>
        <v/>
      </c>
      <c r="AJ291" s="33" t="str">
        <f t="shared" si="7"/>
        <v/>
      </c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</row>
    <row r="292">
      <c r="A292" s="27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4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33"/>
      <c r="AH292" s="33"/>
      <c r="AI292" s="33" t="str">
        <f t="shared" si="6"/>
        <v/>
      </c>
      <c r="AJ292" s="33" t="str">
        <f t="shared" si="7"/>
        <v/>
      </c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</row>
    <row r="293">
      <c r="A293" s="27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4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33"/>
      <c r="AH293" s="33"/>
      <c r="AI293" s="33" t="str">
        <f t="shared" si="6"/>
        <v/>
      </c>
      <c r="AJ293" s="33" t="str">
        <f t="shared" si="7"/>
        <v/>
      </c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</row>
    <row r="294">
      <c r="A294" s="27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4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33"/>
      <c r="AH294" s="33"/>
      <c r="AI294" s="33" t="str">
        <f t="shared" si="6"/>
        <v/>
      </c>
      <c r="AJ294" s="33" t="str">
        <f t="shared" si="7"/>
        <v/>
      </c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</row>
    <row r="295">
      <c r="A295" s="27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4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33"/>
      <c r="AH295" s="33"/>
      <c r="AI295" s="33" t="str">
        <f t="shared" si="6"/>
        <v/>
      </c>
      <c r="AJ295" s="33" t="str">
        <f t="shared" si="7"/>
        <v/>
      </c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</row>
    <row r="296">
      <c r="A296" s="27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4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33"/>
      <c r="AH296" s="33"/>
      <c r="AI296" s="33" t="str">
        <f t="shared" si="6"/>
        <v/>
      </c>
      <c r="AJ296" s="33" t="str">
        <f t="shared" si="7"/>
        <v/>
      </c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</row>
    <row r="297">
      <c r="A297" s="27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4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33"/>
      <c r="AH297" s="33"/>
      <c r="AI297" s="33" t="str">
        <f t="shared" si="6"/>
        <v/>
      </c>
      <c r="AJ297" s="33" t="str">
        <f t="shared" si="7"/>
        <v/>
      </c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</row>
    <row r="298">
      <c r="A298" s="27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4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33"/>
      <c r="AH298" s="33"/>
      <c r="AI298" s="33" t="str">
        <f t="shared" si="6"/>
        <v/>
      </c>
      <c r="AJ298" s="33" t="str">
        <f t="shared" si="7"/>
        <v/>
      </c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</row>
    <row r="299">
      <c r="A299" s="27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4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33"/>
      <c r="AH299" s="33"/>
      <c r="AI299" s="33" t="str">
        <f t="shared" si="6"/>
        <v/>
      </c>
      <c r="AJ299" s="33" t="str">
        <f t="shared" si="7"/>
        <v/>
      </c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</row>
    <row r="300">
      <c r="A300" s="27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4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33"/>
      <c r="AH300" s="33"/>
      <c r="AI300" s="33" t="str">
        <f t="shared" si="6"/>
        <v/>
      </c>
      <c r="AJ300" s="33" t="str">
        <f t="shared" si="7"/>
        <v/>
      </c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</row>
    <row r="301">
      <c r="A301" s="27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4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33"/>
      <c r="AH301" s="33"/>
      <c r="AI301" s="33" t="str">
        <f t="shared" si="6"/>
        <v/>
      </c>
      <c r="AJ301" s="33" t="str">
        <f t="shared" si="7"/>
        <v/>
      </c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</row>
    <row r="302">
      <c r="A302" s="27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4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33"/>
      <c r="AH302" s="33"/>
      <c r="AI302" s="33" t="str">
        <f t="shared" si="6"/>
        <v/>
      </c>
      <c r="AJ302" s="33" t="str">
        <f t="shared" si="7"/>
        <v/>
      </c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</row>
    <row r="303">
      <c r="A303" s="27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4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33"/>
      <c r="AH303" s="33"/>
      <c r="AI303" s="33" t="str">
        <f t="shared" si="6"/>
        <v/>
      </c>
      <c r="AJ303" s="33" t="str">
        <f t="shared" si="7"/>
        <v/>
      </c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</row>
    <row r="304">
      <c r="A304" s="27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4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33"/>
      <c r="AH304" s="33"/>
      <c r="AI304" s="33" t="str">
        <f t="shared" si="6"/>
        <v/>
      </c>
      <c r="AJ304" s="33" t="str">
        <f t="shared" si="7"/>
        <v/>
      </c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</row>
    <row r="305">
      <c r="A305" s="27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4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33"/>
      <c r="AH305" s="33"/>
      <c r="AI305" s="33" t="str">
        <f t="shared" si="6"/>
        <v/>
      </c>
      <c r="AJ305" s="33" t="str">
        <f t="shared" si="7"/>
        <v/>
      </c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</row>
    <row r="306">
      <c r="A306" s="27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4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33"/>
      <c r="AH306" s="33"/>
      <c r="AI306" s="33" t="str">
        <f t="shared" si="6"/>
        <v/>
      </c>
      <c r="AJ306" s="33" t="str">
        <f t="shared" si="7"/>
        <v/>
      </c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</row>
    <row r="307">
      <c r="A307" s="27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4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33"/>
      <c r="AH307" s="33"/>
      <c r="AI307" s="33" t="str">
        <f t="shared" si="6"/>
        <v/>
      </c>
      <c r="AJ307" s="33" t="str">
        <f t="shared" si="7"/>
        <v/>
      </c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</row>
    <row r="308">
      <c r="A308" s="27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4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33"/>
      <c r="AH308" s="33"/>
      <c r="AI308" s="33" t="str">
        <f t="shared" si="6"/>
        <v/>
      </c>
      <c r="AJ308" s="33" t="str">
        <f t="shared" si="7"/>
        <v/>
      </c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</row>
    <row r="309">
      <c r="A309" s="27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4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33"/>
      <c r="AH309" s="33"/>
      <c r="AI309" s="33" t="str">
        <f t="shared" si="6"/>
        <v/>
      </c>
      <c r="AJ309" s="33" t="str">
        <f t="shared" si="7"/>
        <v/>
      </c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</row>
    <row r="310">
      <c r="A310" s="27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4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33"/>
      <c r="AH310" s="33"/>
      <c r="AI310" s="33" t="str">
        <f t="shared" si="6"/>
        <v/>
      </c>
      <c r="AJ310" s="33" t="str">
        <f t="shared" si="7"/>
        <v/>
      </c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</row>
    <row r="311">
      <c r="A311" s="27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4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33"/>
      <c r="AH311" s="33"/>
      <c r="AI311" s="33" t="str">
        <f t="shared" si="6"/>
        <v/>
      </c>
      <c r="AJ311" s="33" t="str">
        <f t="shared" si="7"/>
        <v/>
      </c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</row>
    <row r="312">
      <c r="A312" s="27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4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33"/>
      <c r="AH312" s="33"/>
      <c r="AI312" s="33" t="str">
        <f t="shared" si="6"/>
        <v/>
      </c>
      <c r="AJ312" s="33" t="str">
        <f t="shared" si="7"/>
        <v/>
      </c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</row>
    <row r="313">
      <c r="A313" s="27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4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33"/>
      <c r="AH313" s="33"/>
      <c r="AI313" s="33" t="str">
        <f t="shared" si="6"/>
        <v/>
      </c>
      <c r="AJ313" s="33" t="str">
        <f t="shared" si="7"/>
        <v/>
      </c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</row>
    <row r="314">
      <c r="A314" s="27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4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33"/>
      <c r="AH314" s="33"/>
      <c r="AI314" s="33" t="str">
        <f t="shared" si="6"/>
        <v/>
      </c>
      <c r="AJ314" s="33" t="str">
        <f t="shared" si="7"/>
        <v/>
      </c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</row>
    <row r="315">
      <c r="A315" s="27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4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33"/>
      <c r="AH315" s="33"/>
      <c r="AI315" s="33" t="str">
        <f t="shared" si="6"/>
        <v/>
      </c>
      <c r="AJ315" s="33" t="str">
        <f t="shared" si="7"/>
        <v/>
      </c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</row>
    <row r="316">
      <c r="A316" s="27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4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33"/>
      <c r="AH316" s="33"/>
      <c r="AI316" s="33" t="str">
        <f t="shared" si="6"/>
        <v/>
      </c>
      <c r="AJ316" s="33" t="str">
        <f t="shared" si="7"/>
        <v/>
      </c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</row>
    <row r="317">
      <c r="A317" s="27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4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33"/>
      <c r="AH317" s="33"/>
      <c r="AI317" s="33" t="str">
        <f t="shared" si="6"/>
        <v/>
      </c>
      <c r="AJ317" s="33" t="str">
        <f t="shared" si="7"/>
        <v/>
      </c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</row>
    <row r="318">
      <c r="A318" s="27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4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33"/>
      <c r="AH318" s="33"/>
      <c r="AI318" s="33" t="str">
        <f t="shared" si="6"/>
        <v/>
      </c>
      <c r="AJ318" s="33" t="str">
        <f t="shared" si="7"/>
        <v/>
      </c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</row>
    <row r="319">
      <c r="A319" s="27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4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33"/>
      <c r="AH319" s="33"/>
      <c r="AI319" s="33" t="str">
        <f t="shared" si="6"/>
        <v/>
      </c>
      <c r="AJ319" s="33" t="str">
        <f t="shared" si="7"/>
        <v/>
      </c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</row>
    <row r="320">
      <c r="A320" s="27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4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33"/>
      <c r="AH320" s="33"/>
      <c r="AI320" s="33" t="str">
        <f t="shared" si="6"/>
        <v/>
      </c>
      <c r="AJ320" s="33" t="str">
        <f t="shared" si="7"/>
        <v/>
      </c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</row>
    <row r="321">
      <c r="A321" s="27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4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33"/>
      <c r="AH321" s="33"/>
      <c r="AI321" s="33" t="str">
        <f t="shared" si="6"/>
        <v/>
      </c>
      <c r="AJ321" s="33" t="str">
        <f t="shared" si="7"/>
        <v/>
      </c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</row>
    <row r="322">
      <c r="A322" s="27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4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33"/>
      <c r="AH322" s="33"/>
      <c r="AI322" s="33" t="str">
        <f t="shared" si="6"/>
        <v/>
      </c>
      <c r="AJ322" s="33" t="str">
        <f t="shared" si="7"/>
        <v/>
      </c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</row>
    <row r="323">
      <c r="A323" s="27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4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33"/>
      <c r="AH323" s="33"/>
      <c r="AI323" s="33" t="str">
        <f t="shared" si="6"/>
        <v/>
      </c>
      <c r="AJ323" s="33" t="str">
        <f t="shared" si="7"/>
        <v/>
      </c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</row>
    <row r="324">
      <c r="A324" s="27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4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33"/>
      <c r="AH324" s="33"/>
      <c r="AI324" s="33" t="str">
        <f t="shared" si="6"/>
        <v/>
      </c>
      <c r="AJ324" s="33" t="str">
        <f t="shared" si="7"/>
        <v/>
      </c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</row>
    <row r="325">
      <c r="A325" s="27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4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33"/>
      <c r="AH325" s="33"/>
      <c r="AI325" s="33" t="str">
        <f t="shared" si="6"/>
        <v/>
      </c>
      <c r="AJ325" s="33" t="str">
        <f t="shared" si="7"/>
        <v/>
      </c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</row>
    <row r="326">
      <c r="A326" s="27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4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33"/>
      <c r="AH326" s="33"/>
      <c r="AI326" s="33" t="str">
        <f t="shared" si="6"/>
        <v/>
      </c>
      <c r="AJ326" s="33" t="str">
        <f t="shared" si="7"/>
        <v/>
      </c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</row>
    <row r="327">
      <c r="A327" s="27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4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33"/>
      <c r="AH327" s="33"/>
      <c r="AI327" s="33" t="str">
        <f t="shared" si="6"/>
        <v/>
      </c>
      <c r="AJ327" s="33" t="str">
        <f t="shared" si="7"/>
        <v/>
      </c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</row>
    <row r="328">
      <c r="A328" s="27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4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33"/>
      <c r="AH328" s="33"/>
      <c r="AI328" s="33" t="str">
        <f t="shared" si="6"/>
        <v/>
      </c>
      <c r="AJ328" s="33" t="str">
        <f t="shared" si="7"/>
        <v/>
      </c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</row>
    <row r="329">
      <c r="A329" s="27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4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33"/>
      <c r="AH329" s="33"/>
      <c r="AI329" s="33" t="str">
        <f t="shared" si="6"/>
        <v/>
      </c>
      <c r="AJ329" s="33" t="str">
        <f t="shared" si="7"/>
        <v/>
      </c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</row>
    <row r="330">
      <c r="A330" s="27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4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33"/>
      <c r="AH330" s="33"/>
      <c r="AI330" s="33" t="str">
        <f t="shared" si="6"/>
        <v/>
      </c>
      <c r="AJ330" s="33" t="str">
        <f t="shared" si="7"/>
        <v/>
      </c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</row>
    <row r="331">
      <c r="A331" s="27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4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33"/>
      <c r="AH331" s="33"/>
      <c r="AI331" s="33" t="str">
        <f t="shared" si="6"/>
        <v/>
      </c>
      <c r="AJ331" s="33" t="str">
        <f t="shared" si="7"/>
        <v/>
      </c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</row>
    <row r="332">
      <c r="A332" s="27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4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33"/>
      <c r="AH332" s="33"/>
      <c r="AI332" s="33" t="str">
        <f t="shared" si="6"/>
        <v/>
      </c>
      <c r="AJ332" s="33" t="str">
        <f t="shared" si="7"/>
        <v/>
      </c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</row>
    <row r="333">
      <c r="A333" s="27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4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33"/>
      <c r="AH333" s="33"/>
      <c r="AI333" s="33" t="str">
        <f t="shared" si="6"/>
        <v/>
      </c>
      <c r="AJ333" s="33" t="str">
        <f t="shared" si="7"/>
        <v/>
      </c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</row>
    <row r="334">
      <c r="A334" s="27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4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33"/>
      <c r="AH334" s="33"/>
      <c r="AI334" s="33" t="str">
        <f t="shared" si="6"/>
        <v/>
      </c>
      <c r="AJ334" s="33" t="str">
        <f t="shared" si="7"/>
        <v/>
      </c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</row>
    <row r="335">
      <c r="A335" s="27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4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33"/>
      <c r="AH335" s="33"/>
      <c r="AI335" s="33" t="str">
        <f t="shared" si="6"/>
        <v/>
      </c>
      <c r="AJ335" s="33" t="str">
        <f t="shared" si="7"/>
        <v/>
      </c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</row>
    <row r="336">
      <c r="A336" s="27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4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33"/>
      <c r="AH336" s="33"/>
      <c r="AI336" s="33" t="str">
        <f t="shared" si="6"/>
        <v/>
      </c>
      <c r="AJ336" s="33" t="str">
        <f t="shared" si="7"/>
        <v/>
      </c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</row>
    <row r="337">
      <c r="A337" s="27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4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33"/>
      <c r="AH337" s="33"/>
      <c r="AI337" s="33" t="str">
        <f t="shared" si="6"/>
        <v/>
      </c>
      <c r="AJ337" s="33" t="str">
        <f t="shared" si="7"/>
        <v/>
      </c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</row>
    <row r="338">
      <c r="A338" s="27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4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33"/>
      <c r="AH338" s="33"/>
      <c r="AI338" s="33" t="str">
        <f t="shared" si="6"/>
        <v/>
      </c>
      <c r="AJ338" s="33" t="str">
        <f t="shared" si="7"/>
        <v/>
      </c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</row>
    <row r="339">
      <c r="A339" s="27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4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33"/>
      <c r="AH339" s="33"/>
      <c r="AI339" s="33" t="str">
        <f t="shared" si="6"/>
        <v/>
      </c>
      <c r="AJ339" s="33" t="str">
        <f t="shared" si="7"/>
        <v/>
      </c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</row>
    <row r="340">
      <c r="A340" s="27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4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33"/>
      <c r="AH340" s="33"/>
      <c r="AI340" s="33" t="str">
        <f t="shared" si="6"/>
        <v/>
      </c>
      <c r="AJ340" s="33" t="str">
        <f t="shared" si="7"/>
        <v/>
      </c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</row>
    <row r="341">
      <c r="A341" s="27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4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33"/>
      <c r="AH341" s="33"/>
      <c r="AI341" s="33" t="str">
        <f t="shared" si="6"/>
        <v/>
      </c>
      <c r="AJ341" s="33" t="str">
        <f t="shared" si="7"/>
        <v/>
      </c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</row>
    <row r="342">
      <c r="A342" s="27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4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33"/>
      <c r="AH342" s="33"/>
      <c r="AI342" s="33" t="str">
        <f t="shared" si="6"/>
        <v/>
      </c>
      <c r="AJ342" s="33" t="str">
        <f t="shared" si="7"/>
        <v/>
      </c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</row>
    <row r="343">
      <c r="A343" s="27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4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33"/>
      <c r="AH343" s="33"/>
      <c r="AI343" s="33" t="str">
        <f t="shared" si="6"/>
        <v/>
      </c>
      <c r="AJ343" s="33" t="str">
        <f t="shared" si="7"/>
        <v/>
      </c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</row>
    <row r="344">
      <c r="A344" s="27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4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33"/>
      <c r="AH344" s="33"/>
      <c r="AI344" s="33" t="str">
        <f t="shared" si="6"/>
        <v/>
      </c>
      <c r="AJ344" s="33" t="str">
        <f t="shared" si="7"/>
        <v/>
      </c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</row>
    <row r="345">
      <c r="A345" s="27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4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33"/>
      <c r="AH345" s="33"/>
      <c r="AI345" s="33" t="str">
        <f t="shared" si="6"/>
        <v/>
      </c>
      <c r="AJ345" s="33" t="str">
        <f t="shared" si="7"/>
        <v/>
      </c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</row>
    <row r="346">
      <c r="A346" s="27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4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33"/>
      <c r="AH346" s="33"/>
      <c r="AI346" s="33" t="str">
        <f t="shared" si="6"/>
        <v/>
      </c>
      <c r="AJ346" s="33" t="str">
        <f t="shared" si="7"/>
        <v/>
      </c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</row>
    <row r="347">
      <c r="A347" s="27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4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33"/>
      <c r="AH347" s="33"/>
      <c r="AI347" s="33" t="str">
        <f t="shared" si="6"/>
        <v/>
      </c>
      <c r="AJ347" s="33" t="str">
        <f t="shared" si="7"/>
        <v/>
      </c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</row>
    <row r="348">
      <c r="A348" s="27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4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33"/>
      <c r="AH348" s="33"/>
      <c r="AI348" s="33" t="str">
        <f t="shared" si="6"/>
        <v/>
      </c>
      <c r="AJ348" s="33" t="str">
        <f t="shared" si="7"/>
        <v/>
      </c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</row>
    <row r="349">
      <c r="A349" s="27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4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33"/>
      <c r="AH349" s="33"/>
      <c r="AI349" s="33" t="str">
        <f t="shared" si="6"/>
        <v/>
      </c>
      <c r="AJ349" s="33" t="str">
        <f t="shared" si="7"/>
        <v/>
      </c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</row>
    <row r="350">
      <c r="A350" s="27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4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33"/>
      <c r="AH350" s="33"/>
      <c r="AI350" s="33" t="str">
        <f t="shared" si="6"/>
        <v/>
      </c>
      <c r="AJ350" s="33" t="str">
        <f t="shared" si="7"/>
        <v/>
      </c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</row>
    <row r="351">
      <c r="A351" s="27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4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33"/>
      <c r="AH351" s="33"/>
      <c r="AI351" s="33" t="str">
        <f t="shared" si="6"/>
        <v/>
      </c>
      <c r="AJ351" s="33" t="str">
        <f t="shared" si="7"/>
        <v/>
      </c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</row>
    <row r="352">
      <c r="A352" s="27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4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33"/>
      <c r="AH352" s="33"/>
      <c r="AI352" s="33" t="str">
        <f t="shared" si="6"/>
        <v/>
      </c>
      <c r="AJ352" s="33" t="str">
        <f t="shared" si="7"/>
        <v/>
      </c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</row>
    <row r="353">
      <c r="A353" s="27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4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33"/>
      <c r="AH353" s="33"/>
      <c r="AI353" s="33" t="str">
        <f t="shared" si="6"/>
        <v/>
      </c>
      <c r="AJ353" s="33" t="str">
        <f t="shared" si="7"/>
        <v/>
      </c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</row>
    <row r="354">
      <c r="A354" s="27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4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33"/>
      <c r="AH354" s="33"/>
      <c r="AI354" s="33" t="str">
        <f t="shared" si="6"/>
        <v/>
      </c>
      <c r="AJ354" s="33" t="str">
        <f t="shared" si="7"/>
        <v/>
      </c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</row>
    <row r="355">
      <c r="A355" s="27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4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33"/>
      <c r="AH355" s="33"/>
      <c r="AI355" s="33" t="str">
        <f t="shared" si="6"/>
        <v/>
      </c>
      <c r="AJ355" s="33" t="str">
        <f t="shared" si="7"/>
        <v/>
      </c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</row>
    <row r="356">
      <c r="A356" s="27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4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33"/>
      <c r="AH356" s="33"/>
      <c r="AI356" s="33" t="str">
        <f t="shared" si="6"/>
        <v/>
      </c>
      <c r="AJ356" s="33" t="str">
        <f t="shared" si="7"/>
        <v/>
      </c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</row>
    <row r="357">
      <c r="A357" s="27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4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33"/>
      <c r="AH357" s="33"/>
      <c r="AI357" s="33" t="str">
        <f t="shared" si="6"/>
        <v/>
      </c>
      <c r="AJ357" s="33" t="str">
        <f t="shared" si="7"/>
        <v/>
      </c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</row>
    <row r="358">
      <c r="A358" s="27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4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33"/>
      <c r="AH358" s="33"/>
      <c r="AI358" s="33" t="str">
        <f t="shared" si="6"/>
        <v/>
      </c>
      <c r="AJ358" s="33" t="str">
        <f t="shared" si="7"/>
        <v/>
      </c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</row>
    <row r="359">
      <c r="A359" s="27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4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33"/>
      <c r="AH359" s="33"/>
      <c r="AI359" s="33" t="str">
        <f t="shared" si="6"/>
        <v/>
      </c>
      <c r="AJ359" s="33" t="str">
        <f t="shared" si="7"/>
        <v/>
      </c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</row>
    <row r="360">
      <c r="A360" s="27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4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33"/>
      <c r="AH360" s="33"/>
      <c r="AI360" s="33" t="str">
        <f t="shared" si="6"/>
        <v/>
      </c>
      <c r="AJ360" s="33" t="str">
        <f t="shared" si="7"/>
        <v/>
      </c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</row>
    <row r="361">
      <c r="A361" s="27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4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33"/>
      <c r="AH361" s="33"/>
      <c r="AI361" s="33" t="str">
        <f t="shared" si="6"/>
        <v/>
      </c>
      <c r="AJ361" s="33" t="str">
        <f t="shared" si="7"/>
        <v/>
      </c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</row>
    <row r="362">
      <c r="A362" s="27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4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33"/>
      <c r="AH362" s="33"/>
      <c r="AI362" s="33" t="str">
        <f t="shared" si="6"/>
        <v/>
      </c>
      <c r="AJ362" s="33" t="str">
        <f t="shared" si="7"/>
        <v/>
      </c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</row>
    <row r="363">
      <c r="A363" s="27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4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33"/>
      <c r="AH363" s="33"/>
      <c r="AI363" s="33" t="str">
        <f t="shared" si="6"/>
        <v/>
      </c>
      <c r="AJ363" s="33" t="str">
        <f t="shared" si="7"/>
        <v/>
      </c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</row>
    <row r="364">
      <c r="A364" s="27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4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33"/>
      <c r="AH364" s="33"/>
      <c r="AI364" s="33" t="str">
        <f t="shared" si="6"/>
        <v/>
      </c>
      <c r="AJ364" s="33" t="str">
        <f t="shared" si="7"/>
        <v/>
      </c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</row>
    <row r="365">
      <c r="A365" s="27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4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33"/>
      <c r="AH365" s="33"/>
      <c r="AI365" s="33" t="str">
        <f t="shared" si="6"/>
        <v/>
      </c>
      <c r="AJ365" s="33" t="str">
        <f t="shared" si="7"/>
        <v/>
      </c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</row>
    <row r="366">
      <c r="A366" s="27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4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33"/>
      <c r="AH366" s="33"/>
      <c r="AI366" s="33" t="str">
        <f t="shared" si="6"/>
        <v/>
      </c>
      <c r="AJ366" s="33" t="str">
        <f t="shared" si="7"/>
        <v/>
      </c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</row>
    <row r="367">
      <c r="A367" s="27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4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33"/>
      <c r="AH367" s="33"/>
      <c r="AI367" s="33" t="str">
        <f t="shared" si="6"/>
        <v/>
      </c>
      <c r="AJ367" s="33" t="str">
        <f t="shared" si="7"/>
        <v/>
      </c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</row>
    <row r="368">
      <c r="A368" s="27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4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33"/>
      <c r="AH368" s="33"/>
      <c r="AI368" s="33" t="str">
        <f t="shared" si="6"/>
        <v/>
      </c>
      <c r="AJ368" s="33" t="str">
        <f t="shared" si="7"/>
        <v/>
      </c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</row>
    <row r="369">
      <c r="A369" s="27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4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33"/>
      <c r="AH369" s="33"/>
      <c r="AI369" s="33" t="str">
        <f t="shared" si="6"/>
        <v/>
      </c>
      <c r="AJ369" s="33" t="str">
        <f t="shared" si="7"/>
        <v/>
      </c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</row>
    <row r="370">
      <c r="A370" s="27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4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33"/>
      <c r="AH370" s="33"/>
      <c r="AI370" s="33" t="str">
        <f t="shared" si="6"/>
        <v/>
      </c>
      <c r="AJ370" s="33" t="str">
        <f t="shared" si="7"/>
        <v/>
      </c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</row>
    <row r="371">
      <c r="A371" s="27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4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33"/>
      <c r="AH371" s="33"/>
      <c r="AI371" s="33" t="str">
        <f t="shared" si="6"/>
        <v/>
      </c>
      <c r="AJ371" s="33" t="str">
        <f t="shared" si="7"/>
        <v/>
      </c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</row>
    <row r="372">
      <c r="A372" s="27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4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33"/>
      <c r="AH372" s="33"/>
      <c r="AI372" s="33" t="str">
        <f t="shared" si="6"/>
        <v/>
      </c>
      <c r="AJ372" s="33" t="str">
        <f t="shared" si="7"/>
        <v/>
      </c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</row>
    <row r="373">
      <c r="A373" s="27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4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33"/>
      <c r="AH373" s="33"/>
      <c r="AI373" s="33" t="str">
        <f t="shared" si="6"/>
        <v/>
      </c>
      <c r="AJ373" s="33" t="str">
        <f t="shared" si="7"/>
        <v/>
      </c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</row>
    <row r="374">
      <c r="A374" s="27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4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33"/>
      <c r="AH374" s="33"/>
      <c r="AI374" s="33" t="str">
        <f t="shared" si="6"/>
        <v/>
      </c>
      <c r="AJ374" s="33" t="str">
        <f t="shared" si="7"/>
        <v/>
      </c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</row>
    <row r="375">
      <c r="A375" s="27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4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33"/>
      <c r="AH375" s="33"/>
      <c r="AI375" s="33" t="str">
        <f t="shared" si="6"/>
        <v/>
      </c>
      <c r="AJ375" s="33" t="str">
        <f t="shared" si="7"/>
        <v/>
      </c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</row>
    <row r="376">
      <c r="A376" s="27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4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33"/>
      <c r="AH376" s="33"/>
      <c r="AI376" s="33" t="str">
        <f t="shared" si="6"/>
        <v/>
      </c>
      <c r="AJ376" s="33" t="str">
        <f t="shared" si="7"/>
        <v/>
      </c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</row>
    <row r="377">
      <c r="A377" s="27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4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33"/>
      <c r="AH377" s="33"/>
      <c r="AI377" s="33" t="str">
        <f t="shared" si="6"/>
        <v/>
      </c>
      <c r="AJ377" s="33" t="str">
        <f t="shared" si="7"/>
        <v/>
      </c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</row>
    <row r="378">
      <c r="A378" s="27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4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33"/>
      <c r="AH378" s="33"/>
      <c r="AI378" s="33" t="str">
        <f t="shared" si="6"/>
        <v/>
      </c>
      <c r="AJ378" s="33" t="str">
        <f t="shared" si="7"/>
        <v/>
      </c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</row>
    <row r="379">
      <c r="A379" s="27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4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33"/>
      <c r="AH379" s="33"/>
      <c r="AI379" s="33" t="str">
        <f t="shared" si="6"/>
        <v/>
      </c>
      <c r="AJ379" s="33" t="str">
        <f t="shared" si="7"/>
        <v/>
      </c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</row>
    <row r="380">
      <c r="A380" s="27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4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33"/>
      <c r="AH380" s="33"/>
      <c r="AI380" s="33" t="str">
        <f t="shared" si="6"/>
        <v/>
      </c>
      <c r="AJ380" s="33" t="str">
        <f t="shared" si="7"/>
        <v/>
      </c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</row>
    <row r="381">
      <c r="A381" s="27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4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33"/>
      <c r="AH381" s="33"/>
      <c r="AI381" s="33" t="str">
        <f t="shared" si="6"/>
        <v/>
      </c>
      <c r="AJ381" s="33" t="str">
        <f t="shared" si="7"/>
        <v/>
      </c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</row>
    <row r="382">
      <c r="A382" s="27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4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33"/>
      <c r="AH382" s="33"/>
      <c r="AI382" s="33" t="str">
        <f t="shared" si="6"/>
        <v/>
      </c>
      <c r="AJ382" s="33" t="str">
        <f t="shared" si="7"/>
        <v/>
      </c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</row>
    <row r="383">
      <c r="A383" s="27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4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33"/>
      <c r="AH383" s="33"/>
      <c r="AI383" s="33" t="str">
        <f t="shared" si="6"/>
        <v/>
      </c>
      <c r="AJ383" s="33" t="str">
        <f t="shared" si="7"/>
        <v/>
      </c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</row>
    <row r="384">
      <c r="A384" s="27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4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33"/>
      <c r="AH384" s="33"/>
      <c r="AI384" s="33" t="str">
        <f t="shared" si="6"/>
        <v/>
      </c>
      <c r="AJ384" s="33" t="str">
        <f t="shared" si="7"/>
        <v/>
      </c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</row>
    <row r="385">
      <c r="A385" s="27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4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33"/>
      <c r="AH385" s="33"/>
      <c r="AI385" s="33" t="str">
        <f t="shared" si="6"/>
        <v/>
      </c>
      <c r="AJ385" s="33" t="str">
        <f t="shared" si="7"/>
        <v/>
      </c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</row>
    <row r="386">
      <c r="A386" s="27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4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33"/>
      <c r="AH386" s="33"/>
      <c r="AI386" s="33" t="str">
        <f t="shared" si="6"/>
        <v/>
      </c>
      <c r="AJ386" s="33" t="str">
        <f t="shared" si="7"/>
        <v/>
      </c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</row>
    <row r="387">
      <c r="A387" s="27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4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33"/>
      <c r="AH387" s="33"/>
      <c r="AI387" s="33" t="str">
        <f t="shared" si="6"/>
        <v/>
      </c>
      <c r="AJ387" s="33" t="str">
        <f t="shared" si="7"/>
        <v/>
      </c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</row>
    <row r="388">
      <c r="A388" s="27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4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33"/>
      <c r="AH388" s="33"/>
      <c r="AI388" s="33" t="str">
        <f t="shared" si="6"/>
        <v/>
      </c>
      <c r="AJ388" s="33" t="str">
        <f t="shared" si="7"/>
        <v/>
      </c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</row>
    <row r="389">
      <c r="A389" s="27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4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33"/>
      <c r="AH389" s="33"/>
      <c r="AI389" s="33" t="str">
        <f t="shared" si="6"/>
        <v/>
      </c>
      <c r="AJ389" s="33" t="str">
        <f t="shared" si="7"/>
        <v/>
      </c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</row>
    <row r="390">
      <c r="A390" s="27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4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33"/>
      <c r="AH390" s="33"/>
      <c r="AI390" s="33" t="str">
        <f t="shared" si="6"/>
        <v/>
      </c>
      <c r="AJ390" s="33" t="str">
        <f t="shared" si="7"/>
        <v/>
      </c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</row>
    <row r="391">
      <c r="A391" s="27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4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33"/>
      <c r="AH391" s="33"/>
      <c r="AI391" s="33" t="str">
        <f t="shared" si="6"/>
        <v/>
      </c>
      <c r="AJ391" s="33" t="str">
        <f t="shared" si="7"/>
        <v/>
      </c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</row>
    <row r="392">
      <c r="A392" s="27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4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33"/>
      <c r="AH392" s="33"/>
      <c r="AI392" s="33" t="str">
        <f t="shared" si="6"/>
        <v/>
      </c>
      <c r="AJ392" s="33" t="str">
        <f t="shared" si="7"/>
        <v/>
      </c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</row>
    <row r="393">
      <c r="A393" s="27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4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33"/>
      <c r="AH393" s="33"/>
      <c r="AI393" s="33" t="str">
        <f t="shared" si="6"/>
        <v/>
      </c>
      <c r="AJ393" s="33" t="str">
        <f t="shared" si="7"/>
        <v/>
      </c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</row>
    <row r="394">
      <c r="A394" s="27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4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33"/>
      <c r="AH394" s="33"/>
      <c r="AI394" s="33" t="str">
        <f t="shared" si="6"/>
        <v/>
      </c>
      <c r="AJ394" s="33" t="str">
        <f t="shared" si="7"/>
        <v/>
      </c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</row>
    <row r="395">
      <c r="A395" s="27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4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33"/>
      <c r="AH395" s="33"/>
      <c r="AI395" s="33" t="str">
        <f t="shared" si="6"/>
        <v/>
      </c>
      <c r="AJ395" s="33" t="str">
        <f t="shared" si="7"/>
        <v/>
      </c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</row>
    <row r="396">
      <c r="A396" s="27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4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33"/>
      <c r="AH396" s="33"/>
      <c r="AI396" s="33" t="str">
        <f t="shared" si="6"/>
        <v/>
      </c>
      <c r="AJ396" s="33" t="str">
        <f t="shared" si="7"/>
        <v/>
      </c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</row>
    <row r="397">
      <c r="A397" s="27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4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33"/>
      <c r="AH397" s="33"/>
      <c r="AI397" s="33" t="str">
        <f t="shared" si="6"/>
        <v/>
      </c>
      <c r="AJ397" s="33" t="str">
        <f t="shared" si="7"/>
        <v/>
      </c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</row>
    <row r="398">
      <c r="A398" s="27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4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33"/>
      <c r="AH398" s="33"/>
      <c r="AI398" s="33" t="str">
        <f t="shared" si="6"/>
        <v/>
      </c>
      <c r="AJ398" s="33" t="str">
        <f t="shared" si="7"/>
        <v/>
      </c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</row>
    <row r="399">
      <c r="A399" s="27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4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33"/>
      <c r="AH399" s="33"/>
      <c r="AI399" s="33" t="str">
        <f t="shared" si="6"/>
        <v/>
      </c>
      <c r="AJ399" s="33" t="str">
        <f t="shared" si="7"/>
        <v/>
      </c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</row>
    <row r="400">
      <c r="A400" s="27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4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33"/>
      <c r="AH400" s="33"/>
      <c r="AI400" s="33" t="str">
        <f t="shared" si="6"/>
        <v/>
      </c>
      <c r="AJ400" s="33" t="str">
        <f t="shared" si="7"/>
        <v/>
      </c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</row>
    <row r="401">
      <c r="A401" s="27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4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33"/>
      <c r="AH401" s="33"/>
      <c r="AI401" s="33" t="str">
        <f t="shared" si="6"/>
        <v/>
      </c>
      <c r="AJ401" s="33" t="str">
        <f t="shared" si="7"/>
        <v/>
      </c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</row>
    <row r="402">
      <c r="A402" s="27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4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33"/>
      <c r="AH402" s="33"/>
      <c r="AI402" s="33" t="str">
        <f t="shared" si="6"/>
        <v/>
      </c>
      <c r="AJ402" s="33" t="str">
        <f t="shared" si="7"/>
        <v/>
      </c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</row>
    <row r="403">
      <c r="A403" s="27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4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33"/>
      <c r="AH403" s="33"/>
      <c r="AI403" s="33" t="str">
        <f t="shared" si="6"/>
        <v/>
      </c>
      <c r="AJ403" s="33" t="str">
        <f t="shared" si="7"/>
        <v/>
      </c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</row>
    <row r="404">
      <c r="A404" s="27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4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33"/>
      <c r="AH404" s="33"/>
      <c r="AI404" s="33" t="str">
        <f t="shared" si="6"/>
        <v/>
      </c>
      <c r="AJ404" s="33" t="str">
        <f t="shared" si="7"/>
        <v/>
      </c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</row>
    <row r="405">
      <c r="A405" s="27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4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33"/>
      <c r="AH405" s="33"/>
      <c r="AI405" s="33" t="str">
        <f t="shared" si="6"/>
        <v/>
      </c>
      <c r="AJ405" s="33" t="str">
        <f t="shared" si="7"/>
        <v/>
      </c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</row>
    <row r="406">
      <c r="A406" s="27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4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33"/>
      <c r="AH406" s="33"/>
      <c r="AI406" s="33" t="str">
        <f t="shared" si="6"/>
        <v/>
      </c>
      <c r="AJ406" s="33" t="str">
        <f t="shared" si="7"/>
        <v/>
      </c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</row>
    <row r="407">
      <c r="A407" s="27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4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33"/>
      <c r="AH407" s="33"/>
      <c r="AI407" s="33" t="str">
        <f t="shared" si="6"/>
        <v/>
      </c>
      <c r="AJ407" s="33" t="str">
        <f t="shared" si="7"/>
        <v/>
      </c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</row>
    <row r="408">
      <c r="A408" s="27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4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33"/>
      <c r="AH408" s="33"/>
      <c r="AI408" s="33" t="str">
        <f t="shared" si="6"/>
        <v/>
      </c>
      <c r="AJ408" s="33" t="str">
        <f t="shared" si="7"/>
        <v/>
      </c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</row>
    <row r="409">
      <c r="A409" s="27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4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33"/>
      <c r="AH409" s="33"/>
      <c r="AI409" s="33" t="str">
        <f t="shared" si="6"/>
        <v/>
      </c>
      <c r="AJ409" s="33" t="str">
        <f t="shared" si="7"/>
        <v/>
      </c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</row>
    <row r="410">
      <c r="A410" s="27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4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33"/>
      <c r="AH410" s="33"/>
      <c r="AI410" s="33" t="str">
        <f t="shared" si="6"/>
        <v/>
      </c>
      <c r="AJ410" s="33" t="str">
        <f t="shared" si="7"/>
        <v/>
      </c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</row>
    <row r="411">
      <c r="A411" s="27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4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33"/>
      <c r="AH411" s="33"/>
      <c r="AI411" s="33" t="str">
        <f t="shared" si="6"/>
        <v/>
      </c>
      <c r="AJ411" s="33" t="str">
        <f t="shared" si="7"/>
        <v/>
      </c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</row>
    <row r="412">
      <c r="A412" s="27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4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33"/>
      <c r="AH412" s="33"/>
      <c r="AI412" s="33" t="str">
        <f t="shared" si="6"/>
        <v/>
      </c>
      <c r="AJ412" s="33" t="str">
        <f t="shared" si="7"/>
        <v/>
      </c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</row>
    <row r="413">
      <c r="A413" s="27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4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33"/>
      <c r="AH413" s="33"/>
      <c r="AI413" s="33" t="str">
        <f t="shared" si="6"/>
        <v/>
      </c>
      <c r="AJ413" s="33" t="str">
        <f t="shared" si="7"/>
        <v/>
      </c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</row>
    <row r="414">
      <c r="A414" s="27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4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33"/>
      <c r="AH414" s="33"/>
      <c r="AI414" s="33" t="str">
        <f t="shared" si="6"/>
        <v/>
      </c>
      <c r="AJ414" s="33" t="str">
        <f t="shared" si="7"/>
        <v/>
      </c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</row>
    <row r="415">
      <c r="A415" s="27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4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33"/>
      <c r="AH415" s="33"/>
      <c r="AI415" s="33" t="str">
        <f t="shared" si="6"/>
        <v/>
      </c>
      <c r="AJ415" s="33" t="str">
        <f t="shared" si="7"/>
        <v/>
      </c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</row>
    <row r="416">
      <c r="A416" s="27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4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33"/>
      <c r="AH416" s="33"/>
      <c r="AI416" s="33" t="str">
        <f t="shared" si="6"/>
        <v/>
      </c>
      <c r="AJ416" s="33" t="str">
        <f t="shared" si="7"/>
        <v/>
      </c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</row>
    <row r="417">
      <c r="A417" s="27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4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33"/>
      <c r="AH417" s="33"/>
      <c r="AI417" s="33" t="str">
        <f t="shared" si="6"/>
        <v/>
      </c>
      <c r="AJ417" s="33" t="str">
        <f t="shared" si="7"/>
        <v/>
      </c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</row>
    <row r="418">
      <c r="A418" s="27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4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33"/>
      <c r="AH418" s="33"/>
      <c r="AI418" s="33" t="str">
        <f t="shared" si="6"/>
        <v/>
      </c>
      <c r="AJ418" s="33" t="str">
        <f t="shared" si="7"/>
        <v/>
      </c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</row>
    <row r="419">
      <c r="A419" s="27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4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33"/>
      <c r="AH419" s="33"/>
      <c r="AI419" s="33" t="str">
        <f t="shared" si="6"/>
        <v/>
      </c>
      <c r="AJ419" s="33" t="str">
        <f t="shared" si="7"/>
        <v/>
      </c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</row>
    <row r="420">
      <c r="A420" s="27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4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33"/>
      <c r="AH420" s="33"/>
      <c r="AI420" s="33" t="str">
        <f t="shared" si="6"/>
        <v/>
      </c>
      <c r="AJ420" s="33" t="str">
        <f t="shared" si="7"/>
        <v/>
      </c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</row>
    <row r="421">
      <c r="A421" s="27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4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33"/>
      <c r="AH421" s="33"/>
      <c r="AI421" s="33" t="str">
        <f t="shared" si="6"/>
        <v/>
      </c>
      <c r="AJ421" s="33" t="str">
        <f t="shared" si="7"/>
        <v/>
      </c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</row>
    <row r="422">
      <c r="A422" s="27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4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33"/>
      <c r="AH422" s="33"/>
      <c r="AI422" s="33" t="str">
        <f t="shared" si="6"/>
        <v/>
      </c>
      <c r="AJ422" s="33" t="str">
        <f t="shared" si="7"/>
        <v/>
      </c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</row>
    <row r="423">
      <c r="A423" s="27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4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33"/>
      <c r="AH423" s="33"/>
      <c r="AI423" s="33" t="str">
        <f t="shared" si="6"/>
        <v/>
      </c>
      <c r="AJ423" s="33" t="str">
        <f t="shared" si="7"/>
        <v/>
      </c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</row>
    <row r="424">
      <c r="A424" s="27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4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33"/>
      <c r="AH424" s="33"/>
      <c r="AI424" s="33" t="str">
        <f t="shared" si="6"/>
        <v/>
      </c>
      <c r="AJ424" s="33" t="str">
        <f t="shared" si="7"/>
        <v/>
      </c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</row>
    <row r="425">
      <c r="A425" s="27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4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33"/>
      <c r="AH425" s="33"/>
      <c r="AI425" s="33" t="str">
        <f t="shared" si="6"/>
        <v/>
      </c>
      <c r="AJ425" s="33" t="str">
        <f t="shared" si="7"/>
        <v/>
      </c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</row>
    <row r="426">
      <c r="A426" s="27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4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33"/>
      <c r="AH426" s="33"/>
      <c r="AI426" s="33" t="str">
        <f t="shared" si="6"/>
        <v/>
      </c>
      <c r="AJ426" s="33" t="str">
        <f t="shared" si="7"/>
        <v/>
      </c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</row>
    <row r="427">
      <c r="A427" s="27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4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33"/>
      <c r="AH427" s="33"/>
      <c r="AI427" s="33" t="str">
        <f t="shared" si="6"/>
        <v/>
      </c>
      <c r="AJ427" s="33" t="str">
        <f t="shared" si="7"/>
        <v/>
      </c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</row>
    <row r="428">
      <c r="A428" s="27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4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33"/>
      <c r="AH428" s="33"/>
      <c r="AI428" s="33" t="str">
        <f t="shared" si="6"/>
        <v/>
      </c>
      <c r="AJ428" s="33" t="str">
        <f t="shared" si="7"/>
        <v/>
      </c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</row>
    <row r="429">
      <c r="A429" s="27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4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33"/>
      <c r="AH429" s="33"/>
      <c r="AI429" s="33" t="str">
        <f t="shared" si="6"/>
        <v/>
      </c>
      <c r="AJ429" s="33" t="str">
        <f t="shared" si="7"/>
        <v/>
      </c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</row>
    <row r="430">
      <c r="A430" s="27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4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33"/>
      <c r="AH430" s="33"/>
      <c r="AI430" s="33" t="str">
        <f t="shared" si="6"/>
        <v/>
      </c>
      <c r="AJ430" s="33" t="str">
        <f t="shared" si="7"/>
        <v/>
      </c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</row>
    <row r="431">
      <c r="A431" s="27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4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33"/>
      <c r="AH431" s="33"/>
      <c r="AI431" s="33" t="str">
        <f t="shared" si="6"/>
        <v/>
      </c>
      <c r="AJ431" s="33" t="str">
        <f t="shared" si="7"/>
        <v/>
      </c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</row>
    <row r="432">
      <c r="A432" s="27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4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33"/>
      <c r="AH432" s="33"/>
      <c r="AI432" s="33" t="str">
        <f t="shared" si="6"/>
        <v/>
      </c>
      <c r="AJ432" s="33" t="str">
        <f t="shared" si="7"/>
        <v/>
      </c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</row>
    <row r="433">
      <c r="A433" s="27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4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33"/>
      <c r="AH433" s="33"/>
      <c r="AI433" s="33" t="str">
        <f t="shared" si="6"/>
        <v/>
      </c>
      <c r="AJ433" s="33" t="str">
        <f t="shared" si="7"/>
        <v/>
      </c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</row>
    <row r="434">
      <c r="A434" s="27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4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33"/>
      <c r="AH434" s="33"/>
      <c r="AI434" s="33" t="str">
        <f t="shared" si="6"/>
        <v/>
      </c>
      <c r="AJ434" s="33" t="str">
        <f t="shared" si="7"/>
        <v/>
      </c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</row>
    <row r="435">
      <c r="A435" s="27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4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33"/>
      <c r="AH435" s="33"/>
      <c r="AI435" s="33" t="str">
        <f t="shared" si="6"/>
        <v/>
      </c>
      <c r="AJ435" s="33" t="str">
        <f t="shared" si="7"/>
        <v/>
      </c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</row>
    <row r="436">
      <c r="A436" s="27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4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33"/>
      <c r="AH436" s="33"/>
      <c r="AI436" s="33" t="str">
        <f t="shared" si="6"/>
        <v/>
      </c>
      <c r="AJ436" s="33" t="str">
        <f t="shared" si="7"/>
        <v/>
      </c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</row>
    <row r="437">
      <c r="A437" s="27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4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33"/>
      <c r="AH437" s="33"/>
      <c r="AI437" s="33" t="str">
        <f t="shared" si="6"/>
        <v/>
      </c>
      <c r="AJ437" s="33" t="str">
        <f t="shared" si="7"/>
        <v/>
      </c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</row>
    <row r="438">
      <c r="A438" s="27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4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33"/>
      <c r="AH438" s="33"/>
      <c r="AI438" s="33" t="str">
        <f t="shared" si="6"/>
        <v/>
      </c>
      <c r="AJ438" s="33" t="str">
        <f t="shared" si="7"/>
        <v/>
      </c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</row>
    <row r="439">
      <c r="A439" s="27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4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33"/>
      <c r="AH439" s="33"/>
      <c r="AI439" s="33" t="str">
        <f t="shared" si="6"/>
        <v/>
      </c>
      <c r="AJ439" s="33" t="str">
        <f t="shared" si="7"/>
        <v/>
      </c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</row>
    <row r="440">
      <c r="A440" s="27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4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33"/>
      <c r="AH440" s="33"/>
      <c r="AI440" s="33" t="str">
        <f t="shared" si="6"/>
        <v/>
      </c>
      <c r="AJ440" s="33" t="str">
        <f t="shared" si="7"/>
        <v/>
      </c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</row>
    <row r="441">
      <c r="A441" s="27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4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33"/>
      <c r="AH441" s="33"/>
      <c r="AI441" s="33" t="str">
        <f t="shared" si="6"/>
        <v/>
      </c>
      <c r="AJ441" s="33" t="str">
        <f t="shared" si="7"/>
        <v/>
      </c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</row>
    <row r="442">
      <c r="A442" s="27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4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33"/>
      <c r="AH442" s="33"/>
      <c r="AI442" s="33" t="str">
        <f t="shared" si="6"/>
        <v/>
      </c>
      <c r="AJ442" s="33" t="str">
        <f t="shared" si="7"/>
        <v/>
      </c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</row>
    <row r="443">
      <c r="A443" s="27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4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33"/>
      <c r="AH443" s="33"/>
      <c r="AI443" s="33" t="str">
        <f t="shared" si="6"/>
        <v/>
      </c>
      <c r="AJ443" s="33" t="str">
        <f t="shared" si="7"/>
        <v/>
      </c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</row>
    <row r="444">
      <c r="A444" s="27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4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33"/>
      <c r="AH444" s="33"/>
      <c r="AI444" s="33" t="str">
        <f t="shared" si="6"/>
        <v/>
      </c>
      <c r="AJ444" s="33" t="str">
        <f t="shared" si="7"/>
        <v/>
      </c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</row>
    <row r="445">
      <c r="A445" s="27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4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33"/>
      <c r="AH445" s="33"/>
      <c r="AI445" s="33" t="str">
        <f t="shared" si="6"/>
        <v/>
      </c>
      <c r="AJ445" s="33" t="str">
        <f t="shared" si="7"/>
        <v/>
      </c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</row>
    <row r="446">
      <c r="A446" s="27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4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33"/>
      <c r="AH446" s="33"/>
      <c r="AI446" s="33" t="str">
        <f t="shared" si="6"/>
        <v/>
      </c>
      <c r="AJ446" s="33" t="str">
        <f t="shared" si="7"/>
        <v/>
      </c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</row>
    <row r="447">
      <c r="A447" s="27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4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33"/>
      <c r="AH447" s="33"/>
      <c r="AI447" s="33" t="str">
        <f t="shared" si="6"/>
        <v/>
      </c>
      <c r="AJ447" s="33" t="str">
        <f t="shared" si="7"/>
        <v/>
      </c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</row>
    <row r="448">
      <c r="A448" s="27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4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33"/>
      <c r="AH448" s="33"/>
      <c r="AI448" s="33" t="str">
        <f t="shared" si="6"/>
        <v/>
      </c>
      <c r="AJ448" s="33" t="str">
        <f t="shared" si="7"/>
        <v/>
      </c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</row>
    <row r="449">
      <c r="A449" s="27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4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33"/>
      <c r="AH449" s="33"/>
      <c r="AI449" s="33" t="str">
        <f t="shared" si="6"/>
        <v/>
      </c>
      <c r="AJ449" s="33" t="str">
        <f t="shared" si="7"/>
        <v/>
      </c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</row>
    <row r="450">
      <c r="A450" s="27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4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33"/>
      <c r="AH450" s="33"/>
      <c r="AI450" s="33" t="str">
        <f t="shared" si="6"/>
        <v/>
      </c>
      <c r="AJ450" s="33" t="str">
        <f t="shared" si="7"/>
        <v/>
      </c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</row>
    <row r="451">
      <c r="A451" s="27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4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33"/>
      <c r="AH451" s="33"/>
      <c r="AI451" s="33" t="str">
        <f t="shared" si="6"/>
        <v/>
      </c>
      <c r="AJ451" s="33" t="str">
        <f t="shared" si="7"/>
        <v/>
      </c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</row>
    <row r="452">
      <c r="A452" s="27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4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33"/>
      <c r="AH452" s="33"/>
      <c r="AI452" s="33" t="str">
        <f t="shared" si="6"/>
        <v/>
      </c>
      <c r="AJ452" s="33" t="str">
        <f t="shared" si="7"/>
        <v/>
      </c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</row>
    <row r="453">
      <c r="A453" s="27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4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33"/>
      <c r="AH453" s="33"/>
      <c r="AI453" s="33" t="str">
        <f t="shared" si="6"/>
        <v/>
      </c>
      <c r="AJ453" s="33" t="str">
        <f t="shared" si="7"/>
        <v/>
      </c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</row>
    <row r="454">
      <c r="A454" s="27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4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33"/>
      <c r="AH454" s="33"/>
      <c r="AI454" s="33" t="str">
        <f t="shared" si="6"/>
        <v/>
      </c>
      <c r="AJ454" s="33" t="str">
        <f t="shared" si="7"/>
        <v/>
      </c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</row>
    <row r="455">
      <c r="A455" s="27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4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33"/>
      <c r="AH455" s="33"/>
      <c r="AI455" s="33" t="str">
        <f t="shared" si="6"/>
        <v/>
      </c>
      <c r="AJ455" s="33" t="str">
        <f t="shared" si="7"/>
        <v/>
      </c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</row>
    <row r="456">
      <c r="A456" s="27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4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33"/>
      <c r="AH456" s="33"/>
      <c r="AI456" s="33" t="str">
        <f t="shared" si="6"/>
        <v/>
      </c>
      <c r="AJ456" s="33" t="str">
        <f t="shared" si="7"/>
        <v/>
      </c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</row>
    <row r="457">
      <c r="A457" s="27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4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33"/>
      <c r="AH457" s="33"/>
      <c r="AI457" s="33" t="str">
        <f t="shared" si="6"/>
        <v/>
      </c>
      <c r="AJ457" s="33" t="str">
        <f t="shared" si="7"/>
        <v/>
      </c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</row>
    <row r="458">
      <c r="A458" s="27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4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33"/>
      <c r="AH458" s="33"/>
      <c r="AI458" s="33" t="str">
        <f t="shared" si="6"/>
        <v/>
      </c>
      <c r="AJ458" s="33" t="str">
        <f t="shared" si="7"/>
        <v/>
      </c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</row>
    <row r="459">
      <c r="A459" s="27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4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33"/>
      <c r="AH459" s="33"/>
      <c r="AI459" s="33" t="str">
        <f t="shared" si="6"/>
        <v/>
      </c>
      <c r="AJ459" s="33" t="str">
        <f t="shared" si="7"/>
        <v/>
      </c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</row>
    <row r="460">
      <c r="A460" s="27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4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33"/>
      <c r="AH460" s="33"/>
      <c r="AI460" s="33" t="str">
        <f t="shared" si="6"/>
        <v/>
      </c>
      <c r="AJ460" s="33" t="str">
        <f t="shared" si="7"/>
        <v/>
      </c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</row>
    <row r="461">
      <c r="A461" s="27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4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33"/>
      <c r="AH461" s="33"/>
      <c r="AI461" s="33" t="str">
        <f t="shared" si="6"/>
        <v/>
      </c>
      <c r="AJ461" s="33" t="str">
        <f t="shared" si="7"/>
        <v/>
      </c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</row>
    <row r="462">
      <c r="A462" s="27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4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33"/>
      <c r="AH462" s="33"/>
      <c r="AI462" s="33" t="str">
        <f t="shared" si="6"/>
        <v/>
      </c>
      <c r="AJ462" s="33" t="str">
        <f t="shared" si="7"/>
        <v/>
      </c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</row>
    <row r="463">
      <c r="A463" s="27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4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33"/>
      <c r="AH463" s="33"/>
      <c r="AI463" s="33" t="str">
        <f t="shared" si="6"/>
        <v/>
      </c>
      <c r="AJ463" s="33" t="str">
        <f t="shared" si="7"/>
        <v/>
      </c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</row>
    <row r="464">
      <c r="A464" s="27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4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33"/>
      <c r="AH464" s="33"/>
      <c r="AI464" s="33" t="str">
        <f t="shared" si="6"/>
        <v/>
      </c>
      <c r="AJ464" s="33" t="str">
        <f t="shared" si="7"/>
        <v/>
      </c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</row>
    <row r="465">
      <c r="A465" s="27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4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33"/>
      <c r="AH465" s="33"/>
      <c r="AI465" s="33" t="str">
        <f t="shared" si="6"/>
        <v/>
      </c>
      <c r="AJ465" s="33" t="str">
        <f t="shared" si="7"/>
        <v/>
      </c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</row>
    <row r="466">
      <c r="A466" s="27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4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33"/>
      <c r="AH466" s="33"/>
      <c r="AI466" s="33" t="str">
        <f t="shared" si="6"/>
        <v/>
      </c>
      <c r="AJ466" s="33" t="str">
        <f t="shared" si="7"/>
        <v/>
      </c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</row>
    <row r="467">
      <c r="A467" s="27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4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33"/>
      <c r="AH467" s="33"/>
      <c r="AI467" s="33" t="str">
        <f t="shared" si="6"/>
        <v/>
      </c>
      <c r="AJ467" s="33" t="str">
        <f t="shared" si="7"/>
        <v/>
      </c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</row>
    <row r="468">
      <c r="A468" s="27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4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33"/>
      <c r="AH468" s="33"/>
      <c r="AI468" s="33" t="str">
        <f t="shared" si="6"/>
        <v/>
      </c>
      <c r="AJ468" s="33" t="str">
        <f t="shared" si="7"/>
        <v/>
      </c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</row>
    <row r="469">
      <c r="A469" s="27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4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33"/>
      <c r="AH469" s="33"/>
      <c r="AI469" s="33" t="str">
        <f t="shared" si="6"/>
        <v/>
      </c>
      <c r="AJ469" s="33" t="str">
        <f t="shared" si="7"/>
        <v/>
      </c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</row>
    <row r="470">
      <c r="A470" s="27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4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33"/>
      <c r="AH470" s="33"/>
      <c r="AI470" s="33" t="str">
        <f t="shared" si="6"/>
        <v/>
      </c>
      <c r="AJ470" s="33" t="str">
        <f t="shared" si="7"/>
        <v/>
      </c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</row>
    <row r="471">
      <c r="A471" s="27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4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33"/>
      <c r="AH471" s="33"/>
      <c r="AI471" s="33" t="str">
        <f t="shared" si="6"/>
        <v/>
      </c>
      <c r="AJ471" s="33" t="str">
        <f t="shared" si="7"/>
        <v/>
      </c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</row>
    <row r="472">
      <c r="A472" s="27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4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33"/>
      <c r="AH472" s="33"/>
      <c r="AI472" s="33" t="str">
        <f t="shared" si="6"/>
        <v/>
      </c>
      <c r="AJ472" s="33" t="str">
        <f t="shared" si="7"/>
        <v/>
      </c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</row>
    <row r="473">
      <c r="A473" s="27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4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33"/>
      <c r="AH473" s="33"/>
      <c r="AI473" s="33" t="str">
        <f t="shared" si="6"/>
        <v/>
      </c>
      <c r="AJ473" s="33" t="str">
        <f t="shared" si="7"/>
        <v/>
      </c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</row>
    <row r="474">
      <c r="A474" s="27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4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33"/>
      <c r="AH474" s="33"/>
      <c r="AI474" s="33" t="str">
        <f t="shared" si="6"/>
        <v/>
      </c>
      <c r="AJ474" s="33" t="str">
        <f t="shared" si="7"/>
        <v/>
      </c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</row>
    <row r="475">
      <c r="A475" s="27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4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33"/>
      <c r="AH475" s="33"/>
      <c r="AI475" s="33" t="str">
        <f t="shared" si="6"/>
        <v/>
      </c>
      <c r="AJ475" s="33" t="str">
        <f t="shared" si="7"/>
        <v/>
      </c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</row>
    <row r="476">
      <c r="A476" s="27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4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33"/>
      <c r="AH476" s="33"/>
      <c r="AI476" s="33" t="str">
        <f t="shared" si="6"/>
        <v/>
      </c>
      <c r="AJ476" s="33" t="str">
        <f t="shared" si="7"/>
        <v/>
      </c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</row>
    <row r="477">
      <c r="A477" s="27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4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33"/>
      <c r="AH477" s="33"/>
      <c r="AI477" s="33" t="str">
        <f t="shared" si="6"/>
        <v/>
      </c>
      <c r="AJ477" s="33" t="str">
        <f t="shared" si="7"/>
        <v/>
      </c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</row>
    <row r="478">
      <c r="A478" s="27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4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33"/>
      <c r="AH478" s="33"/>
      <c r="AI478" s="33" t="str">
        <f t="shared" si="6"/>
        <v/>
      </c>
      <c r="AJ478" s="33" t="str">
        <f t="shared" si="7"/>
        <v/>
      </c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</row>
    <row r="479">
      <c r="A479" s="27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4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33"/>
      <c r="AH479" s="33"/>
      <c r="AI479" s="33" t="str">
        <f t="shared" si="6"/>
        <v/>
      </c>
      <c r="AJ479" s="33" t="str">
        <f t="shared" si="7"/>
        <v/>
      </c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</row>
    <row r="480">
      <c r="A480" s="27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4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33"/>
      <c r="AH480" s="33"/>
      <c r="AI480" s="33" t="str">
        <f t="shared" si="6"/>
        <v/>
      </c>
      <c r="AJ480" s="33" t="str">
        <f t="shared" si="7"/>
        <v/>
      </c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</row>
    <row r="481">
      <c r="A481" s="27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4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33"/>
      <c r="AH481" s="33"/>
      <c r="AI481" s="33" t="str">
        <f t="shared" si="6"/>
        <v/>
      </c>
      <c r="AJ481" s="33" t="str">
        <f t="shared" si="7"/>
        <v/>
      </c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</row>
    <row r="482">
      <c r="A482" s="27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4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33"/>
      <c r="AH482" s="33"/>
      <c r="AI482" s="33" t="str">
        <f t="shared" si="6"/>
        <v/>
      </c>
      <c r="AJ482" s="33" t="str">
        <f t="shared" si="7"/>
        <v/>
      </c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</row>
    <row r="483">
      <c r="A483" s="27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4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33"/>
      <c r="AH483" s="33"/>
      <c r="AI483" s="33" t="str">
        <f t="shared" si="6"/>
        <v/>
      </c>
      <c r="AJ483" s="33" t="str">
        <f t="shared" si="7"/>
        <v/>
      </c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</row>
    <row r="484">
      <c r="A484" s="27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4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33"/>
      <c r="AH484" s="33"/>
      <c r="AI484" s="33" t="str">
        <f t="shared" si="6"/>
        <v/>
      </c>
      <c r="AJ484" s="33" t="str">
        <f t="shared" si="7"/>
        <v/>
      </c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</row>
    <row r="485">
      <c r="A485" s="27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4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33"/>
      <c r="AH485" s="33"/>
      <c r="AI485" s="33" t="str">
        <f t="shared" si="6"/>
        <v/>
      </c>
      <c r="AJ485" s="33" t="str">
        <f t="shared" si="7"/>
        <v/>
      </c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</row>
    <row r="486">
      <c r="A486" s="27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4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33"/>
      <c r="AH486" s="33"/>
      <c r="AI486" s="33" t="str">
        <f t="shared" si="6"/>
        <v/>
      </c>
      <c r="AJ486" s="33" t="str">
        <f t="shared" si="7"/>
        <v/>
      </c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</row>
    <row r="487">
      <c r="A487" s="27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4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33"/>
      <c r="AH487" s="33"/>
      <c r="AI487" s="33" t="str">
        <f t="shared" si="6"/>
        <v/>
      </c>
      <c r="AJ487" s="33" t="str">
        <f t="shared" si="7"/>
        <v/>
      </c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</row>
    <row r="488">
      <c r="A488" s="27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4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33"/>
      <c r="AH488" s="33"/>
      <c r="AI488" s="33" t="str">
        <f t="shared" si="6"/>
        <v/>
      </c>
      <c r="AJ488" s="33" t="str">
        <f t="shared" si="7"/>
        <v/>
      </c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</row>
    <row r="489">
      <c r="A489" s="27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4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33"/>
      <c r="AH489" s="33"/>
      <c r="AI489" s="33" t="str">
        <f t="shared" si="6"/>
        <v/>
      </c>
      <c r="AJ489" s="33" t="str">
        <f t="shared" si="7"/>
        <v/>
      </c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</row>
    <row r="490">
      <c r="A490" s="27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4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33"/>
      <c r="AH490" s="33"/>
      <c r="AI490" s="33" t="str">
        <f t="shared" si="6"/>
        <v/>
      </c>
      <c r="AJ490" s="33" t="str">
        <f t="shared" si="7"/>
        <v/>
      </c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</row>
    <row r="491">
      <c r="A491" s="27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4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33"/>
      <c r="AH491" s="33"/>
      <c r="AI491" s="33" t="str">
        <f t="shared" si="6"/>
        <v/>
      </c>
      <c r="AJ491" s="33" t="str">
        <f t="shared" si="7"/>
        <v/>
      </c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</row>
    <row r="492">
      <c r="A492" s="27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4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33"/>
      <c r="AH492" s="33"/>
      <c r="AI492" s="33" t="str">
        <f t="shared" si="6"/>
        <v/>
      </c>
      <c r="AJ492" s="33" t="str">
        <f t="shared" si="7"/>
        <v/>
      </c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</row>
    <row r="493">
      <c r="A493" s="27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4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33"/>
      <c r="AH493" s="33"/>
      <c r="AI493" s="33" t="str">
        <f t="shared" si="6"/>
        <v/>
      </c>
      <c r="AJ493" s="33" t="str">
        <f t="shared" si="7"/>
        <v/>
      </c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</row>
    <row r="494">
      <c r="A494" s="27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4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33"/>
      <c r="AH494" s="33"/>
      <c r="AI494" s="33" t="str">
        <f t="shared" si="6"/>
        <v/>
      </c>
      <c r="AJ494" s="33" t="str">
        <f t="shared" si="7"/>
        <v/>
      </c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</row>
    <row r="495">
      <c r="A495" s="27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4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33"/>
      <c r="AH495" s="33"/>
      <c r="AI495" s="33" t="str">
        <f t="shared" si="6"/>
        <v/>
      </c>
      <c r="AJ495" s="33" t="str">
        <f t="shared" si="7"/>
        <v/>
      </c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</row>
    <row r="496">
      <c r="A496" s="27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4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33"/>
      <c r="AH496" s="33"/>
      <c r="AI496" s="33" t="str">
        <f t="shared" si="6"/>
        <v/>
      </c>
      <c r="AJ496" s="33" t="str">
        <f t="shared" si="7"/>
        <v/>
      </c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</row>
    <row r="497">
      <c r="A497" s="27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4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33"/>
      <c r="AH497" s="33"/>
      <c r="AI497" s="33" t="str">
        <f t="shared" si="6"/>
        <v/>
      </c>
      <c r="AJ497" s="33" t="str">
        <f t="shared" si="7"/>
        <v/>
      </c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</row>
    <row r="498">
      <c r="A498" s="27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4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33"/>
      <c r="AH498" s="33"/>
      <c r="AI498" s="33" t="str">
        <f t="shared" si="6"/>
        <v/>
      </c>
      <c r="AJ498" s="33" t="str">
        <f t="shared" si="7"/>
        <v/>
      </c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</row>
    <row r="499">
      <c r="A499" s="27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4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33"/>
      <c r="AH499" s="33"/>
      <c r="AI499" s="33" t="str">
        <f t="shared" si="6"/>
        <v/>
      </c>
      <c r="AJ499" s="33" t="str">
        <f t="shared" si="7"/>
        <v/>
      </c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</row>
    <row r="500">
      <c r="A500" s="27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4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33"/>
      <c r="AH500" s="33"/>
      <c r="AI500" s="33" t="str">
        <f t="shared" si="6"/>
        <v/>
      </c>
      <c r="AJ500" s="33" t="str">
        <f t="shared" si="7"/>
        <v/>
      </c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</row>
    <row r="501">
      <c r="A501" s="27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4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33"/>
      <c r="AH501" s="33"/>
      <c r="AI501" s="33" t="str">
        <f t="shared" si="6"/>
        <v/>
      </c>
      <c r="AJ501" s="33" t="str">
        <f t="shared" si="7"/>
        <v/>
      </c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</row>
    <row r="502">
      <c r="A502" s="27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4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33"/>
      <c r="AH502" s="33"/>
      <c r="AI502" s="33" t="str">
        <f t="shared" si="6"/>
        <v/>
      </c>
      <c r="AJ502" s="33" t="str">
        <f t="shared" si="7"/>
        <v/>
      </c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</row>
    <row r="503">
      <c r="A503" s="27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4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33"/>
      <c r="AH503" s="33"/>
      <c r="AI503" s="33" t="str">
        <f t="shared" si="6"/>
        <v/>
      </c>
      <c r="AJ503" s="33" t="str">
        <f t="shared" si="7"/>
        <v/>
      </c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</row>
    <row r="504">
      <c r="A504" s="27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4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33"/>
      <c r="AH504" s="33"/>
      <c r="AI504" s="33" t="str">
        <f t="shared" si="6"/>
        <v/>
      </c>
      <c r="AJ504" s="33" t="str">
        <f t="shared" si="7"/>
        <v/>
      </c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</row>
    <row r="505">
      <c r="A505" s="27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4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33"/>
      <c r="AH505" s="33"/>
      <c r="AI505" s="33" t="str">
        <f t="shared" si="6"/>
        <v/>
      </c>
      <c r="AJ505" s="33" t="str">
        <f t="shared" si="7"/>
        <v/>
      </c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</row>
    <row r="506">
      <c r="A506" s="27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4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33"/>
      <c r="AH506" s="33"/>
      <c r="AI506" s="33" t="str">
        <f t="shared" si="6"/>
        <v/>
      </c>
      <c r="AJ506" s="33" t="str">
        <f t="shared" si="7"/>
        <v/>
      </c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</row>
    <row r="507">
      <c r="A507" s="27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4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33"/>
      <c r="AH507" s="33"/>
      <c r="AI507" s="33" t="str">
        <f t="shared" si="6"/>
        <v/>
      </c>
      <c r="AJ507" s="33" t="str">
        <f t="shared" si="7"/>
        <v/>
      </c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</row>
    <row r="508">
      <c r="A508" s="27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4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33"/>
      <c r="AH508" s="33"/>
      <c r="AI508" s="33" t="str">
        <f t="shared" si="6"/>
        <v/>
      </c>
      <c r="AJ508" s="33" t="str">
        <f t="shared" si="7"/>
        <v/>
      </c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</row>
    <row r="509">
      <c r="A509" s="27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4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33"/>
      <c r="AH509" s="33"/>
      <c r="AI509" s="33" t="str">
        <f t="shared" si="6"/>
        <v/>
      </c>
      <c r="AJ509" s="33" t="str">
        <f t="shared" si="7"/>
        <v/>
      </c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</row>
    <row r="510">
      <c r="A510" s="27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4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33"/>
      <c r="AH510" s="33"/>
      <c r="AI510" s="33" t="str">
        <f t="shared" si="6"/>
        <v/>
      </c>
      <c r="AJ510" s="33" t="str">
        <f t="shared" si="7"/>
        <v/>
      </c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</row>
    <row r="511">
      <c r="A511" s="27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4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33"/>
      <c r="AH511" s="33"/>
      <c r="AI511" s="33" t="str">
        <f t="shared" si="6"/>
        <v/>
      </c>
      <c r="AJ511" s="33" t="str">
        <f t="shared" si="7"/>
        <v/>
      </c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</row>
    <row r="512">
      <c r="A512" s="27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4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33"/>
      <c r="AH512" s="33"/>
      <c r="AI512" s="33" t="str">
        <f t="shared" si="6"/>
        <v/>
      </c>
      <c r="AJ512" s="33" t="str">
        <f t="shared" si="7"/>
        <v/>
      </c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</row>
    <row r="513">
      <c r="A513" s="27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4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33"/>
      <c r="AH513" s="33"/>
      <c r="AI513" s="33" t="str">
        <f t="shared" si="6"/>
        <v/>
      </c>
      <c r="AJ513" s="33" t="str">
        <f t="shared" si="7"/>
        <v/>
      </c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</row>
    <row r="514">
      <c r="A514" s="27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4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33"/>
      <c r="AH514" s="33"/>
      <c r="AI514" s="33" t="str">
        <f t="shared" si="6"/>
        <v/>
      </c>
      <c r="AJ514" s="33" t="str">
        <f t="shared" si="7"/>
        <v/>
      </c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</row>
    <row r="515">
      <c r="A515" s="27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4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33"/>
      <c r="AH515" s="33"/>
      <c r="AI515" s="33" t="str">
        <f t="shared" si="6"/>
        <v/>
      </c>
      <c r="AJ515" s="33" t="str">
        <f t="shared" si="7"/>
        <v/>
      </c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</row>
    <row r="516">
      <c r="A516" s="27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4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33"/>
      <c r="AH516" s="33"/>
      <c r="AI516" s="33" t="str">
        <f t="shared" si="6"/>
        <v/>
      </c>
      <c r="AJ516" s="33" t="str">
        <f t="shared" si="7"/>
        <v/>
      </c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</row>
    <row r="517">
      <c r="A517" s="27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4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33"/>
      <c r="AH517" s="33"/>
      <c r="AI517" s="33" t="str">
        <f t="shared" si="6"/>
        <v/>
      </c>
      <c r="AJ517" s="33" t="str">
        <f t="shared" si="7"/>
        <v/>
      </c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</row>
    <row r="518">
      <c r="A518" s="27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4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33"/>
      <c r="AH518" s="33"/>
      <c r="AI518" s="33" t="str">
        <f t="shared" si="6"/>
        <v/>
      </c>
      <c r="AJ518" s="33" t="str">
        <f t="shared" si="7"/>
        <v/>
      </c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</row>
    <row r="519">
      <c r="A519" s="27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4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33"/>
      <c r="AH519" s="33"/>
      <c r="AI519" s="33" t="str">
        <f t="shared" si="6"/>
        <v/>
      </c>
      <c r="AJ519" s="33" t="str">
        <f t="shared" si="7"/>
        <v/>
      </c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</row>
    <row r="520">
      <c r="A520" s="27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4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33"/>
      <c r="AH520" s="33"/>
      <c r="AI520" s="33" t="str">
        <f t="shared" si="6"/>
        <v/>
      </c>
      <c r="AJ520" s="33" t="str">
        <f t="shared" si="7"/>
        <v/>
      </c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</row>
    <row r="521">
      <c r="A521" s="27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4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33"/>
      <c r="AH521" s="33"/>
      <c r="AI521" s="33" t="str">
        <f t="shared" si="6"/>
        <v/>
      </c>
      <c r="AJ521" s="33" t="str">
        <f t="shared" si="7"/>
        <v/>
      </c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</row>
    <row r="522">
      <c r="A522" s="27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4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33"/>
      <c r="AH522" s="33"/>
      <c r="AI522" s="33" t="str">
        <f t="shared" si="6"/>
        <v/>
      </c>
      <c r="AJ522" s="33" t="str">
        <f t="shared" si="7"/>
        <v/>
      </c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</row>
    <row r="523">
      <c r="A523" s="27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4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33"/>
      <c r="AH523" s="33"/>
      <c r="AI523" s="33" t="str">
        <f t="shared" si="6"/>
        <v/>
      </c>
      <c r="AJ523" s="33" t="str">
        <f t="shared" si="7"/>
        <v/>
      </c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</row>
    <row r="524">
      <c r="A524" s="27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4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33"/>
      <c r="AH524" s="33"/>
      <c r="AI524" s="33" t="str">
        <f t="shared" si="6"/>
        <v/>
      </c>
      <c r="AJ524" s="33" t="str">
        <f t="shared" si="7"/>
        <v/>
      </c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</row>
    <row r="525">
      <c r="A525" s="27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4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33"/>
      <c r="AH525" s="33"/>
      <c r="AI525" s="33" t="str">
        <f t="shared" si="6"/>
        <v/>
      </c>
      <c r="AJ525" s="33" t="str">
        <f t="shared" si="7"/>
        <v/>
      </c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</row>
    <row r="526">
      <c r="A526" s="27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4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33"/>
      <c r="AH526" s="33"/>
      <c r="AI526" s="33" t="str">
        <f t="shared" si="6"/>
        <v/>
      </c>
      <c r="AJ526" s="33" t="str">
        <f t="shared" si="7"/>
        <v/>
      </c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</row>
    <row r="527">
      <c r="A527" s="27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4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33"/>
      <c r="AH527" s="33"/>
      <c r="AI527" s="33" t="str">
        <f t="shared" si="6"/>
        <v/>
      </c>
      <c r="AJ527" s="33" t="str">
        <f t="shared" si="7"/>
        <v/>
      </c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</row>
    <row r="528">
      <c r="A528" s="27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4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33"/>
      <c r="AH528" s="33"/>
      <c r="AI528" s="33" t="str">
        <f t="shared" si="6"/>
        <v/>
      </c>
      <c r="AJ528" s="33" t="str">
        <f t="shared" si="7"/>
        <v/>
      </c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</row>
    <row r="529">
      <c r="A529" s="27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4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33"/>
      <c r="AH529" s="33"/>
      <c r="AI529" s="33" t="str">
        <f t="shared" si="6"/>
        <v/>
      </c>
      <c r="AJ529" s="33" t="str">
        <f t="shared" si="7"/>
        <v/>
      </c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</row>
    <row r="530">
      <c r="A530" s="27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4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33"/>
      <c r="AH530" s="33"/>
      <c r="AI530" s="33" t="str">
        <f t="shared" si="6"/>
        <v/>
      </c>
      <c r="AJ530" s="33" t="str">
        <f t="shared" si="7"/>
        <v/>
      </c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</row>
    <row r="531">
      <c r="A531" s="27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4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33"/>
      <c r="AH531" s="33"/>
      <c r="AI531" s="33" t="str">
        <f t="shared" si="6"/>
        <v/>
      </c>
      <c r="AJ531" s="33" t="str">
        <f t="shared" si="7"/>
        <v/>
      </c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</row>
    <row r="532">
      <c r="A532" s="27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4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33"/>
      <c r="AH532" s="33"/>
      <c r="AI532" s="33" t="str">
        <f t="shared" si="6"/>
        <v/>
      </c>
      <c r="AJ532" s="33" t="str">
        <f t="shared" si="7"/>
        <v/>
      </c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</row>
    <row r="533">
      <c r="A533" s="27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4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33"/>
      <c r="AH533" s="33"/>
      <c r="AI533" s="33" t="str">
        <f t="shared" si="6"/>
        <v/>
      </c>
      <c r="AJ533" s="33" t="str">
        <f t="shared" si="7"/>
        <v/>
      </c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</row>
    <row r="534">
      <c r="A534" s="27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4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33"/>
      <c r="AH534" s="33"/>
      <c r="AI534" s="33" t="str">
        <f t="shared" si="6"/>
        <v/>
      </c>
      <c r="AJ534" s="33" t="str">
        <f t="shared" si="7"/>
        <v/>
      </c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</row>
    <row r="535">
      <c r="A535" s="27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4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33"/>
      <c r="AH535" s="33"/>
      <c r="AI535" s="33" t="str">
        <f t="shared" si="6"/>
        <v/>
      </c>
      <c r="AJ535" s="33" t="str">
        <f t="shared" si="7"/>
        <v/>
      </c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</row>
    <row r="536">
      <c r="A536" s="27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4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33"/>
      <c r="AH536" s="33"/>
      <c r="AI536" s="33" t="str">
        <f t="shared" si="6"/>
        <v/>
      </c>
      <c r="AJ536" s="33" t="str">
        <f t="shared" si="7"/>
        <v/>
      </c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</row>
    <row r="537">
      <c r="A537" s="27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4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33"/>
      <c r="AH537" s="33"/>
      <c r="AI537" s="33" t="str">
        <f t="shared" si="6"/>
        <v/>
      </c>
      <c r="AJ537" s="33" t="str">
        <f t="shared" si="7"/>
        <v/>
      </c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</row>
    <row r="538">
      <c r="A538" s="27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4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33"/>
      <c r="AH538" s="33"/>
      <c r="AI538" s="33" t="str">
        <f t="shared" si="6"/>
        <v/>
      </c>
      <c r="AJ538" s="33" t="str">
        <f t="shared" si="7"/>
        <v/>
      </c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</row>
    <row r="539">
      <c r="A539" s="27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4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33"/>
      <c r="AH539" s="33"/>
      <c r="AI539" s="33" t="str">
        <f t="shared" si="6"/>
        <v/>
      </c>
      <c r="AJ539" s="33" t="str">
        <f t="shared" si="7"/>
        <v/>
      </c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</row>
    <row r="540">
      <c r="A540" s="27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4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33"/>
      <c r="AH540" s="33"/>
      <c r="AI540" s="33" t="str">
        <f t="shared" si="6"/>
        <v/>
      </c>
      <c r="AJ540" s="33" t="str">
        <f t="shared" si="7"/>
        <v/>
      </c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</row>
    <row r="541">
      <c r="A541" s="27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4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33"/>
      <c r="AH541" s="33"/>
      <c r="AI541" s="33" t="str">
        <f t="shared" si="6"/>
        <v/>
      </c>
      <c r="AJ541" s="33" t="str">
        <f t="shared" si="7"/>
        <v/>
      </c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</row>
    <row r="542">
      <c r="A542" s="27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4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33"/>
      <c r="AH542" s="33"/>
      <c r="AI542" s="33" t="str">
        <f t="shared" si="6"/>
        <v/>
      </c>
      <c r="AJ542" s="33" t="str">
        <f t="shared" si="7"/>
        <v/>
      </c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</row>
    <row r="543">
      <c r="A543" s="27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4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33"/>
      <c r="AH543" s="33"/>
      <c r="AI543" s="33" t="str">
        <f t="shared" si="6"/>
        <v/>
      </c>
      <c r="AJ543" s="33" t="str">
        <f t="shared" si="7"/>
        <v/>
      </c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</row>
    <row r="544">
      <c r="A544" s="27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4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33"/>
      <c r="AH544" s="33"/>
      <c r="AI544" s="33" t="str">
        <f t="shared" si="6"/>
        <v/>
      </c>
      <c r="AJ544" s="33" t="str">
        <f t="shared" si="7"/>
        <v/>
      </c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</row>
    <row r="545">
      <c r="A545" s="27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4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33"/>
      <c r="AH545" s="33"/>
      <c r="AI545" s="33" t="str">
        <f t="shared" si="6"/>
        <v/>
      </c>
      <c r="AJ545" s="33" t="str">
        <f t="shared" si="7"/>
        <v/>
      </c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</row>
    <row r="546">
      <c r="A546" s="27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4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33"/>
      <c r="AH546" s="33"/>
      <c r="AI546" s="33" t="str">
        <f t="shared" si="6"/>
        <v/>
      </c>
      <c r="AJ546" s="33" t="str">
        <f t="shared" si="7"/>
        <v/>
      </c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</row>
    <row r="547">
      <c r="A547" s="27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4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33"/>
      <c r="AH547" s="33"/>
      <c r="AI547" s="33" t="str">
        <f t="shared" si="6"/>
        <v/>
      </c>
      <c r="AJ547" s="33" t="str">
        <f t="shared" si="7"/>
        <v/>
      </c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</row>
    <row r="548">
      <c r="A548" s="27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4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33"/>
      <c r="AH548" s="33"/>
      <c r="AI548" s="33" t="str">
        <f t="shared" si="6"/>
        <v/>
      </c>
      <c r="AJ548" s="33" t="str">
        <f t="shared" si="7"/>
        <v/>
      </c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</row>
    <row r="549">
      <c r="A549" s="27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4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33"/>
      <c r="AH549" s="33"/>
      <c r="AI549" s="33" t="str">
        <f t="shared" si="6"/>
        <v/>
      </c>
      <c r="AJ549" s="33" t="str">
        <f t="shared" si="7"/>
        <v/>
      </c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</row>
    <row r="550">
      <c r="A550" s="27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4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33"/>
      <c r="AH550" s="33"/>
      <c r="AI550" s="33" t="str">
        <f t="shared" si="6"/>
        <v/>
      </c>
      <c r="AJ550" s="33" t="str">
        <f t="shared" si="7"/>
        <v/>
      </c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</row>
    <row r="551">
      <c r="A551" s="27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4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33"/>
      <c r="AH551" s="33"/>
      <c r="AI551" s="33" t="str">
        <f t="shared" si="6"/>
        <v/>
      </c>
      <c r="AJ551" s="33" t="str">
        <f t="shared" si="7"/>
        <v/>
      </c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</row>
    <row r="552">
      <c r="A552" s="27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4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33"/>
      <c r="AH552" s="33"/>
      <c r="AI552" s="33" t="str">
        <f t="shared" si="6"/>
        <v/>
      </c>
      <c r="AJ552" s="33" t="str">
        <f t="shared" si="7"/>
        <v/>
      </c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</row>
    <row r="553">
      <c r="A553" s="27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4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33"/>
      <c r="AH553" s="33"/>
      <c r="AI553" s="33" t="str">
        <f t="shared" si="6"/>
        <v/>
      </c>
      <c r="AJ553" s="33" t="str">
        <f t="shared" si="7"/>
        <v/>
      </c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</row>
    <row r="554">
      <c r="A554" s="27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4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33"/>
      <c r="AH554" s="33"/>
      <c r="AI554" s="33" t="str">
        <f t="shared" si="6"/>
        <v/>
      </c>
      <c r="AJ554" s="33" t="str">
        <f t="shared" si="7"/>
        <v/>
      </c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</row>
    <row r="555">
      <c r="A555" s="27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4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33"/>
      <c r="AH555" s="33"/>
      <c r="AI555" s="33" t="str">
        <f t="shared" si="6"/>
        <v/>
      </c>
      <c r="AJ555" s="33" t="str">
        <f t="shared" si="7"/>
        <v/>
      </c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</row>
    <row r="556">
      <c r="A556" s="27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4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33"/>
      <c r="AH556" s="33"/>
      <c r="AI556" s="33" t="str">
        <f t="shared" si="6"/>
        <v/>
      </c>
      <c r="AJ556" s="33" t="str">
        <f t="shared" si="7"/>
        <v/>
      </c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</row>
    <row r="557">
      <c r="A557" s="27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4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33"/>
      <c r="AH557" s="33"/>
      <c r="AI557" s="33" t="str">
        <f t="shared" si="6"/>
        <v/>
      </c>
      <c r="AJ557" s="33" t="str">
        <f t="shared" si="7"/>
        <v/>
      </c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</row>
    <row r="558">
      <c r="A558" s="27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4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33"/>
      <c r="AH558" s="33"/>
      <c r="AI558" s="33" t="str">
        <f t="shared" si="6"/>
        <v/>
      </c>
      <c r="AJ558" s="33" t="str">
        <f t="shared" si="7"/>
        <v/>
      </c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</row>
    <row r="559">
      <c r="A559" s="27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4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33"/>
      <c r="AH559" s="33"/>
      <c r="AI559" s="33" t="str">
        <f t="shared" si="6"/>
        <v/>
      </c>
      <c r="AJ559" s="33" t="str">
        <f t="shared" si="7"/>
        <v/>
      </c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</row>
    <row r="560">
      <c r="A560" s="27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4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33"/>
      <c r="AH560" s="33"/>
      <c r="AI560" s="33" t="str">
        <f t="shared" si="6"/>
        <v/>
      </c>
      <c r="AJ560" s="33" t="str">
        <f t="shared" si="7"/>
        <v/>
      </c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</row>
    <row r="561">
      <c r="A561" s="27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4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33"/>
      <c r="AH561" s="33"/>
      <c r="AI561" s="33" t="str">
        <f t="shared" si="6"/>
        <v/>
      </c>
      <c r="AJ561" s="33" t="str">
        <f t="shared" si="7"/>
        <v/>
      </c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</row>
    <row r="562">
      <c r="A562" s="27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4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33"/>
      <c r="AH562" s="33"/>
      <c r="AI562" s="33" t="str">
        <f t="shared" si="6"/>
        <v/>
      </c>
      <c r="AJ562" s="33" t="str">
        <f t="shared" si="7"/>
        <v/>
      </c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</row>
    <row r="563">
      <c r="A563" s="27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4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33"/>
      <c r="AH563" s="33"/>
      <c r="AI563" s="33" t="str">
        <f t="shared" si="6"/>
        <v/>
      </c>
      <c r="AJ563" s="33" t="str">
        <f t="shared" si="7"/>
        <v/>
      </c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</row>
    <row r="564">
      <c r="A564" s="27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4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33"/>
      <c r="AH564" s="33"/>
      <c r="AI564" s="33" t="str">
        <f t="shared" si="6"/>
        <v/>
      </c>
      <c r="AJ564" s="33" t="str">
        <f t="shared" si="7"/>
        <v/>
      </c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</row>
    <row r="565">
      <c r="A565" s="27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4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33"/>
      <c r="AH565" s="33"/>
      <c r="AI565" s="33" t="str">
        <f t="shared" si="6"/>
        <v/>
      </c>
      <c r="AJ565" s="33" t="str">
        <f t="shared" si="7"/>
        <v/>
      </c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</row>
    <row r="566">
      <c r="A566" s="27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4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33"/>
      <c r="AH566" s="33"/>
      <c r="AI566" s="33" t="str">
        <f t="shared" si="6"/>
        <v/>
      </c>
      <c r="AJ566" s="33" t="str">
        <f t="shared" si="7"/>
        <v/>
      </c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</row>
    <row r="567">
      <c r="A567" s="27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4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33"/>
      <c r="AH567" s="33"/>
      <c r="AI567" s="33" t="str">
        <f t="shared" si="6"/>
        <v/>
      </c>
      <c r="AJ567" s="33" t="str">
        <f t="shared" si="7"/>
        <v/>
      </c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</row>
    <row r="568">
      <c r="A568" s="27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4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33"/>
      <c r="AH568" s="33"/>
      <c r="AI568" s="33" t="str">
        <f t="shared" si="6"/>
        <v/>
      </c>
      <c r="AJ568" s="33" t="str">
        <f t="shared" si="7"/>
        <v/>
      </c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</row>
    <row r="569">
      <c r="A569" s="27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4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33"/>
      <c r="AH569" s="33"/>
      <c r="AI569" s="33" t="str">
        <f t="shared" si="6"/>
        <v/>
      </c>
      <c r="AJ569" s="33" t="str">
        <f t="shared" si="7"/>
        <v/>
      </c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</row>
    <row r="570">
      <c r="A570" s="27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4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33"/>
      <c r="AH570" s="33"/>
      <c r="AI570" s="33" t="str">
        <f t="shared" si="6"/>
        <v/>
      </c>
      <c r="AJ570" s="33" t="str">
        <f t="shared" si="7"/>
        <v/>
      </c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</row>
    <row r="571">
      <c r="A571" s="27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4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33"/>
      <c r="AH571" s="33"/>
      <c r="AI571" s="33" t="str">
        <f t="shared" si="6"/>
        <v/>
      </c>
      <c r="AJ571" s="33" t="str">
        <f t="shared" si="7"/>
        <v/>
      </c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</row>
    <row r="572">
      <c r="A572" s="27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4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33"/>
      <c r="AH572" s="33"/>
      <c r="AI572" s="33" t="str">
        <f t="shared" si="6"/>
        <v/>
      </c>
      <c r="AJ572" s="33" t="str">
        <f t="shared" si="7"/>
        <v/>
      </c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</row>
    <row r="573">
      <c r="A573" s="27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4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33"/>
      <c r="AH573" s="33"/>
      <c r="AI573" s="33" t="str">
        <f t="shared" si="6"/>
        <v/>
      </c>
      <c r="AJ573" s="33" t="str">
        <f t="shared" si="7"/>
        <v/>
      </c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</row>
    <row r="574">
      <c r="A574" s="27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4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33"/>
      <c r="AH574" s="33"/>
      <c r="AI574" s="33" t="str">
        <f t="shared" si="6"/>
        <v/>
      </c>
      <c r="AJ574" s="33" t="str">
        <f t="shared" si="7"/>
        <v/>
      </c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</row>
    <row r="575">
      <c r="A575" s="27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4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33"/>
      <c r="AH575" s="33"/>
      <c r="AI575" s="33" t="str">
        <f t="shared" si="6"/>
        <v/>
      </c>
      <c r="AJ575" s="33" t="str">
        <f t="shared" si="7"/>
        <v/>
      </c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</row>
    <row r="576">
      <c r="A576" s="27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4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33"/>
      <c r="AH576" s="33"/>
      <c r="AI576" s="33" t="str">
        <f t="shared" si="6"/>
        <v/>
      </c>
      <c r="AJ576" s="33" t="str">
        <f t="shared" si="7"/>
        <v/>
      </c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</row>
    <row r="577">
      <c r="A577" s="27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4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33"/>
      <c r="AH577" s="33"/>
      <c r="AI577" s="33" t="str">
        <f t="shared" si="6"/>
        <v/>
      </c>
      <c r="AJ577" s="33" t="str">
        <f t="shared" si="7"/>
        <v/>
      </c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</row>
    <row r="578">
      <c r="A578" s="27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4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33"/>
      <c r="AH578" s="33"/>
      <c r="AI578" s="33" t="str">
        <f t="shared" si="6"/>
        <v/>
      </c>
      <c r="AJ578" s="33" t="str">
        <f t="shared" si="7"/>
        <v/>
      </c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</row>
    <row r="579">
      <c r="A579" s="27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4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33"/>
      <c r="AH579" s="33"/>
      <c r="AI579" s="33" t="str">
        <f t="shared" si="6"/>
        <v/>
      </c>
      <c r="AJ579" s="33" t="str">
        <f t="shared" si="7"/>
        <v/>
      </c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</row>
    <row r="580">
      <c r="A580" s="27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4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33"/>
      <c r="AH580" s="33"/>
      <c r="AI580" s="33" t="str">
        <f t="shared" si="6"/>
        <v/>
      </c>
      <c r="AJ580" s="33" t="str">
        <f t="shared" si="7"/>
        <v/>
      </c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</row>
    <row r="581">
      <c r="A581" s="27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4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33"/>
      <c r="AH581" s="33"/>
      <c r="AI581" s="33" t="str">
        <f t="shared" si="6"/>
        <v/>
      </c>
      <c r="AJ581" s="33" t="str">
        <f t="shared" si="7"/>
        <v/>
      </c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</row>
    <row r="582">
      <c r="A582" s="27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4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33"/>
      <c r="AH582" s="33"/>
      <c r="AI582" s="33" t="str">
        <f t="shared" si="6"/>
        <v/>
      </c>
      <c r="AJ582" s="33" t="str">
        <f t="shared" si="7"/>
        <v/>
      </c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</row>
    <row r="583">
      <c r="A583" s="27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4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33"/>
      <c r="AH583" s="33"/>
      <c r="AI583" s="33" t="str">
        <f t="shared" si="6"/>
        <v/>
      </c>
      <c r="AJ583" s="33" t="str">
        <f t="shared" si="7"/>
        <v/>
      </c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</row>
    <row r="584">
      <c r="A584" s="27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4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33"/>
      <c r="AH584" s="33"/>
      <c r="AI584" s="33" t="str">
        <f t="shared" si="6"/>
        <v/>
      </c>
      <c r="AJ584" s="33" t="str">
        <f t="shared" si="7"/>
        <v/>
      </c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</row>
    <row r="585">
      <c r="A585" s="27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4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33"/>
      <c r="AH585" s="33"/>
      <c r="AI585" s="33" t="str">
        <f t="shared" si="6"/>
        <v/>
      </c>
      <c r="AJ585" s="33" t="str">
        <f t="shared" si="7"/>
        <v/>
      </c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</row>
    <row r="586">
      <c r="A586" s="27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4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33"/>
      <c r="AH586" s="33"/>
      <c r="AI586" s="33" t="str">
        <f t="shared" si="6"/>
        <v/>
      </c>
      <c r="AJ586" s="33" t="str">
        <f t="shared" si="7"/>
        <v/>
      </c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</row>
    <row r="587">
      <c r="A587" s="27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4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33"/>
      <c r="AH587" s="33"/>
      <c r="AI587" s="33" t="str">
        <f t="shared" si="6"/>
        <v/>
      </c>
      <c r="AJ587" s="33" t="str">
        <f t="shared" si="7"/>
        <v/>
      </c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</row>
    <row r="588">
      <c r="A588" s="27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4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33"/>
      <c r="AH588" s="33"/>
      <c r="AI588" s="33" t="str">
        <f t="shared" si="6"/>
        <v/>
      </c>
      <c r="AJ588" s="33" t="str">
        <f t="shared" si="7"/>
        <v/>
      </c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</row>
    <row r="589">
      <c r="A589" s="27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4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33"/>
      <c r="AH589" s="33"/>
      <c r="AI589" s="33" t="str">
        <f t="shared" si="6"/>
        <v/>
      </c>
      <c r="AJ589" s="33" t="str">
        <f t="shared" si="7"/>
        <v/>
      </c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</row>
    <row r="590">
      <c r="A590" s="27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4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33"/>
      <c r="AH590" s="33"/>
      <c r="AI590" s="33" t="str">
        <f t="shared" si="6"/>
        <v/>
      </c>
      <c r="AJ590" s="33" t="str">
        <f t="shared" si="7"/>
        <v/>
      </c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</row>
    <row r="591">
      <c r="A591" s="27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4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33"/>
      <c r="AH591" s="33"/>
      <c r="AI591" s="33" t="str">
        <f t="shared" si="6"/>
        <v/>
      </c>
      <c r="AJ591" s="33" t="str">
        <f t="shared" si="7"/>
        <v/>
      </c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</row>
    <row r="592">
      <c r="A592" s="27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4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33"/>
      <c r="AH592" s="33"/>
      <c r="AI592" s="33" t="str">
        <f t="shared" si="6"/>
        <v/>
      </c>
      <c r="AJ592" s="33" t="str">
        <f t="shared" si="7"/>
        <v/>
      </c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</row>
    <row r="593">
      <c r="A593" s="27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4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33"/>
      <c r="AH593" s="33"/>
      <c r="AI593" s="33" t="str">
        <f t="shared" si="6"/>
        <v/>
      </c>
      <c r="AJ593" s="33" t="str">
        <f t="shared" si="7"/>
        <v/>
      </c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</row>
    <row r="594">
      <c r="A594" s="27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4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33"/>
      <c r="AH594" s="33"/>
      <c r="AI594" s="33" t="str">
        <f t="shared" si="6"/>
        <v/>
      </c>
      <c r="AJ594" s="33" t="str">
        <f t="shared" si="7"/>
        <v/>
      </c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</row>
    <row r="595">
      <c r="A595" s="27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4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33"/>
      <c r="AH595" s="33"/>
      <c r="AI595" s="33" t="str">
        <f t="shared" si="6"/>
        <v/>
      </c>
      <c r="AJ595" s="33" t="str">
        <f t="shared" si="7"/>
        <v/>
      </c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</row>
    <row r="596">
      <c r="A596" s="27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4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33"/>
      <c r="AH596" s="33"/>
      <c r="AI596" s="33" t="str">
        <f t="shared" si="6"/>
        <v/>
      </c>
      <c r="AJ596" s="33" t="str">
        <f t="shared" si="7"/>
        <v/>
      </c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</row>
    <row r="597">
      <c r="A597" s="27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4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33"/>
      <c r="AH597" s="33"/>
      <c r="AI597" s="33" t="str">
        <f t="shared" si="6"/>
        <v/>
      </c>
      <c r="AJ597" s="33" t="str">
        <f t="shared" si="7"/>
        <v/>
      </c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</row>
    <row r="598">
      <c r="A598" s="27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4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33"/>
      <c r="AH598" s="33"/>
      <c r="AI598" s="33" t="str">
        <f t="shared" si="6"/>
        <v/>
      </c>
      <c r="AJ598" s="33" t="str">
        <f t="shared" si="7"/>
        <v/>
      </c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</row>
    <row r="599">
      <c r="A599" s="27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4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33"/>
      <c r="AH599" s="33"/>
      <c r="AI599" s="33" t="str">
        <f t="shared" si="6"/>
        <v/>
      </c>
      <c r="AJ599" s="33" t="str">
        <f t="shared" si="7"/>
        <v/>
      </c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</row>
    <row r="600">
      <c r="A600" s="27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4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33"/>
      <c r="AH600" s="33"/>
      <c r="AI600" s="33" t="str">
        <f t="shared" si="6"/>
        <v/>
      </c>
      <c r="AJ600" s="33" t="str">
        <f t="shared" si="7"/>
        <v/>
      </c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</row>
    <row r="601">
      <c r="A601" s="27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4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33"/>
      <c r="AH601" s="33"/>
      <c r="AI601" s="33" t="str">
        <f t="shared" si="6"/>
        <v/>
      </c>
      <c r="AJ601" s="33" t="str">
        <f t="shared" si="7"/>
        <v/>
      </c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</row>
    <row r="602">
      <c r="A602" s="27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4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33"/>
      <c r="AH602" s="33"/>
      <c r="AI602" s="33" t="str">
        <f t="shared" si="6"/>
        <v/>
      </c>
      <c r="AJ602" s="33" t="str">
        <f t="shared" si="7"/>
        <v/>
      </c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</row>
    <row r="603">
      <c r="A603" s="27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4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33"/>
      <c r="AH603" s="33"/>
      <c r="AI603" s="33" t="str">
        <f t="shared" si="6"/>
        <v/>
      </c>
      <c r="AJ603" s="33" t="str">
        <f t="shared" si="7"/>
        <v/>
      </c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</row>
    <row r="604">
      <c r="A604" s="27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4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33"/>
      <c r="AH604" s="33"/>
      <c r="AI604" s="33" t="str">
        <f t="shared" si="6"/>
        <v/>
      </c>
      <c r="AJ604" s="33" t="str">
        <f t="shared" si="7"/>
        <v/>
      </c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</row>
    <row r="605">
      <c r="A605" s="27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4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33"/>
      <c r="AH605" s="33"/>
      <c r="AI605" s="33" t="str">
        <f t="shared" si="6"/>
        <v/>
      </c>
      <c r="AJ605" s="33" t="str">
        <f t="shared" si="7"/>
        <v/>
      </c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</row>
    <row r="606">
      <c r="A606" s="27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4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33"/>
      <c r="AH606" s="33"/>
      <c r="AI606" s="33" t="str">
        <f t="shared" si="6"/>
        <v/>
      </c>
      <c r="AJ606" s="33" t="str">
        <f t="shared" si="7"/>
        <v/>
      </c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</row>
    <row r="607">
      <c r="A607" s="27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4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33"/>
      <c r="AH607" s="33"/>
      <c r="AI607" s="33" t="str">
        <f t="shared" si="6"/>
        <v/>
      </c>
      <c r="AJ607" s="33" t="str">
        <f t="shared" si="7"/>
        <v/>
      </c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</row>
    <row r="608">
      <c r="A608" s="27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4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33"/>
      <c r="AH608" s="33"/>
      <c r="AI608" s="33" t="str">
        <f t="shared" si="6"/>
        <v/>
      </c>
      <c r="AJ608" s="33" t="str">
        <f t="shared" si="7"/>
        <v/>
      </c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</row>
    <row r="609">
      <c r="A609" s="27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4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33"/>
      <c r="AH609" s="33"/>
      <c r="AI609" s="33" t="str">
        <f t="shared" si="6"/>
        <v/>
      </c>
      <c r="AJ609" s="33" t="str">
        <f t="shared" si="7"/>
        <v/>
      </c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</row>
    <row r="610">
      <c r="A610" s="27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4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33"/>
      <c r="AH610" s="33"/>
      <c r="AI610" s="33" t="str">
        <f t="shared" si="6"/>
        <v/>
      </c>
      <c r="AJ610" s="33" t="str">
        <f t="shared" si="7"/>
        <v/>
      </c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</row>
    <row r="611">
      <c r="A611" s="27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4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33"/>
      <c r="AH611" s="33"/>
      <c r="AI611" s="33" t="str">
        <f t="shared" si="6"/>
        <v/>
      </c>
      <c r="AJ611" s="33" t="str">
        <f t="shared" si="7"/>
        <v/>
      </c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</row>
    <row r="612">
      <c r="A612" s="27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4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33"/>
      <c r="AH612" s="33"/>
      <c r="AI612" s="33" t="str">
        <f t="shared" si="6"/>
        <v/>
      </c>
      <c r="AJ612" s="33" t="str">
        <f t="shared" si="7"/>
        <v/>
      </c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</row>
    <row r="613">
      <c r="A613" s="27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4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33"/>
      <c r="AH613" s="33"/>
      <c r="AI613" s="33" t="str">
        <f t="shared" si="6"/>
        <v/>
      </c>
      <c r="AJ613" s="33" t="str">
        <f t="shared" si="7"/>
        <v/>
      </c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</row>
    <row r="614">
      <c r="A614" s="27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4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33"/>
      <c r="AH614" s="33"/>
      <c r="AI614" s="33" t="str">
        <f t="shared" si="6"/>
        <v/>
      </c>
      <c r="AJ614" s="33" t="str">
        <f t="shared" si="7"/>
        <v/>
      </c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</row>
    <row r="615">
      <c r="A615" s="27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4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33"/>
      <c r="AH615" s="33"/>
      <c r="AI615" s="33" t="str">
        <f t="shared" si="6"/>
        <v/>
      </c>
      <c r="AJ615" s="33" t="str">
        <f t="shared" si="7"/>
        <v/>
      </c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</row>
    <row r="616">
      <c r="A616" s="27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4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33"/>
      <c r="AH616" s="33"/>
      <c r="AI616" s="33" t="str">
        <f t="shared" si="6"/>
        <v/>
      </c>
      <c r="AJ616" s="33" t="str">
        <f t="shared" si="7"/>
        <v/>
      </c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</row>
    <row r="617">
      <c r="A617" s="27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4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33"/>
      <c r="AH617" s="33"/>
      <c r="AI617" s="33" t="str">
        <f t="shared" si="6"/>
        <v/>
      </c>
      <c r="AJ617" s="33" t="str">
        <f t="shared" si="7"/>
        <v/>
      </c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</row>
    <row r="618">
      <c r="A618" s="27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4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33"/>
      <c r="AH618" s="33"/>
      <c r="AI618" s="33" t="str">
        <f t="shared" si="6"/>
        <v/>
      </c>
      <c r="AJ618" s="33" t="str">
        <f t="shared" si="7"/>
        <v/>
      </c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</row>
    <row r="619">
      <c r="A619" s="27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4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33"/>
      <c r="AH619" s="33"/>
      <c r="AI619" s="33" t="str">
        <f t="shared" si="6"/>
        <v/>
      </c>
      <c r="AJ619" s="33" t="str">
        <f t="shared" si="7"/>
        <v/>
      </c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</row>
    <row r="620">
      <c r="A620" s="27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4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33"/>
      <c r="AH620" s="33"/>
      <c r="AI620" s="33" t="str">
        <f t="shared" si="6"/>
        <v/>
      </c>
      <c r="AJ620" s="33" t="str">
        <f t="shared" si="7"/>
        <v/>
      </c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</row>
    <row r="621">
      <c r="A621" s="27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4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33"/>
      <c r="AH621" s="33"/>
      <c r="AI621" s="33" t="str">
        <f t="shared" si="6"/>
        <v/>
      </c>
      <c r="AJ621" s="33" t="str">
        <f t="shared" si="7"/>
        <v/>
      </c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</row>
    <row r="622">
      <c r="A622" s="27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4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33"/>
      <c r="AH622" s="33"/>
      <c r="AI622" s="33" t="str">
        <f t="shared" si="6"/>
        <v/>
      </c>
      <c r="AJ622" s="33" t="str">
        <f t="shared" si="7"/>
        <v/>
      </c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</row>
    <row r="623">
      <c r="A623" s="27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4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33"/>
      <c r="AH623" s="33"/>
      <c r="AI623" s="33" t="str">
        <f t="shared" si="6"/>
        <v/>
      </c>
      <c r="AJ623" s="33" t="str">
        <f t="shared" si="7"/>
        <v/>
      </c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</row>
    <row r="624">
      <c r="A624" s="27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4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33"/>
      <c r="AH624" s="33"/>
      <c r="AI624" s="33" t="str">
        <f t="shared" si="6"/>
        <v/>
      </c>
      <c r="AJ624" s="33" t="str">
        <f t="shared" si="7"/>
        <v/>
      </c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</row>
    <row r="625">
      <c r="A625" s="27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4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33"/>
      <c r="AH625" s="33"/>
      <c r="AI625" s="33" t="str">
        <f t="shared" si="6"/>
        <v/>
      </c>
      <c r="AJ625" s="33" t="str">
        <f t="shared" si="7"/>
        <v/>
      </c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</row>
    <row r="626">
      <c r="A626" s="27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4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33"/>
      <c r="AH626" s="33"/>
      <c r="AI626" s="33" t="str">
        <f t="shared" si="6"/>
        <v/>
      </c>
      <c r="AJ626" s="33" t="str">
        <f t="shared" si="7"/>
        <v/>
      </c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</row>
    <row r="627">
      <c r="A627" s="27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4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33"/>
      <c r="AH627" s="33"/>
      <c r="AI627" s="33" t="str">
        <f t="shared" si="6"/>
        <v/>
      </c>
      <c r="AJ627" s="33" t="str">
        <f t="shared" si="7"/>
        <v/>
      </c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</row>
    <row r="628">
      <c r="A628" s="27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4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33"/>
      <c r="AH628" s="33"/>
      <c r="AI628" s="33" t="str">
        <f t="shared" si="6"/>
        <v/>
      </c>
      <c r="AJ628" s="33" t="str">
        <f t="shared" si="7"/>
        <v/>
      </c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</row>
    <row r="629">
      <c r="A629" s="27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4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33"/>
      <c r="AH629" s="33"/>
      <c r="AI629" s="33" t="str">
        <f t="shared" si="6"/>
        <v/>
      </c>
      <c r="AJ629" s="33" t="str">
        <f t="shared" si="7"/>
        <v/>
      </c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</row>
    <row r="630">
      <c r="A630" s="27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4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33"/>
      <c r="AH630" s="33"/>
      <c r="AI630" s="33" t="str">
        <f t="shared" si="6"/>
        <v/>
      </c>
      <c r="AJ630" s="33" t="str">
        <f t="shared" si="7"/>
        <v/>
      </c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</row>
    <row r="631">
      <c r="A631" s="27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4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33"/>
      <c r="AH631" s="33"/>
      <c r="AI631" s="33" t="str">
        <f t="shared" si="6"/>
        <v/>
      </c>
      <c r="AJ631" s="33" t="str">
        <f t="shared" si="7"/>
        <v/>
      </c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</row>
    <row r="632">
      <c r="A632" s="27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4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33"/>
      <c r="AH632" s="33"/>
      <c r="AI632" s="33" t="str">
        <f t="shared" si="6"/>
        <v/>
      </c>
      <c r="AJ632" s="33" t="str">
        <f t="shared" si="7"/>
        <v/>
      </c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</row>
    <row r="633">
      <c r="A633" s="27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4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33"/>
      <c r="AH633" s="33"/>
      <c r="AI633" s="33" t="str">
        <f t="shared" si="6"/>
        <v/>
      </c>
      <c r="AJ633" s="33" t="str">
        <f t="shared" si="7"/>
        <v/>
      </c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</row>
    <row r="634">
      <c r="A634" s="27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4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33"/>
      <c r="AH634" s="33"/>
      <c r="AI634" s="33" t="str">
        <f t="shared" si="6"/>
        <v/>
      </c>
      <c r="AJ634" s="33" t="str">
        <f t="shared" si="7"/>
        <v/>
      </c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</row>
    <row r="635">
      <c r="A635" s="27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4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33"/>
      <c r="AH635" s="33"/>
      <c r="AI635" s="33" t="str">
        <f t="shared" si="6"/>
        <v/>
      </c>
      <c r="AJ635" s="33" t="str">
        <f t="shared" si="7"/>
        <v/>
      </c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</row>
    <row r="636">
      <c r="A636" s="27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4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33"/>
      <c r="AH636" s="33"/>
      <c r="AI636" s="33" t="str">
        <f t="shared" si="6"/>
        <v/>
      </c>
      <c r="AJ636" s="33" t="str">
        <f t="shared" si="7"/>
        <v/>
      </c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</row>
    <row r="637">
      <c r="A637" s="27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4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33"/>
      <c r="AH637" s="33"/>
      <c r="AI637" s="33" t="str">
        <f t="shared" si="6"/>
        <v/>
      </c>
      <c r="AJ637" s="33" t="str">
        <f t="shared" si="7"/>
        <v/>
      </c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</row>
    <row r="638">
      <c r="A638" s="27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4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33"/>
      <c r="AH638" s="33"/>
      <c r="AI638" s="33" t="str">
        <f t="shared" si="6"/>
        <v/>
      </c>
      <c r="AJ638" s="33" t="str">
        <f t="shared" si="7"/>
        <v/>
      </c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</row>
    <row r="639">
      <c r="A639" s="27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4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33"/>
      <c r="AH639" s="33"/>
      <c r="AI639" s="33" t="str">
        <f t="shared" si="6"/>
        <v/>
      </c>
      <c r="AJ639" s="33" t="str">
        <f t="shared" si="7"/>
        <v/>
      </c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</row>
    <row r="640">
      <c r="A640" s="27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4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33"/>
      <c r="AH640" s="33"/>
      <c r="AI640" s="33" t="str">
        <f t="shared" si="6"/>
        <v/>
      </c>
      <c r="AJ640" s="33" t="str">
        <f t="shared" si="7"/>
        <v/>
      </c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</row>
    <row r="641">
      <c r="A641" s="27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4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33"/>
      <c r="AH641" s="33"/>
      <c r="AI641" s="33" t="str">
        <f t="shared" si="6"/>
        <v/>
      </c>
      <c r="AJ641" s="33" t="str">
        <f t="shared" si="7"/>
        <v/>
      </c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</row>
    <row r="642">
      <c r="A642" s="27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4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33"/>
      <c r="AH642" s="33"/>
      <c r="AI642" s="33" t="str">
        <f t="shared" si="6"/>
        <v/>
      </c>
      <c r="AJ642" s="33" t="str">
        <f t="shared" si="7"/>
        <v/>
      </c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</row>
    <row r="643">
      <c r="A643" s="27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4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33"/>
      <c r="AH643" s="33"/>
      <c r="AI643" s="33" t="str">
        <f t="shared" si="6"/>
        <v/>
      </c>
      <c r="AJ643" s="33" t="str">
        <f t="shared" si="7"/>
        <v/>
      </c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</row>
    <row r="644">
      <c r="A644" s="27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4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33"/>
      <c r="AH644" s="33"/>
      <c r="AI644" s="33" t="str">
        <f t="shared" si="6"/>
        <v/>
      </c>
      <c r="AJ644" s="33" t="str">
        <f t="shared" si="7"/>
        <v/>
      </c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</row>
    <row r="645">
      <c r="A645" s="27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4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33"/>
      <c r="AH645" s="33"/>
      <c r="AI645" s="33" t="str">
        <f t="shared" si="6"/>
        <v/>
      </c>
      <c r="AJ645" s="33" t="str">
        <f t="shared" si="7"/>
        <v/>
      </c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</row>
    <row r="646">
      <c r="A646" s="27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4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33"/>
      <c r="AH646" s="33"/>
      <c r="AI646" s="33" t="str">
        <f t="shared" si="6"/>
        <v/>
      </c>
      <c r="AJ646" s="33" t="str">
        <f t="shared" si="7"/>
        <v/>
      </c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</row>
    <row r="647">
      <c r="A647" s="27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4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33"/>
      <c r="AH647" s="33"/>
      <c r="AI647" s="33" t="str">
        <f t="shared" si="6"/>
        <v/>
      </c>
      <c r="AJ647" s="33" t="str">
        <f t="shared" si="7"/>
        <v/>
      </c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</row>
    <row r="648">
      <c r="A648" s="27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4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33"/>
      <c r="AH648" s="33"/>
      <c r="AI648" s="33" t="str">
        <f t="shared" si="6"/>
        <v/>
      </c>
      <c r="AJ648" s="33" t="str">
        <f t="shared" si="7"/>
        <v/>
      </c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</row>
    <row r="649">
      <c r="A649" s="27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4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33"/>
      <c r="AH649" s="33"/>
      <c r="AI649" s="33" t="str">
        <f t="shared" si="6"/>
        <v/>
      </c>
      <c r="AJ649" s="33" t="str">
        <f t="shared" si="7"/>
        <v/>
      </c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</row>
    <row r="650">
      <c r="A650" s="27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4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33"/>
      <c r="AH650" s="33"/>
      <c r="AI650" s="33" t="str">
        <f t="shared" si="6"/>
        <v/>
      </c>
      <c r="AJ650" s="33" t="str">
        <f t="shared" si="7"/>
        <v/>
      </c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</row>
    <row r="651">
      <c r="A651" s="27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4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33"/>
      <c r="AH651" s="33"/>
      <c r="AI651" s="33" t="str">
        <f t="shared" si="6"/>
        <v/>
      </c>
      <c r="AJ651" s="33" t="str">
        <f t="shared" si="7"/>
        <v/>
      </c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</row>
    <row r="652">
      <c r="A652" s="27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4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33"/>
      <c r="AH652" s="33"/>
      <c r="AI652" s="33" t="str">
        <f t="shared" si="6"/>
        <v/>
      </c>
      <c r="AJ652" s="33" t="str">
        <f t="shared" si="7"/>
        <v/>
      </c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</row>
    <row r="653">
      <c r="A653" s="27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4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33"/>
      <c r="AH653" s="33"/>
      <c r="AI653" s="33" t="str">
        <f t="shared" si="6"/>
        <v/>
      </c>
      <c r="AJ653" s="33" t="str">
        <f t="shared" si="7"/>
        <v/>
      </c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</row>
    <row r="654">
      <c r="A654" s="27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4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33"/>
      <c r="AH654" s="33"/>
      <c r="AI654" s="33" t="str">
        <f t="shared" si="6"/>
        <v/>
      </c>
      <c r="AJ654" s="33" t="str">
        <f t="shared" si="7"/>
        <v/>
      </c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</row>
    <row r="655">
      <c r="A655" s="27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4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33"/>
      <c r="AH655" s="33"/>
      <c r="AI655" s="33" t="str">
        <f t="shared" si="6"/>
        <v/>
      </c>
      <c r="AJ655" s="33" t="str">
        <f t="shared" si="7"/>
        <v/>
      </c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</row>
    <row r="656">
      <c r="A656" s="27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4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33"/>
      <c r="AH656" s="33"/>
      <c r="AI656" s="33" t="str">
        <f t="shared" si="6"/>
        <v/>
      </c>
      <c r="AJ656" s="33" t="str">
        <f t="shared" si="7"/>
        <v/>
      </c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</row>
    <row r="657">
      <c r="A657" s="27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4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33"/>
      <c r="AH657" s="33"/>
      <c r="AI657" s="33" t="str">
        <f t="shared" si="6"/>
        <v/>
      </c>
      <c r="AJ657" s="33" t="str">
        <f t="shared" si="7"/>
        <v/>
      </c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</row>
    <row r="658">
      <c r="A658" s="27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4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33"/>
      <c r="AH658" s="33"/>
      <c r="AI658" s="33" t="str">
        <f t="shared" si="6"/>
        <v/>
      </c>
      <c r="AJ658" s="33" t="str">
        <f t="shared" si="7"/>
        <v/>
      </c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</row>
    <row r="659">
      <c r="A659" s="27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4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33"/>
      <c r="AH659" s="33"/>
      <c r="AI659" s="33" t="str">
        <f t="shared" si="6"/>
        <v/>
      </c>
      <c r="AJ659" s="33" t="str">
        <f t="shared" si="7"/>
        <v/>
      </c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</row>
    <row r="660">
      <c r="A660" s="27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4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33"/>
      <c r="AH660" s="33"/>
      <c r="AI660" s="33" t="str">
        <f t="shared" si="6"/>
        <v/>
      </c>
      <c r="AJ660" s="33" t="str">
        <f t="shared" si="7"/>
        <v/>
      </c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</row>
    <row r="661">
      <c r="A661" s="27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4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33"/>
      <c r="AH661" s="33"/>
      <c r="AI661" s="33" t="str">
        <f t="shared" si="6"/>
        <v/>
      </c>
      <c r="AJ661" s="33" t="str">
        <f t="shared" si="7"/>
        <v/>
      </c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</row>
    <row r="662">
      <c r="A662" s="27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4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33"/>
      <c r="AH662" s="33"/>
      <c r="AI662" s="33" t="str">
        <f t="shared" si="6"/>
        <v/>
      </c>
      <c r="AJ662" s="33" t="str">
        <f t="shared" si="7"/>
        <v/>
      </c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</row>
    <row r="663">
      <c r="A663" s="27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4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33"/>
      <c r="AH663" s="33"/>
      <c r="AI663" s="33" t="str">
        <f t="shared" si="6"/>
        <v/>
      </c>
      <c r="AJ663" s="33" t="str">
        <f t="shared" si="7"/>
        <v/>
      </c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</row>
    <row r="664">
      <c r="A664" s="27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4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33"/>
      <c r="AH664" s="33"/>
      <c r="AI664" s="33" t="str">
        <f t="shared" si="6"/>
        <v/>
      </c>
      <c r="AJ664" s="33" t="str">
        <f t="shared" si="7"/>
        <v/>
      </c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</row>
    <row r="665">
      <c r="A665" s="27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4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33"/>
      <c r="AH665" s="33"/>
      <c r="AI665" s="33" t="str">
        <f t="shared" si="6"/>
        <v/>
      </c>
      <c r="AJ665" s="33" t="str">
        <f t="shared" si="7"/>
        <v/>
      </c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</row>
    <row r="666">
      <c r="A666" s="27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4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33"/>
      <c r="AH666" s="33"/>
      <c r="AI666" s="33" t="str">
        <f t="shared" si="6"/>
        <v/>
      </c>
      <c r="AJ666" s="33" t="str">
        <f t="shared" si="7"/>
        <v/>
      </c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</row>
    <row r="667">
      <c r="A667" s="27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4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33"/>
      <c r="AH667" s="33"/>
      <c r="AI667" s="33" t="str">
        <f t="shared" si="6"/>
        <v/>
      </c>
      <c r="AJ667" s="33" t="str">
        <f t="shared" si="7"/>
        <v/>
      </c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</row>
    <row r="668">
      <c r="A668" s="27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4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33"/>
      <c r="AH668" s="33"/>
      <c r="AI668" s="33" t="str">
        <f t="shared" si="6"/>
        <v/>
      </c>
      <c r="AJ668" s="33" t="str">
        <f t="shared" si="7"/>
        <v/>
      </c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</row>
    <row r="669">
      <c r="A669" s="27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4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33"/>
      <c r="AH669" s="33"/>
      <c r="AI669" s="33" t="str">
        <f t="shared" si="6"/>
        <v/>
      </c>
      <c r="AJ669" s="33" t="str">
        <f t="shared" si="7"/>
        <v/>
      </c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</row>
    <row r="670">
      <c r="A670" s="27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4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33"/>
      <c r="AH670" s="33"/>
      <c r="AI670" s="33" t="str">
        <f t="shared" si="6"/>
        <v/>
      </c>
      <c r="AJ670" s="33" t="str">
        <f t="shared" si="7"/>
        <v/>
      </c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</row>
    <row r="671">
      <c r="A671" s="27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4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33"/>
      <c r="AH671" s="33"/>
      <c r="AI671" s="33" t="str">
        <f t="shared" si="6"/>
        <v/>
      </c>
      <c r="AJ671" s="33" t="str">
        <f t="shared" si="7"/>
        <v/>
      </c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</row>
    <row r="672">
      <c r="A672" s="27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4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33"/>
      <c r="AH672" s="33"/>
      <c r="AI672" s="33" t="str">
        <f t="shared" si="6"/>
        <v/>
      </c>
      <c r="AJ672" s="33" t="str">
        <f t="shared" si="7"/>
        <v/>
      </c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</row>
    <row r="673">
      <c r="A673" s="27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4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33"/>
      <c r="AH673" s="33"/>
      <c r="AI673" s="33" t="str">
        <f t="shared" si="6"/>
        <v/>
      </c>
      <c r="AJ673" s="33" t="str">
        <f t="shared" si="7"/>
        <v/>
      </c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</row>
    <row r="674">
      <c r="A674" s="27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4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33"/>
      <c r="AH674" s="33"/>
      <c r="AI674" s="33" t="str">
        <f t="shared" si="6"/>
        <v/>
      </c>
      <c r="AJ674" s="33" t="str">
        <f t="shared" si="7"/>
        <v/>
      </c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</row>
    <row r="675">
      <c r="A675" s="27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4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33"/>
      <c r="AH675" s="33"/>
      <c r="AI675" s="33" t="str">
        <f t="shared" si="6"/>
        <v/>
      </c>
      <c r="AJ675" s="33" t="str">
        <f t="shared" si="7"/>
        <v/>
      </c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</row>
    <row r="676">
      <c r="A676" s="27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4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33"/>
      <c r="AH676" s="33"/>
      <c r="AI676" s="33" t="str">
        <f t="shared" si="6"/>
        <v/>
      </c>
      <c r="AJ676" s="33" t="str">
        <f t="shared" si="7"/>
        <v/>
      </c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</row>
    <row r="677">
      <c r="A677" s="27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4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33"/>
      <c r="AH677" s="33"/>
      <c r="AI677" s="33" t="str">
        <f t="shared" si="6"/>
        <v/>
      </c>
      <c r="AJ677" s="33" t="str">
        <f t="shared" si="7"/>
        <v/>
      </c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</row>
    <row r="678">
      <c r="A678" s="27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4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33"/>
      <c r="AH678" s="33"/>
      <c r="AI678" s="33" t="str">
        <f t="shared" si="6"/>
        <v/>
      </c>
      <c r="AJ678" s="33" t="str">
        <f t="shared" si="7"/>
        <v/>
      </c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</row>
    <row r="679">
      <c r="A679" s="27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4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33"/>
      <c r="AH679" s="33"/>
      <c r="AI679" s="33" t="str">
        <f t="shared" si="6"/>
        <v/>
      </c>
      <c r="AJ679" s="33" t="str">
        <f t="shared" si="7"/>
        <v/>
      </c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</row>
    <row r="680">
      <c r="A680" s="27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4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33"/>
      <c r="AH680" s="33"/>
      <c r="AI680" s="33" t="str">
        <f t="shared" si="6"/>
        <v/>
      </c>
      <c r="AJ680" s="33" t="str">
        <f t="shared" si="7"/>
        <v/>
      </c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</row>
    <row r="681">
      <c r="A681" s="27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4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33"/>
      <c r="AH681" s="33"/>
      <c r="AI681" s="33" t="str">
        <f t="shared" si="6"/>
        <v/>
      </c>
      <c r="AJ681" s="33" t="str">
        <f t="shared" si="7"/>
        <v/>
      </c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</row>
    <row r="682">
      <c r="A682" s="27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4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33"/>
      <c r="AH682" s="33"/>
      <c r="AI682" s="33" t="str">
        <f t="shared" si="6"/>
        <v/>
      </c>
      <c r="AJ682" s="33" t="str">
        <f t="shared" si="7"/>
        <v/>
      </c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</row>
    <row r="683">
      <c r="A683" s="27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4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33"/>
      <c r="AH683" s="33"/>
      <c r="AI683" s="33" t="str">
        <f t="shared" si="6"/>
        <v/>
      </c>
      <c r="AJ683" s="33" t="str">
        <f t="shared" si="7"/>
        <v/>
      </c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</row>
    <row r="684">
      <c r="A684" s="27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4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33"/>
      <c r="AH684" s="33"/>
      <c r="AI684" s="33" t="str">
        <f t="shared" si="6"/>
        <v/>
      </c>
      <c r="AJ684" s="33" t="str">
        <f t="shared" si="7"/>
        <v/>
      </c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</row>
    <row r="685">
      <c r="A685" s="27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4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33"/>
      <c r="AH685" s="33"/>
      <c r="AI685" s="33" t="str">
        <f t="shared" si="6"/>
        <v/>
      </c>
      <c r="AJ685" s="33" t="str">
        <f t="shared" si="7"/>
        <v/>
      </c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</row>
    <row r="686">
      <c r="A686" s="27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4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33"/>
      <c r="AH686" s="33"/>
      <c r="AI686" s="33" t="str">
        <f t="shared" si="6"/>
        <v/>
      </c>
      <c r="AJ686" s="33" t="str">
        <f t="shared" si="7"/>
        <v/>
      </c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</row>
    <row r="687">
      <c r="A687" s="27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4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33"/>
      <c r="AH687" s="33"/>
      <c r="AI687" s="33" t="str">
        <f t="shared" si="6"/>
        <v/>
      </c>
      <c r="AJ687" s="33" t="str">
        <f t="shared" si="7"/>
        <v/>
      </c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</row>
    <row r="688">
      <c r="A688" s="27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4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33"/>
      <c r="AH688" s="33"/>
      <c r="AI688" s="33" t="str">
        <f t="shared" si="6"/>
        <v/>
      </c>
      <c r="AJ688" s="33" t="str">
        <f t="shared" si="7"/>
        <v/>
      </c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</row>
    <row r="689">
      <c r="A689" s="27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4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33"/>
      <c r="AH689" s="33"/>
      <c r="AI689" s="33" t="str">
        <f t="shared" si="6"/>
        <v/>
      </c>
      <c r="AJ689" s="33" t="str">
        <f t="shared" si="7"/>
        <v/>
      </c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</row>
    <row r="690">
      <c r="A690" s="27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4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33"/>
      <c r="AH690" s="33"/>
      <c r="AI690" s="33" t="str">
        <f t="shared" si="6"/>
        <v/>
      </c>
      <c r="AJ690" s="33" t="str">
        <f t="shared" si="7"/>
        <v/>
      </c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</row>
    <row r="691">
      <c r="A691" s="27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4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33"/>
      <c r="AH691" s="33"/>
      <c r="AI691" s="33" t="str">
        <f t="shared" si="6"/>
        <v/>
      </c>
      <c r="AJ691" s="33" t="str">
        <f t="shared" si="7"/>
        <v/>
      </c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</row>
    <row r="692">
      <c r="A692" s="27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4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33"/>
      <c r="AH692" s="33"/>
      <c r="AI692" s="33" t="str">
        <f t="shared" si="6"/>
        <v/>
      </c>
      <c r="AJ692" s="33" t="str">
        <f t="shared" si="7"/>
        <v/>
      </c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</row>
    <row r="693">
      <c r="A693" s="27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4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33"/>
      <c r="AH693" s="33"/>
      <c r="AI693" s="33" t="str">
        <f t="shared" si="6"/>
        <v/>
      </c>
      <c r="AJ693" s="33" t="str">
        <f t="shared" si="7"/>
        <v/>
      </c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</row>
    <row r="694">
      <c r="A694" s="27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4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33"/>
      <c r="AH694" s="33"/>
      <c r="AI694" s="33" t="str">
        <f t="shared" si="6"/>
        <v/>
      </c>
      <c r="AJ694" s="33" t="str">
        <f t="shared" si="7"/>
        <v/>
      </c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</row>
    <row r="695">
      <c r="A695" s="27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4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33"/>
      <c r="AH695" s="33"/>
      <c r="AI695" s="33" t="str">
        <f t="shared" si="6"/>
        <v/>
      </c>
      <c r="AJ695" s="33" t="str">
        <f t="shared" si="7"/>
        <v/>
      </c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</row>
    <row r="696">
      <c r="A696" s="27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4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33"/>
      <c r="AH696" s="33"/>
      <c r="AI696" s="33" t="str">
        <f t="shared" si="6"/>
        <v/>
      </c>
      <c r="AJ696" s="33" t="str">
        <f t="shared" si="7"/>
        <v/>
      </c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</row>
    <row r="697">
      <c r="A697" s="27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4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33"/>
      <c r="AH697" s="33"/>
      <c r="AI697" s="33" t="str">
        <f t="shared" si="6"/>
        <v/>
      </c>
      <c r="AJ697" s="33" t="str">
        <f t="shared" si="7"/>
        <v/>
      </c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</row>
    <row r="698">
      <c r="A698" s="27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4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33"/>
      <c r="AH698" s="33"/>
      <c r="AI698" s="33" t="str">
        <f t="shared" si="6"/>
        <v/>
      </c>
      <c r="AJ698" s="33" t="str">
        <f t="shared" si="7"/>
        <v/>
      </c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</row>
    <row r="699">
      <c r="A699" s="27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4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33"/>
      <c r="AH699" s="33"/>
      <c r="AI699" s="33" t="str">
        <f t="shared" si="6"/>
        <v/>
      </c>
      <c r="AJ699" s="33" t="str">
        <f t="shared" si="7"/>
        <v/>
      </c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</row>
    <row r="700">
      <c r="A700" s="27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4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33"/>
      <c r="AH700" s="33"/>
      <c r="AI700" s="33" t="str">
        <f t="shared" si="6"/>
        <v/>
      </c>
      <c r="AJ700" s="33" t="str">
        <f t="shared" si="7"/>
        <v/>
      </c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</row>
    <row r="701">
      <c r="A701" s="27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4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33"/>
      <c r="AH701" s="33"/>
      <c r="AI701" s="33" t="str">
        <f t="shared" si="6"/>
        <v/>
      </c>
      <c r="AJ701" s="33" t="str">
        <f t="shared" si="7"/>
        <v/>
      </c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</row>
    <row r="702">
      <c r="A702" s="27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4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33"/>
      <c r="AH702" s="33"/>
      <c r="AI702" s="33" t="str">
        <f t="shared" si="6"/>
        <v/>
      </c>
      <c r="AJ702" s="33" t="str">
        <f t="shared" si="7"/>
        <v/>
      </c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</row>
    <row r="703">
      <c r="A703" s="27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4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33"/>
      <c r="AH703" s="33"/>
      <c r="AI703" s="33" t="str">
        <f t="shared" si="6"/>
        <v/>
      </c>
      <c r="AJ703" s="33" t="str">
        <f t="shared" si="7"/>
        <v/>
      </c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</row>
    <row r="704">
      <c r="A704" s="27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4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33"/>
      <c r="AH704" s="33"/>
      <c r="AI704" s="33" t="str">
        <f t="shared" si="6"/>
        <v/>
      </c>
      <c r="AJ704" s="33" t="str">
        <f t="shared" si="7"/>
        <v/>
      </c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</row>
    <row r="705">
      <c r="A705" s="27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4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33"/>
      <c r="AH705" s="33"/>
      <c r="AI705" s="33" t="str">
        <f t="shared" si="6"/>
        <v/>
      </c>
      <c r="AJ705" s="33" t="str">
        <f t="shared" si="7"/>
        <v/>
      </c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</row>
    <row r="706">
      <c r="A706" s="27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4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33"/>
      <c r="AH706" s="33"/>
      <c r="AI706" s="33" t="str">
        <f t="shared" si="6"/>
        <v/>
      </c>
      <c r="AJ706" s="33" t="str">
        <f t="shared" si="7"/>
        <v/>
      </c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</row>
    <row r="707">
      <c r="A707" s="27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4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33"/>
      <c r="AH707" s="33"/>
      <c r="AI707" s="33" t="str">
        <f t="shared" si="6"/>
        <v/>
      </c>
      <c r="AJ707" s="33" t="str">
        <f t="shared" si="7"/>
        <v/>
      </c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</row>
    <row r="708">
      <c r="A708" s="27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4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33"/>
      <c r="AH708" s="33"/>
      <c r="AI708" s="33" t="str">
        <f t="shared" si="6"/>
        <v/>
      </c>
      <c r="AJ708" s="33" t="str">
        <f t="shared" si="7"/>
        <v/>
      </c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</row>
    <row r="709">
      <c r="A709" s="27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4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33"/>
      <c r="AH709" s="33"/>
      <c r="AI709" s="33" t="str">
        <f t="shared" si="6"/>
        <v/>
      </c>
      <c r="AJ709" s="33" t="str">
        <f t="shared" si="7"/>
        <v/>
      </c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</row>
    <row r="710">
      <c r="A710" s="27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4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33"/>
      <c r="AH710" s="33"/>
      <c r="AI710" s="33" t="str">
        <f t="shared" si="6"/>
        <v/>
      </c>
      <c r="AJ710" s="33" t="str">
        <f t="shared" si="7"/>
        <v/>
      </c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</row>
    <row r="711">
      <c r="A711" s="27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4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33"/>
      <c r="AH711" s="33"/>
      <c r="AI711" s="33" t="str">
        <f t="shared" si="6"/>
        <v/>
      </c>
      <c r="AJ711" s="33" t="str">
        <f t="shared" si="7"/>
        <v/>
      </c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</row>
    <row r="712">
      <c r="A712" s="27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4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33"/>
      <c r="AH712" s="33"/>
      <c r="AI712" s="33" t="str">
        <f t="shared" si="6"/>
        <v/>
      </c>
      <c r="AJ712" s="33" t="str">
        <f t="shared" si="7"/>
        <v/>
      </c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</row>
    <row r="713">
      <c r="A713" s="27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4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33"/>
      <c r="AH713" s="33"/>
      <c r="AI713" s="33" t="str">
        <f t="shared" si="6"/>
        <v/>
      </c>
      <c r="AJ713" s="33" t="str">
        <f t="shared" si="7"/>
        <v/>
      </c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</row>
    <row r="714">
      <c r="A714" s="27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4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33"/>
      <c r="AH714" s="33"/>
      <c r="AI714" s="33" t="str">
        <f t="shared" si="6"/>
        <v/>
      </c>
      <c r="AJ714" s="33" t="str">
        <f t="shared" si="7"/>
        <v/>
      </c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</row>
    <row r="715">
      <c r="A715" s="27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4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33"/>
      <c r="AH715" s="33"/>
      <c r="AI715" s="33" t="str">
        <f t="shared" si="6"/>
        <v/>
      </c>
      <c r="AJ715" s="33" t="str">
        <f t="shared" si="7"/>
        <v/>
      </c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</row>
    <row r="716">
      <c r="A716" s="27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4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33"/>
      <c r="AH716" s="33"/>
      <c r="AI716" s="33" t="str">
        <f t="shared" si="6"/>
        <v/>
      </c>
      <c r="AJ716" s="33" t="str">
        <f t="shared" si="7"/>
        <v/>
      </c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</row>
    <row r="717">
      <c r="A717" s="27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4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33"/>
      <c r="AH717" s="33"/>
      <c r="AI717" s="33" t="str">
        <f t="shared" si="6"/>
        <v/>
      </c>
      <c r="AJ717" s="33" t="str">
        <f t="shared" si="7"/>
        <v/>
      </c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</row>
    <row r="718">
      <c r="A718" s="27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4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33"/>
      <c r="AH718" s="33"/>
      <c r="AI718" s="33" t="str">
        <f t="shared" si="6"/>
        <v/>
      </c>
      <c r="AJ718" s="33" t="str">
        <f t="shared" si="7"/>
        <v/>
      </c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</row>
    <row r="719">
      <c r="A719" s="27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4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33"/>
      <c r="AH719" s="33"/>
      <c r="AI719" s="33" t="str">
        <f t="shared" si="6"/>
        <v/>
      </c>
      <c r="AJ719" s="33" t="str">
        <f t="shared" si="7"/>
        <v/>
      </c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</row>
    <row r="720">
      <c r="A720" s="27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4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33"/>
      <c r="AH720" s="33"/>
      <c r="AI720" s="33" t="str">
        <f t="shared" si="6"/>
        <v/>
      </c>
      <c r="AJ720" s="33" t="str">
        <f t="shared" si="7"/>
        <v/>
      </c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</row>
    <row r="721">
      <c r="A721" s="27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4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33"/>
      <c r="AH721" s="33"/>
      <c r="AI721" s="33" t="str">
        <f t="shared" si="6"/>
        <v/>
      </c>
      <c r="AJ721" s="33" t="str">
        <f t="shared" si="7"/>
        <v/>
      </c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</row>
    <row r="722">
      <c r="A722" s="27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4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33"/>
      <c r="AH722" s="33"/>
      <c r="AI722" s="33" t="str">
        <f t="shared" si="6"/>
        <v/>
      </c>
      <c r="AJ722" s="33" t="str">
        <f t="shared" si="7"/>
        <v/>
      </c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</row>
    <row r="723">
      <c r="A723" s="27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4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33"/>
      <c r="AH723" s="33"/>
      <c r="AI723" s="33" t="str">
        <f t="shared" si="6"/>
        <v/>
      </c>
      <c r="AJ723" s="33" t="str">
        <f t="shared" si="7"/>
        <v/>
      </c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</row>
    <row r="724">
      <c r="A724" s="27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4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33"/>
      <c r="AH724" s="33"/>
      <c r="AI724" s="33" t="str">
        <f t="shared" si="6"/>
        <v/>
      </c>
      <c r="AJ724" s="33" t="str">
        <f t="shared" si="7"/>
        <v/>
      </c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</row>
    <row r="725">
      <c r="A725" s="27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4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33"/>
      <c r="AH725" s="33"/>
      <c r="AI725" s="33" t="str">
        <f t="shared" si="6"/>
        <v/>
      </c>
      <c r="AJ725" s="33" t="str">
        <f t="shared" si="7"/>
        <v/>
      </c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</row>
    <row r="726">
      <c r="A726" s="27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4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33"/>
      <c r="AH726" s="33"/>
      <c r="AI726" s="33" t="str">
        <f t="shared" si="6"/>
        <v/>
      </c>
      <c r="AJ726" s="33" t="str">
        <f t="shared" si="7"/>
        <v/>
      </c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</row>
    <row r="727">
      <c r="A727" s="27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4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33"/>
      <c r="AH727" s="33"/>
      <c r="AI727" s="33" t="str">
        <f t="shared" si="6"/>
        <v/>
      </c>
      <c r="AJ727" s="33" t="str">
        <f t="shared" si="7"/>
        <v/>
      </c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</row>
    <row r="728">
      <c r="A728" s="27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4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33"/>
      <c r="AH728" s="33"/>
      <c r="AI728" s="33" t="str">
        <f t="shared" si="6"/>
        <v/>
      </c>
      <c r="AJ728" s="33" t="str">
        <f t="shared" si="7"/>
        <v/>
      </c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</row>
    <row r="729">
      <c r="A729" s="27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4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33"/>
      <c r="AH729" s="33"/>
      <c r="AI729" s="33" t="str">
        <f t="shared" si="6"/>
        <v/>
      </c>
      <c r="AJ729" s="33" t="str">
        <f t="shared" si="7"/>
        <v/>
      </c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</row>
    <row r="730">
      <c r="A730" s="27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4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33"/>
      <c r="AH730" s="33"/>
      <c r="AI730" s="33" t="str">
        <f t="shared" si="6"/>
        <v/>
      </c>
      <c r="AJ730" s="33" t="str">
        <f t="shared" si="7"/>
        <v/>
      </c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</row>
    <row r="731">
      <c r="A731" s="27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4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33"/>
      <c r="AH731" s="33"/>
      <c r="AI731" s="33" t="str">
        <f t="shared" si="6"/>
        <v/>
      </c>
      <c r="AJ731" s="33" t="str">
        <f t="shared" si="7"/>
        <v/>
      </c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</row>
    <row r="732">
      <c r="A732" s="27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4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33"/>
      <c r="AH732" s="33"/>
      <c r="AI732" s="33" t="str">
        <f t="shared" si="6"/>
        <v/>
      </c>
      <c r="AJ732" s="33" t="str">
        <f t="shared" si="7"/>
        <v/>
      </c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</row>
    <row r="733">
      <c r="A733" s="27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4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33"/>
      <c r="AH733" s="33"/>
      <c r="AI733" s="33" t="str">
        <f t="shared" si="6"/>
        <v/>
      </c>
      <c r="AJ733" s="33" t="str">
        <f t="shared" si="7"/>
        <v/>
      </c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</row>
    <row r="734">
      <c r="A734" s="27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4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33"/>
      <c r="AH734" s="33"/>
      <c r="AI734" s="33" t="str">
        <f t="shared" si="6"/>
        <v/>
      </c>
      <c r="AJ734" s="33" t="str">
        <f t="shared" si="7"/>
        <v/>
      </c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</row>
    <row r="735">
      <c r="A735" s="27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4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33"/>
      <c r="AH735" s="33"/>
      <c r="AI735" s="33" t="str">
        <f t="shared" si="6"/>
        <v/>
      </c>
      <c r="AJ735" s="33" t="str">
        <f t="shared" si="7"/>
        <v/>
      </c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</row>
    <row r="736">
      <c r="A736" s="27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4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33"/>
      <c r="AH736" s="33"/>
      <c r="AI736" s="33" t="str">
        <f t="shared" si="6"/>
        <v/>
      </c>
      <c r="AJ736" s="33" t="str">
        <f t="shared" si="7"/>
        <v/>
      </c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</row>
    <row r="737">
      <c r="A737" s="27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4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33"/>
      <c r="AH737" s="33"/>
      <c r="AI737" s="33" t="str">
        <f t="shared" si="6"/>
        <v/>
      </c>
      <c r="AJ737" s="33" t="str">
        <f t="shared" si="7"/>
        <v/>
      </c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</row>
    <row r="738">
      <c r="A738" s="27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4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33"/>
      <c r="AH738" s="33"/>
      <c r="AI738" s="33" t="str">
        <f t="shared" si="6"/>
        <v/>
      </c>
      <c r="AJ738" s="33" t="str">
        <f t="shared" si="7"/>
        <v/>
      </c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</row>
    <row r="739">
      <c r="A739" s="27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4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33"/>
      <c r="AH739" s="33"/>
      <c r="AI739" s="33" t="str">
        <f t="shared" si="6"/>
        <v/>
      </c>
      <c r="AJ739" s="33" t="str">
        <f t="shared" si="7"/>
        <v/>
      </c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</row>
    <row r="740">
      <c r="A740" s="27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4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33"/>
      <c r="AH740" s="33"/>
      <c r="AI740" s="33" t="str">
        <f t="shared" si="6"/>
        <v/>
      </c>
      <c r="AJ740" s="33" t="str">
        <f t="shared" si="7"/>
        <v/>
      </c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</row>
    <row r="741">
      <c r="A741" s="27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4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33"/>
      <c r="AH741" s="33"/>
      <c r="AI741" s="33" t="str">
        <f t="shared" si="6"/>
        <v/>
      </c>
      <c r="AJ741" s="33" t="str">
        <f t="shared" si="7"/>
        <v/>
      </c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</row>
    <row r="742">
      <c r="A742" s="27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4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33"/>
      <c r="AH742" s="33"/>
      <c r="AI742" s="33" t="str">
        <f t="shared" si="6"/>
        <v/>
      </c>
      <c r="AJ742" s="33" t="str">
        <f t="shared" si="7"/>
        <v/>
      </c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</row>
    <row r="743">
      <c r="A743" s="27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4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33"/>
      <c r="AH743" s="33"/>
      <c r="AI743" s="33" t="str">
        <f t="shared" si="6"/>
        <v/>
      </c>
      <c r="AJ743" s="33" t="str">
        <f t="shared" si="7"/>
        <v/>
      </c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</row>
    <row r="744">
      <c r="A744" s="27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4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33"/>
      <c r="AH744" s="33"/>
      <c r="AI744" s="33" t="str">
        <f t="shared" si="6"/>
        <v/>
      </c>
      <c r="AJ744" s="33" t="str">
        <f t="shared" si="7"/>
        <v/>
      </c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</row>
    <row r="745">
      <c r="A745" s="27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4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33"/>
      <c r="AH745" s="33"/>
      <c r="AI745" s="33" t="str">
        <f t="shared" si="6"/>
        <v/>
      </c>
      <c r="AJ745" s="33" t="str">
        <f t="shared" si="7"/>
        <v/>
      </c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</row>
    <row r="746">
      <c r="A746" s="27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4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33"/>
      <c r="AH746" s="33"/>
      <c r="AI746" s="33" t="str">
        <f t="shared" si="6"/>
        <v/>
      </c>
      <c r="AJ746" s="33" t="str">
        <f t="shared" si="7"/>
        <v/>
      </c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</row>
    <row r="747">
      <c r="A747" s="27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4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33"/>
      <c r="AH747" s="33"/>
      <c r="AI747" s="33" t="str">
        <f t="shared" si="6"/>
        <v/>
      </c>
      <c r="AJ747" s="33" t="str">
        <f t="shared" si="7"/>
        <v/>
      </c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</row>
    <row r="748">
      <c r="A748" s="27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4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33"/>
      <c r="AH748" s="33"/>
      <c r="AI748" s="33" t="str">
        <f t="shared" si="6"/>
        <v/>
      </c>
      <c r="AJ748" s="33" t="str">
        <f t="shared" si="7"/>
        <v/>
      </c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</row>
    <row r="749">
      <c r="A749" s="27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4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33"/>
      <c r="AH749" s="33"/>
      <c r="AI749" s="33" t="str">
        <f t="shared" si="6"/>
        <v/>
      </c>
      <c r="AJ749" s="33" t="str">
        <f t="shared" si="7"/>
        <v/>
      </c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</row>
    <row r="750">
      <c r="A750" s="27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4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33"/>
      <c r="AH750" s="33"/>
      <c r="AI750" s="33" t="str">
        <f t="shared" si="6"/>
        <v/>
      </c>
      <c r="AJ750" s="33" t="str">
        <f t="shared" si="7"/>
        <v/>
      </c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</row>
    <row r="751">
      <c r="A751" s="27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4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33"/>
      <c r="AH751" s="33"/>
      <c r="AI751" s="33" t="str">
        <f t="shared" si="6"/>
        <v/>
      </c>
      <c r="AJ751" s="33" t="str">
        <f t="shared" si="7"/>
        <v/>
      </c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</row>
    <row r="752">
      <c r="A752" s="27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4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33"/>
      <c r="AH752" s="33"/>
      <c r="AI752" s="33" t="str">
        <f t="shared" si="6"/>
        <v/>
      </c>
      <c r="AJ752" s="33" t="str">
        <f t="shared" si="7"/>
        <v/>
      </c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</row>
    <row r="753">
      <c r="A753" s="27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4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33"/>
      <c r="AH753" s="33"/>
      <c r="AI753" s="33" t="str">
        <f t="shared" si="6"/>
        <v/>
      </c>
      <c r="AJ753" s="33" t="str">
        <f t="shared" si="7"/>
        <v/>
      </c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</row>
    <row r="754">
      <c r="A754" s="27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4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33"/>
      <c r="AH754" s="33"/>
      <c r="AI754" s="33" t="str">
        <f t="shared" si="6"/>
        <v/>
      </c>
      <c r="AJ754" s="33" t="str">
        <f t="shared" si="7"/>
        <v/>
      </c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</row>
    <row r="755">
      <c r="A755" s="27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4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33"/>
      <c r="AH755" s="33"/>
      <c r="AI755" s="33" t="str">
        <f t="shared" si="6"/>
        <v/>
      </c>
      <c r="AJ755" s="33" t="str">
        <f t="shared" si="7"/>
        <v/>
      </c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</row>
    <row r="756">
      <c r="A756" s="27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4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33"/>
      <c r="AH756" s="33"/>
      <c r="AI756" s="33" t="str">
        <f t="shared" si="6"/>
        <v/>
      </c>
      <c r="AJ756" s="33" t="str">
        <f t="shared" si="7"/>
        <v/>
      </c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</row>
    <row r="757">
      <c r="A757" s="27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4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33"/>
      <c r="AH757" s="33"/>
      <c r="AI757" s="33" t="str">
        <f t="shared" si="6"/>
        <v/>
      </c>
      <c r="AJ757" s="33" t="str">
        <f t="shared" si="7"/>
        <v/>
      </c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</row>
    <row r="758">
      <c r="A758" s="27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4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33"/>
      <c r="AH758" s="33"/>
      <c r="AI758" s="33" t="str">
        <f t="shared" si="6"/>
        <v/>
      </c>
      <c r="AJ758" s="33" t="str">
        <f t="shared" si="7"/>
        <v/>
      </c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</row>
    <row r="759">
      <c r="A759" s="27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4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33"/>
      <c r="AH759" s="33"/>
      <c r="AI759" s="33" t="str">
        <f t="shared" si="6"/>
        <v/>
      </c>
      <c r="AJ759" s="33" t="str">
        <f t="shared" si="7"/>
        <v/>
      </c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</row>
    <row r="760">
      <c r="A760" s="27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4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33"/>
      <c r="AH760" s="33"/>
      <c r="AI760" s="33" t="str">
        <f t="shared" si="6"/>
        <v/>
      </c>
      <c r="AJ760" s="33" t="str">
        <f t="shared" si="7"/>
        <v/>
      </c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</row>
    <row r="761">
      <c r="A761" s="27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4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33"/>
      <c r="AH761" s="33"/>
      <c r="AI761" s="33" t="str">
        <f t="shared" si="6"/>
        <v/>
      </c>
      <c r="AJ761" s="33" t="str">
        <f t="shared" si="7"/>
        <v/>
      </c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</row>
    <row r="762">
      <c r="A762" s="27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4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33"/>
      <c r="AH762" s="33"/>
      <c r="AI762" s="33" t="str">
        <f t="shared" si="6"/>
        <v/>
      </c>
      <c r="AJ762" s="33" t="str">
        <f t="shared" si="7"/>
        <v/>
      </c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</row>
    <row r="763">
      <c r="A763" s="27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4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33"/>
      <c r="AH763" s="33"/>
      <c r="AI763" s="33" t="str">
        <f t="shared" si="6"/>
        <v/>
      </c>
      <c r="AJ763" s="33" t="str">
        <f t="shared" si="7"/>
        <v/>
      </c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</row>
    <row r="764">
      <c r="A764" s="27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4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33"/>
      <c r="AH764" s="33"/>
      <c r="AI764" s="33" t="str">
        <f t="shared" si="6"/>
        <v/>
      </c>
      <c r="AJ764" s="33" t="str">
        <f t="shared" si="7"/>
        <v/>
      </c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</row>
    <row r="765">
      <c r="A765" s="27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4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33"/>
      <c r="AH765" s="33"/>
      <c r="AI765" s="33" t="str">
        <f t="shared" si="6"/>
        <v/>
      </c>
      <c r="AJ765" s="33" t="str">
        <f t="shared" si="7"/>
        <v/>
      </c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</row>
    <row r="766">
      <c r="A766" s="27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4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33"/>
      <c r="AH766" s="33"/>
      <c r="AI766" s="33" t="str">
        <f t="shared" si="6"/>
        <v/>
      </c>
      <c r="AJ766" s="33" t="str">
        <f t="shared" si="7"/>
        <v/>
      </c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</row>
    <row r="767">
      <c r="A767" s="27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4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33"/>
      <c r="AH767" s="33"/>
      <c r="AI767" s="33" t="str">
        <f t="shared" si="6"/>
        <v/>
      </c>
      <c r="AJ767" s="33" t="str">
        <f t="shared" si="7"/>
        <v/>
      </c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</row>
    <row r="768">
      <c r="A768" s="27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4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33"/>
      <c r="AH768" s="33"/>
      <c r="AI768" s="33" t="str">
        <f t="shared" si="6"/>
        <v/>
      </c>
      <c r="AJ768" s="33" t="str">
        <f t="shared" si="7"/>
        <v/>
      </c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</row>
    <row r="769">
      <c r="A769" s="27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4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33"/>
      <c r="AH769" s="33"/>
      <c r="AI769" s="33" t="str">
        <f t="shared" si="6"/>
        <v/>
      </c>
      <c r="AJ769" s="33" t="str">
        <f t="shared" si="7"/>
        <v/>
      </c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</row>
    <row r="770">
      <c r="A770" s="27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4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33"/>
      <c r="AH770" s="33"/>
      <c r="AI770" s="33" t="str">
        <f t="shared" si="6"/>
        <v/>
      </c>
      <c r="AJ770" s="33" t="str">
        <f t="shared" si="7"/>
        <v/>
      </c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</row>
    <row r="771">
      <c r="A771" s="27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4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33"/>
      <c r="AH771" s="33"/>
      <c r="AI771" s="33" t="str">
        <f t="shared" si="6"/>
        <v/>
      </c>
      <c r="AJ771" s="33" t="str">
        <f t="shared" si="7"/>
        <v/>
      </c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</row>
    <row r="772">
      <c r="A772" s="27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4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33"/>
      <c r="AH772" s="33"/>
      <c r="AI772" s="33" t="str">
        <f t="shared" si="6"/>
        <v/>
      </c>
      <c r="AJ772" s="33" t="str">
        <f t="shared" si="7"/>
        <v/>
      </c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</row>
    <row r="773">
      <c r="A773" s="27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4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33"/>
      <c r="AH773" s="33"/>
      <c r="AI773" s="33" t="str">
        <f t="shared" si="6"/>
        <v/>
      </c>
      <c r="AJ773" s="33" t="str">
        <f t="shared" si="7"/>
        <v/>
      </c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</row>
    <row r="774">
      <c r="A774" s="27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4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33"/>
      <c r="AH774" s="33"/>
      <c r="AI774" s="33" t="str">
        <f t="shared" si="6"/>
        <v/>
      </c>
      <c r="AJ774" s="33" t="str">
        <f t="shared" si="7"/>
        <v/>
      </c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</row>
    <row r="775">
      <c r="A775" s="27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4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33"/>
      <c r="AH775" s="33"/>
      <c r="AI775" s="33" t="str">
        <f t="shared" si="6"/>
        <v/>
      </c>
      <c r="AJ775" s="33" t="str">
        <f t="shared" si="7"/>
        <v/>
      </c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</row>
    <row r="776">
      <c r="A776" s="27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4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33"/>
      <c r="AH776" s="33"/>
      <c r="AI776" s="33" t="str">
        <f t="shared" si="6"/>
        <v/>
      </c>
      <c r="AJ776" s="33" t="str">
        <f t="shared" si="7"/>
        <v/>
      </c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</row>
    <row r="777">
      <c r="A777" s="27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4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33"/>
      <c r="AH777" s="33"/>
      <c r="AI777" s="33" t="str">
        <f t="shared" si="6"/>
        <v/>
      </c>
      <c r="AJ777" s="33" t="str">
        <f t="shared" si="7"/>
        <v/>
      </c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</row>
    <row r="778">
      <c r="A778" s="27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4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33"/>
      <c r="AH778" s="33"/>
      <c r="AI778" s="33" t="str">
        <f t="shared" si="6"/>
        <v/>
      </c>
      <c r="AJ778" s="33" t="str">
        <f t="shared" si="7"/>
        <v/>
      </c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</row>
    <row r="779">
      <c r="A779" s="27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4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33"/>
      <c r="AH779" s="33"/>
      <c r="AI779" s="33" t="str">
        <f t="shared" si="6"/>
        <v/>
      </c>
      <c r="AJ779" s="33" t="str">
        <f t="shared" si="7"/>
        <v/>
      </c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</row>
    <row r="780">
      <c r="A780" s="27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4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33"/>
      <c r="AH780" s="33"/>
      <c r="AI780" s="33" t="str">
        <f t="shared" si="6"/>
        <v/>
      </c>
      <c r="AJ780" s="33" t="str">
        <f t="shared" si="7"/>
        <v/>
      </c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</row>
    <row r="781">
      <c r="A781" s="27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4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33"/>
      <c r="AH781" s="33"/>
      <c r="AI781" s="33" t="str">
        <f t="shared" si="6"/>
        <v/>
      </c>
      <c r="AJ781" s="33" t="str">
        <f t="shared" si="7"/>
        <v/>
      </c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</row>
    <row r="782">
      <c r="A782" s="27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4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33"/>
      <c r="AH782" s="33"/>
      <c r="AI782" s="33" t="str">
        <f t="shared" si="6"/>
        <v/>
      </c>
      <c r="AJ782" s="33" t="str">
        <f t="shared" si="7"/>
        <v/>
      </c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</row>
    <row r="783">
      <c r="A783" s="27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4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33"/>
      <c r="AH783" s="33"/>
      <c r="AI783" s="33" t="str">
        <f t="shared" si="6"/>
        <v/>
      </c>
      <c r="AJ783" s="33" t="str">
        <f t="shared" si="7"/>
        <v/>
      </c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</row>
    <row r="784">
      <c r="A784" s="27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4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33"/>
      <c r="AH784" s="33"/>
      <c r="AI784" s="33" t="str">
        <f t="shared" si="6"/>
        <v/>
      </c>
      <c r="AJ784" s="33" t="str">
        <f t="shared" si="7"/>
        <v/>
      </c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</row>
    <row r="785">
      <c r="A785" s="27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4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33"/>
      <c r="AH785" s="33"/>
      <c r="AI785" s="33" t="str">
        <f t="shared" si="6"/>
        <v/>
      </c>
      <c r="AJ785" s="33" t="str">
        <f t="shared" si="7"/>
        <v/>
      </c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</row>
    <row r="786">
      <c r="A786" s="27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4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33"/>
      <c r="AH786" s="33"/>
      <c r="AI786" s="33" t="str">
        <f t="shared" si="6"/>
        <v/>
      </c>
      <c r="AJ786" s="33" t="str">
        <f t="shared" si="7"/>
        <v/>
      </c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</row>
    <row r="787">
      <c r="A787" s="27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4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33"/>
      <c r="AH787" s="33"/>
      <c r="AI787" s="33" t="str">
        <f t="shared" si="6"/>
        <v/>
      </c>
      <c r="AJ787" s="33" t="str">
        <f t="shared" si="7"/>
        <v/>
      </c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</row>
    <row r="788">
      <c r="A788" s="27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4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33"/>
      <c r="AH788" s="33"/>
      <c r="AI788" s="33" t="str">
        <f t="shared" si="6"/>
        <v/>
      </c>
      <c r="AJ788" s="33" t="str">
        <f t="shared" si="7"/>
        <v/>
      </c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</row>
    <row r="789">
      <c r="A789" s="27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4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33"/>
      <c r="AH789" s="33"/>
      <c r="AI789" s="33" t="str">
        <f t="shared" si="6"/>
        <v/>
      </c>
      <c r="AJ789" s="33" t="str">
        <f t="shared" si="7"/>
        <v/>
      </c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</row>
    <row r="790">
      <c r="A790" s="27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4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33"/>
      <c r="AH790" s="33"/>
      <c r="AI790" s="33" t="str">
        <f t="shared" si="6"/>
        <v/>
      </c>
      <c r="AJ790" s="33" t="str">
        <f t="shared" si="7"/>
        <v/>
      </c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</row>
    <row r="791">
      <c r="A791" s="27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4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33"/>
      <c r="AH791" s="33"/>
      <c r="AI791" s="33" t="str">
        <f t="shared" si="6"/>
        <v/>
      </c>
      <c r="AJ791" s="33" t="str">
        <f t="shared" si="7"/>
        <v/>
      </c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</row>
    <row r="792">
      <c r="A792" s="27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4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33"/>
      <c r="AH792" s="33"/>
      <c r="AI792" s="33" t="str">
        <f t="shared" si="6"/>
        <v/>
      </c>
      <c r="AJ792" s="33" t="str">
        <f t="shared" si="7"/>
        <v/>
      </c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</row>
    <row r="793">
      <c r="A793" s="27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4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33"/>
      <c r="AH793" s="33"/>
      <c r="AI793" s="33" t="str">
        <f t="shared" si="6"/>
        <v/>
      </c>
      <c r="AJ793" s="33" t="str">
        <f t="shared" si="7"/>
        <v/>
      </c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</row>
    <row r="794">
      <c r="A794" s="27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4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33"/>
      <c r="AH794" s="33"/>
      <c r="AI794" s="33" t="str">
        <f t="shared" si="6"/>
        <v/>
      </c>
      <c r="AJ794" s="33" t="str">
        <f t="shared" si="7"/>
        <v/>
      </c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</row>
    <row r="795">
      <c r="A795" s="27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4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33"/>
      <c r="AH795" s="33"/>
      <c r="AI795" s="33" t="str">
        <f t="shared" si="6"/>
        <v/>
      </c>
      <c r="AJ795" s="33" t="str">
        <f t="shared" si="7"/>
        <v/>
      </c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</row>
    <row r="796">
      <c r="A796" s="27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4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33"/>
      <c r="AH796" s="33"/>
      <c r="AI796" s="33" t="str">
        <f t="shared" si="6"/>
        <v/>
      </c>
      <c r="AJ796" s="33" t="str">
        <f t="shared" si="7"/>
        <v/>
      </c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</row>
    <row r="797">
      <c r="A797" s="27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4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33"/>
      <c r="AH797" s="33"/>
      <c r="AI797" s="33" t="str">
        <f t="shared" si="6"/>
        <v/>
      </c>
      <c r="AJ797" s="33" t="str">
        <f t="shared" si="7"/>
        <v/>
      </c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</row>
    <row r="798">
      <c r="A798" s="27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4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33"/>
      <c r="AH798" s="33"/>
      <c r="AI798" s="33" t="str">
        <f t="shared" si="6"/>
        <v/>
      </c>
      <c r="AJ798" s="33" t="str">
        <f t="shared" si="7"/>
        <v/>
      </c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</row>
    <row r="799">
      <c r="A799" s="27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4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33"/>
      <c r="AH799" s="33"/>
      <c r="AI799" s="33" t="str">
        <f t="shared" si="6"/>
        <v/>
      </c>
      <c r="AJ799" s="33" t="str">
        <f t="shared" si="7"/>
        <v/>
      </c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</row>
    <row r="800">
      <c r="A800" s="27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4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33"/>
      <c r="AH800" s="33"/>
      <c r="AI800" s="33" t="str">
        <f t="shared" si="6"/>
        <v/>
      </c>
      <c r="AJ800" s="33" t="str">
        <f t="shared" si="7"/>
        <v/>
      </c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</row>
    <row r="801">
      <c r="A801" s="27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4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33"/>
      <c r="AH801" s="33"/>
      <c r="AI801" s="33" t="str">
        <f t="shared" si="6"/>
        <v/>
      </c>
      <c r="AJ801" s="33" t="str">
        <f t="shared" si="7"/>
        <v/>
      </c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</row>
    <row r="802">
      <c r="A802" s="27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4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33"/>
      <c r="AH802" s="33"/>
      <c r="AI802" s="33" t="str">
        <f t="shared" si="6"/>
        <v/>
      </c>
      <c r="AJ802" s="33" t="str">
        <f t="shared" si="7"/>
        <v/>
      </c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</row>
    <row r="803">
      <c r="A803" s="27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4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33"/>
      <c r="AH803" s="33"/>
      <c r="AI803" s="33" t="str">
        <f t="shared" si="6"/>
        <v/>
      </c>
      <c r="AJ803" s="33" t="str">
        <f t="shared" si="7"/>
        <v/>
      </c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</row>
    <row r="804">
      <c r="A804" s="27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4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33"/>
      <c r="AH804" s="33"/>
      <c r="AI804" s="33" t="str">
        <f t="shared" si="6"/>
        <v/>
      </c>
      <c r="AJ804" s="33" t="str">
        <f t="shared" si="7"/>
        <v/>
      </c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</row>
    <row r="805">
      <c r="A805" s="27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4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33"/>
      <c r="AH805" s="33"/>
      <c r="AI805" s="33" t="str">
        <f t="shared" si="6"/>
        <v/>
      </c>
      <c r="AJ805" s="33" t="str">
        <f t="shared" si="7"/>
        <v/>
      </c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</row>
    <row r="806">
      <c r="A806" s="27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4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33"/>
      <c r="AH806" s="33"/>
      <c r="AI806" s="33" t="str">
        <f t="shared" si="6"/>
        <v/>
      </c>
      <c r="AJ806" s="33" t="str">
        <f t="shared" si="7"/>
        <v/>
      </c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</row>
    <row r="807">
      <c r="A807" s="27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4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33"/>
      <c r="AH807" s="33"/>
      <c r="AI807" s="33" t="str">
        <f t="shared" si="6"/>
        <v/>
      </c>
      <c r="AJ807" s="33" t="str">
        <f t="shared" si="7"/>
        <v/>
      </c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</row>
    <row r="808">
      <c r="A808" s="27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4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33"/>
      <c r="AH808" s="33"/>
      <c r="AI808" s="33" t="str">
        <f t="shared" si="6"/>
        <v/>
      </c>
      <c r="AJ808" s="33" t="str">
        <f t="shared" si="7"/>
        <v/>
      </c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</row>
    <row r="809">
      <c r="A809" s="27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4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33"/>
      <c r="AH809" s="33"/>
      <c r="AI809" s="33" t="str">
        <f t="shared" si="6"/>
        <v/>
      </c>
      <c r="AJ809" s="33" t="str">
        <f t="shared" si="7"/>
        <v/>
      </c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</row>
    <row r="810">
      <c r="A810" s="27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4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33"/>
      <c r="AH810" s="33"/>
      <c r="AI810" s="33" t="str">
        <f t="shared" si="6"/>
        <v/>
      </c>
      <c r="AJ810" s="33" t="str">
        <f t="shared" si="7"/>
        <v/>
      </c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</row>
    <row r="811">
      <c r="A811" s="27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4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33"/>
      <c r="AH811" s="33"/>
      <c r="AI811" s="33" t="str">
        <f t="shared" si="6"/>
        <v/>
      </c>
      <c r="AJ811" s="33" t="str">
        <f t="shared" si="7"/>
        <v/>
      </c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</row>
    <row r="812">
      <c r="A812" s="27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4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33"/>
      <c r="AH812" s="33"/>
      <c r="AI812" s="33" t="str">
        <f t="shared" si="6"/>
        <v/>
      </c>
      <c r="AJ812" s="33" t="str">
        <f t="shared" si="7"/>
        <v/>
      </c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</row>
    <row r="813">
      <c r="A813" s="27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4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33"/>
      <c r="AH813" s="33"/>
      <c r="AI813" s="33" t="str">
        <f t="shared" si="6"/>
        <v/>
      </c>
      <c r="AJ813" s="33" t="str">
        <f t="shared" si="7"/>
        <v/>
      </c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</row>
    <row r="814">
      <c r="A814" s="27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4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33"/>
      <c r="AH814" s="33"/>
      <c r="AI814" s="33" t="str">
        <f t="shared" si="6"/>
        <v/>
      </c>
      <c r="AJ814" s="33" t="str">
        <f t="shared" si="7"/>
        <v/>
      </c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</row>
    <row r="815">
      <c r="A815" s="27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4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33"/>
      <c r="AH815" s="33"/>
      <c r="AI815" s="33" t="str">
        <f t="shared" si="6"/>
        <v/>
      </c>
      <c r="AJ815" s="33" t="str">
        <f t="shared" si="7"/>
        <v/>
      </c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</row>
    <row r="816">
      <c r="A816" s="27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4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33"/>
      <c r="AH816" s="33"/>
      <c r="AI816" s="33" t="str">
        <f t="shared" si="6"/>
        <v/>
      </c>
      <c r="AJ816" s="33" t="str">
        <f t="shared" si="7"/>
        <v/>
      </c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</row>
    <row r="817">
      <c r="A817" s="27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4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33"/>
      <c r="AH817" s="33"/>
      <c r="AI817" s="33" t="str">
        <f t="shared" si="6"/>
        <v/>
      </c>
      <c r="AJ817" s="33" t="str">
        <f t="shared" si="7"/>
        <v/>
      </c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</row>
    <row r="818">
      <c r="A818" s="27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4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33"/>
      <c r="AH818" s="33"/>
      <c r="AI818" s="33" t="str">
        <f t="shared" si="6"/>
        <v/>
      </c>
      <c r="AJ818" s="33" t="str">
        <f t="shared" si="7"/>
        <v/>
      </c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</row>
    <row r="819">
      <c r="A819" s="27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4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33"/>
      <c r="AH819" s="33"/>
      <c r="AI819" s="33" t="str">
        <f t="shared" si="6"/>
        <v/>
      </c>
      <c r="AJ819" s="33" t="str">
        <f t="shared" si="7"/>
        <v/>
      </c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</row>
    <row r="820">
      <c r="A820" s="27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4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33"/>
      <c r="AH820" s="33"/>
      <c r="AI820" s="33" t="str">
        <f t="shared" si="6"/>
        <v/>
      </c>
      <c r="AJ820" s="33" t="str">
        <f t="shared" si="7"/>
        <v/>
      </c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</row>
    <row r="821">
      <c r="A821" s="27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4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33"/>
      <c r="AH821" s="33"/>
      <c r="AI821" s="33" t="str">
        <f t="shared" si="6"/>
        <v/>
      </c>
      <c r="AJ821" s="33" t="str">
        <f t="shared" si="7"/>
        <v/>
      </c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</row>
    <row r="822">
      <c r="A822" s="27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4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33"/>
      <c r="AH822" s="33"/>
      <c r="AI822" s="33" t="str">
        <f t="shared" si="6"/>
        <v/>
      </c>
      <c r="AJ822" s="33" t="str">
        <f t="shared" si="7"/>
        <v/>
      </c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</row>
    <row r="823">
      <c r="A823" s="27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4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33"/>
      <c r="AH823" s="33"/>
      <c r="AI823" s="33" t="str">
        <f t="shared" si="6"/>
        <v/>
      </c>
      <c r="AJ823" s="33" t="str">
        <f t="shared" si="7"/>
        <v/>
      </c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</row>
    <row r="824">
      <c r="A824" s="27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4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33"/>
      <c r="AH824" s="33"/>
      <c r="AI824" s="33" t="str">
        <f t="shared" si="6"/>
        <v/>
      </c>
      <c r="AJ824" s="33" t="str">
        <f t="shared" si="7"/>
        <v/>
      </c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</row>
    <row r="825">
      <c r="A825" s="27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4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33"/>
      <c r="AH825" s="33"/>
      <c r="AI825" s="33" t="str">
        <f t="shared" si="6"/>
        <v/>
      </c>
      <c r="AJ825" s="33" t="str">
        <f t="shared" si="7"/>
        <v/>
      </c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</row>
    <row r="826">
      <c r="A826" s="27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4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33"/>
      <c r="AH826" s="33"/>
      <c r="AI826" s="33" t="str">
        <f t="shared" si="6"/>
        <v/>
      </c>
      <c r="AJ826" s="33" t="str">
        <f t="shared" si="7"/>
        <v/>
      </c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</row>
    <row r="827">
      <c r="A827" s="27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4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33"/>
      <c r="AH827" s="33"/>
      <c r="AI827" s="33" t="str">
        <f t="shared" si="6"/>
        <v/>
      </c>
      <c r="AJ827" s="33" t="str">
        <f t="shared" si="7"/>
        <v/>
      </c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</row>
    <row r="828">
      <c r="A828" s="27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4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33"/>
      <c r="AH828" s="33"/>
      <c r="AI828" s="33" t="str">
        <f t="shared" si="6"/>
        <v/>
      </c>
      <c r="AJ828" s="33" t="str">
        <f t="shared" si="7"/>
        <v/>
      </c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</row>
    <row r="829">
      <c r="A829" s="27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4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33"/>
      <c r="AH829" s="33"/>
      <c r="AI829" s="33" t="str">
        <f t="shared" si="6"/>
        <v/>
      </c>
      <c r="AJ829" s="33" t="str">
        <f t="shared" si="7"/>
        <v/>
      </c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</row>
    <row r="830">
      <c r="A830" s="27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4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33"/>
      <c r="AH830" s="33"/>
      <c r="AI830" s="33" t="str">
        <f t="shared" si="6"/>
        <v/>
      </c>
      <c r="AJ830" s="33" t="str">
        <f t="shared" si="7"/>
        <v/>
      </c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</row>
    <row r="831">
      <c r="A831" s="27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4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33"/>
      <c r="AH831" s="33"/>
      <c r="AI831" s="33" t="str">
        <f t="shared" si="6"/>
        <v/>
      </c>
      <c r="AJ831" s="33" t="str">
        <f t="shared" si="7"/>
        <v/>
      </c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</row>
    <row r="832">
      <c r="A832" s="27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4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33"/>
      <c r="AH832" s="33"/>
      <c r="AI832" s="33" t="str">
        <f t="shared" si="6"/>
        <v/>
      </c>
      <c r="AJ832" s="33" t="str">
        <f t="shared" si="7"/>
        <v/>
      </c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</row>
    <row r="833">
      <c r="A833" s="27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4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33"/>
      <c r="AH833" s="33"/>
      <c r="AI833" s="33" t="str">
        <f t="shared" si="6"/>
        <v/>
      </c>
      <c r="AJ833" s="33" t="str">
        <f t="shared" si="7"/>
        <v/>
      </c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</row>
    <row r="834">
      <c r="A834" s="27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4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33"/>
      <c r="AH834" s="33"/>
      <c r="AI834" s="33" t="str">
        <f t="shared" si="6"/>
        <v/>
      </c>
      <c r="AJ834" s="33" t="str">
        <f t="shared" si="7"/>
        <v/>
      </c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</row>
    <row r="835">
      <c r="A835" s="27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4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33"/>
      <c r="AH835" s="33"/>
      <c r="AI835" s="33" t="str">
        <f t="shared" si="6"/>
        <v/>
      </c>
      <c r="AJ835" s="33" t="str">
        <f t="shared" si="7"/>
        <v/>
      </c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</row>
    <row r="836">
      <c r="A836" s="27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4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33"/>
      <c r="AH836" s="33"/>
      <c r="AI836" s="33" t="str">
        <f t="shared" si="6"/>
        <v/>
      </c>
      <c r="AJ836" s="33" t="str">
        <f t="shared" si="7"/>
        <v/>
      </c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</row>
    <row r="837">
      <c r="A837" s="27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4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33"/>
      <c r="AH837" s="33"/>
      <c r="AI837" s="33" t="str">
        <f t="shared" si="6"/>
        <v/>
      </c>
      <c r="AJ837" s="33" t="str">
        <f t="shared" si="7"/>
        <v/>
      </c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</row>
    <row r="838">
      <c r="A838" s="27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4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33"/>
      <c r="AH838" s="33"/>
      <c r="AI838" s="33" t="str">
        <f t="shared" si="6"/>
        <v/>
      </c>
      <c r="AJ838" s="33" t="str">
        <f t="shared" si="7"/>
        <v/>
      </c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</row>
    <row r="839">
      <c r="A839" s="27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4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33"/>
      <c r="AH839" s="33"/>
      <c r="AI839" s="33" t="str">
        <f t="shared" si="6"/>
        <v/>
      </c>
      <c r="AJ839" s="33" t="str">
        <f t="shared" si="7"/>
        <v/>
      </c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</row>
    <row r="840">
      <c r="A840" s="27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4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33"/>
      <c r="AH840" s="33"/>
      <c r="AI840" s="33" t="str">
        <f t="shared" si="6"/>
        <v/>
      </c>
      <c r="AJ840" s="33" t="str">
        <f t="shared" si="7"/>
        <v/>
      </c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</row>
    <row r="841">
      <c r="A841" s="27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4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33"/>
      <c r="AH841" s="33"/>
      <c r="AI841" s="33" t="str">
        <f t="shared" si="6"/>
        <v/>
      </c>
      <c r="AJ841" s="33" t="str">
        <f t="shared" si="7"/>
        <v/>
      </c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</row>
    <row r="842">
      <c r="A842" s="27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4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33"/>
      <c r="AH842" s="33"/>
      <c r="AI842" s="33" t="str">
        <f t="shared" si="6"/>
        <v/>
      </c>
      <c r="AJ842" s="33" t="str">
        <f t="shared" si="7"/>
        <v/>
      </c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</row>
    <row r="843">
      <c r="A843" s="27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4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33"/>
      <c r="AH843" s="33"/>
      <c r="AI843" s="33" t="str">
        <f t="shared" si="6"/>
        <v/>
      </c>
      <c r="AJ843" s="33" t="str">
        <f t="shared" si="7"/>
        <v/>
      </c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</row>
    <row r="844">
      <c r="A844" s="27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4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33"/>
      <c r="AH844" s="33"/>
      <c r="AI844" s="33" t="str">
        <f t="shared" si="6"/>
        <v/>
      </c>
      <c r="AJ844" s="33" t="str">
        <f t="shared" si="7"/>
        <v/>
      </c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</row>
    <row r="845">
      <c r="A845" s="27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4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33"/>
      <c r="AH845" s="33"/>
      <c r="AI845" s="33" t="str">
        <f t="shared" si="6"/>
        <v/>
      </c>
      <c r="AJ845" s="33" t="str">
        <f t="shared" si="7"/>
        <v/>
      </c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</row>
    <row r="846">
      <c r="A846" s="27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4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33"/>
      <c r="AH846" s="33"/>
      <c r="AI846" s="33" t="str">
        <f t="shared" si="6"/>
        <v/>
      </c>
      <c r="AJ846" s="33" t="str">
        <f t="shared" si="7"/>
        <v/>
      </c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</row>
    <row r="847">
      <c r="A847" s="27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4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33"/>
      <c r="AH847" s="33"/>
      <c r="AI847" s="33" t="str">
        <f t="shared" si="6"/>
        <v/>
      </c>
      <c r="AJ847" s="33" t="str">
        <f t="shared" si="7"/>
        <v/>
      </c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</row>
    <row r="848">
      <c r="A848" s="27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4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33"/>
      <c r="AH848" s="33"/>
      <c r="AI848" s="33" t="str">
        <f t="shared" si="6"/>
        <v/>
      </c>
      <c r="AJ848" s="33" t="str">
        <f t="shared" si="7"/>
        <v/>
      </c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</row>
    <row r="849">
      <c r="A849" s="27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4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33"/>
      <c r="AH849" s="33"/>
      <c r="AI849" s="33" t="str">
        <f t="shared" si="6"/>
        <v/>
      </c>
      <c r="AJ849" s="33" t="str">
        <f t="shared" si="7"/>
        <v/>
      </c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</row>
    <row r="850">
      <c r="A850" s="27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4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33"/>
      <c r="AH850" s="33"/>
      <c r="AI850" s="33" t="str">
        <f t="shared" si="6"/>
        <v/>
      </c>
      <c r="AJ850" s="33" t="str">
        <f t="shared" si="7"/>
        <v/>
      </c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</row>
    <row r="851">
      <c r="A851" s="27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4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33"/>
      <c r="AH851" s="33"/>
      <c r="AI851" s="33" t="str">
        <f t="shared" si="6"/>
        <v/>
      </c>
      <c r="AJ851" s="33" t="str">
        <f t="shared" si="7"/>
        <v/>
      </c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</row>
    <row r="852">
      <c r="A852" s="27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4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33"/>
      <c r="AH852" s="33"/>
      <c r="AI852" s="33" t="str">
        <f t="shared" si="6"/>
        <v/>
      </c>
      <c r="AJ852" s="33" t="str">
        <f t="shared" si="7"/>
        <v/>
      </c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</row>
    <row r="853">
      <c r="A853" s="27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4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33"/>
      <c r="AH853" s="33"/>
      <c r="AI853" s="33" t="str">
        <f t="shared" si="6"/>
        <v/>
      </c>
      <c r="AJ853" s="33" t="str">
        <f t="shared" si="7"/>
        <v/>
      </c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</row>
    <row r="854">
      <c r="A854" s="27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4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33"/>
      <c r="AH854" s="33"/>
      <c r="AI854" s="33" t="str">
        <f t="shared" si="6"/>
        <v/>
      </c>
      <c r="AJ854" s="33" t="str">
        <f t="shared" si="7"/>
        <v/>
      </c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</row>
    <row r="855">
      <c r="A855" s="27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4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33"/>
      <c r="AH855" s="33"/>
      <c r="AI855" s="33" t="str">
        <f t="shared" si="6"/>
        <v/>
      </c>
      <c r="AJ855" s="33" t="str">
        <f t="shared" si="7"/>
        <v/>
      </c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</row>
    <row r="856">
      <c r="A856" s="27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4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33"/>
      <c r="AH856" s="33"/>
      <c r="AI856" s="33" t="str">
        <f t="shared" si="6"/>
        <v/>
      </c>
      <c r="AJ856" s="33" t="str">
        <f t="shared" si="7"/>
        <v/>
      </c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</row>
    <row r="857">
      <c r="A857" s="27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4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33"/>
      <c r="AH857" s="33"/>
      <c r="AI857" s="33" t="str">
        <f t="shared" si="6"/>
        <v/>
      </c>
      <c r="AJ857" s="33" t="str">
        <f t="shared" si="7"/>
        <v/>
      </c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</row>
    <row r="858">
      <c r="A858" s="27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4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33"/>
      <c r="AH858" s="33"/>
      <c r="AI858" s="33" t="str">
        <f t="shared" si="6"/>
        <v/>
      </c>
      <c r="AJ858" s="33" t="str">
        <f t="shared" si="7"/>
        <v/>
      </c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</row>
    <row r="859">
      <c r="A859" s="27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4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33"/>
      <c r="AH859" s="33"/>
      <c r="AI859" s="33" t="str">
        <f t="shared" si="6"/>
        <v/>
      </c>
      <c r="AJ859" s="33" t="str">
        <f t="shared" si="7"/>
        <v/>
      </c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</row>
    <row r="860">
      <c r="A860" s="27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4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33"/>
      <c r="AH860" s="33"/>
      <c r="AI860" s="33" t="str">
        <f t="shared" si="6"/>
        <v/>
      </c>
      <c r="AJ860" s="33" t="str">
        <f t="shared" si="7"/>
        <v/>
      </c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</row>
    <row r="861">
      <c r="A861" s="27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4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33"/>
      <c r="AH861" s="33"/>
      <c r="AI861" s="33" t="str">
        <f t="shared" si="6"/>
        <v/>
      </c>
      <c r="AJ861" s="33" t="str">
        <f t="shared" si="7"/>
        <v/>
      </c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</row>
    <row r="862">
      <c r="A862" s="27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4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33"/>
      <c r="AH862" s="33"/>
      <c r="AI862" s="33" t="str">
        <f t="shared" si="6"/>
        <v/>
      </c>
      <c r="AJ862" s="33" t="str">
        <f t="shared" si="7"/>
        <v/>
      </c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</row>
    <row r="863">
      <c r="A863" s="27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4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33"/>
      <c r="AH863" s="33"/>
      <c r="AI863" s="33" t="str">
        <f t="shared" si="6"/>
        <v/>
      </c>
      <c r="AJ863" s="33" t="str">
        <f t="shared" si="7"/>
        <v/>
      </c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</row>
    <row r="864">
      <c r="A864" s="27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4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33"/>
      <c r="AH864" s="33"/>
      <c r="AI864" s="33" t="str">
        <f t="shared" si="6"/>
        <v/>
      </c>
      <c r="AJ864" s="33" t="str">
        <f t="shared" si="7"/>
        <v/>
      </c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</row>
    <row r="865">
      <c r="A865" s="27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4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33"/>
      <c r="AH865" s="33"/>
      <c r="AI865" s="33" t="str">
        <f t="shared" si="6"/>
        <v/>
      </c>
      <c r="AJ865" s="33" t="str">
        <f t="shared" si="7"/>
        <v/>
      </c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</row>
    <row r="866">
      <c r="A866" s="27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4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33"/>
      <c r="AH866" s="33"/>
      <c r="AI866" s="33" t="str">
        <f t="shared" si="6"/>
        <v/>
      </c>
      <c r="AJ866" s="33" t="str">
        <f t="shared" si="7"/>
        <v/>
      </c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</row>
    <row r="867">
      <c r="A867" s="27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4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33"/>
      <c r="AH867" s="33"/>
      <c r="AI867" s="33" t="str">
        <f t="shared" si="6"/>
        <v/>
      </c>
      <c r="AJ867" s="33" t="str">
        <f t="shared" si="7"/>
        <v/>
      </c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</row>
    <row r="868">
      <c r="A868" s="27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4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33"/>
      <c r="AH868" s="33"/>
      <c r="AI868" s="33" t="str">
        <f t="shared" si="6"/>
        <v/>
      </c>
      <c r="AJ868" s="33" t="str">
        <f t="shared" si="7"/>
        <v/>
      </c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</row>
    <row r="869">
      <c r="A869" s="27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4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33"/>
      <c r="AH869" s="33"/>
      <c r="AI869" s="33" t="str">
        <f t="shared" si="6"/>
        <v/>
      </c>
      <c r="AJ869" s="33" t="str">
        <f t="shared" si="7"/>
        <v/>
      </c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</row>
    <row r="870">
      <c r="A870" s="27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4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33"/>
      <c r="AH870" s="33"/>
      <c r="AI870" s="33" t="str">
        <f t="shared" si="6"/>
        <v/>
      </c>
      <c r="AJ870" s="33" t="str">
        <f t="shared" si="7"/>
        <v/>
      </c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</row>
    <row r="871">
      <c r="A871" s="27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4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33"/>
      <c r="AH871" s="33"/>
      <c r="AI871" s="33" t="str">
        <f t="shared" si="6"/>
        <v/>
      </c>
      <c r="AJ871" s="33" t="str">
        <f t="shared" si="7"/>
        <v/>
      </c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</row>
    <row r="872">
      <c r="A872" s="27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4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33"/>
      <c r="AH872" s="33"/>
      <c r="AI872" s="33" t="str">
        <f t="shared" si="6"/>
        <v/>
      </c>
      <c r="AJ872" s="33" t="str">
        <f t="shared" si="7"/>
        <v/>
      </c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</row>
    <row r="873">
      <c r="A873" s="27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4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33"/>
      <c r="AH873" s="33"/>
      <c r="AI873" s="33" t="str">
        <f t="shared" si="6"/>
        <v/>
      </c>
      <c r="AJ873" s="33" t="str">
        <f t="shared" si="7"/>
        <v/>
      </c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</row>
    <row r="874">
      <c r="A874" s="27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4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33"/>
      <c r="AH874" s="33"/>
      <c r="AI874" s="33" t="str">
        <f t="shared" si="6"/>
        <v/>
      </c>
      <c r="AJ874" s="33" t="str">
        <f t="shared" si="7"/>
        <v/>
      </c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</row>
    <row r="875">
      <c r="A875" s="27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4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33"/>
      <c r="AH875" s="33"/>
      <c r="AI875" s="33" t="str">
        <f t="shared" si="6"/>
        <v/>
      </c>
      <c r="AJ875" s="33" t="str">
        <f t="shared" si="7"/>
        <v/>
      </c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</row>
    <row r="876">
      <c r="A876" s="27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4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33"/>
      <c r="AH876" s="33"/>
      <c r="AI876" s="33" t="str">
        <f t="shared" si="6"/>
        <v/>
      </c>
      <c r="AJ876" s="33" t="str">
        <f t="shared" si="7"/>
        <v/>
      </c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</row>
    <row r="877">
      <c r="A877" s="27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4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33"/>
      <c r="AH877" s="33"/>
      <c r="AI877" s="33" t="str">
        <f t="shared" si="6"/>
        <v/>
      </c>
      <c r="AJ877" s="33" t="str">
        <f t="shared" si="7"/>
        <v/>
      </c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</row>
    <row r="878">
      <c r="A878" s="27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4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33"/>
      <c r="AH878" s="33"/>
      <c r="AI878" s="33" t="str">
        <f t="shared" si="6"/>
        <v/>
      </c>
      <c r="AJ878" s="33" t="str">
        <f t="shared" si="7"/>
        <v/>
      </c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</row>
    <row r="879">
      <c r="A879" s="27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4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33"/>
      <c r="AH879" s="33"/>
      <c r="AI879" s="33" t="str">
        <f t="shared" si="6"/>
        <v/>
      </c>
      <c r="AJ879" s="33" t="str">
        <f t="shared" si="7"/>
        <v/>
      </c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</row>
    <row r="880">
      <c r="A880" s="27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4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33"/>
      <c r="AH880" s="33"/>
      <c r="AI880" s="33" t="str">
        <f t="shared" si="6"/>
        <v/>
      </c>
      <c r="AJ880" s="33" t="str">
        <f t="shared" si="7"/>
        <v/>
      </c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</row>
    <row r="881">
      <c r="A881" s="27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4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33"/>
      <c r="AH881" s="33"/>
      <c r="AI881" s="33" t="str">
        <f t="shared" si="6"/>
        <v/>
      </c>
      <c r="AJ881" s="33" t="str">
        <f t="shared" si="7"/>
        <v/>
      </c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</row>
    <row r="882">
      <c r="A882" s="27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4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33"/>
      <c r="AH882" s="33"/>
      <c r="AI882" s="33" t="str">
        <f t="shared" si="6"/>
        <v/>
      </c>
      <c r="AJ882" s="33" t="str">
        <f t="shared" si="7"/>
        <v/>
      </c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</row>
    <row r="883">
      <c r="A883" s="27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4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33"/>
      <c r="AH883" s="33"/>
      <c r="AI883" s="33" t="str">
        <f t="shared" si="6"/>
        <v/>
      </c>
      <c r="AJ883" s="33" t="str">
        <f t="shared" si="7"/>
        <v/>
      </c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</row>
    <row r="884">
      <c r="A884" s="27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4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33"/>
      <c r="AH884" s="33"/>
      <c r="AI884" s="33" t="str">
        <f t="shared" si="6"/>
        <v/>
      </c>
      <c r="AJ884" s="33" t="str">
        <f t="shared" si="7"/>
        <v/>
      </c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</row>
    <row r="885">
      <c r="A885" s="27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4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33"/>
      <c r="AH885" s="33"/>
      <c r="AI885" s="33" t="str">
        <f t="shared" si="6"/>
        <v/>
      </c>
      <c r="AJ885" s="33" t="str">
        <f t="shared" si="7"/>
        <v/>
      </c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</row>
    <row r="886">
      <c r="A886" s="27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4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33"/>
      <c r="AH886" s="33"/>
      <c r="AI886" s="33" t="str">
        <f t="shared" si="6"/>
        <v/>
      </c>
      <c r="AJ886" s="33" t="str">
        <f t="shared" si="7"/>
        <v/>
      </c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</row>
    <row r="887">
      <c r="A887" s="27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4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33"/>
      <c r="AH887" s="33"/>
      <c r="AI887" s="33" t="str">
        <f t="shared" si="6"/>
        <v/>
      </c>
      <c r="AJ887" s="33" t="str">
        <f t="shared" si="7"/>
        <v/>
      </c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</row>
    <row r="888">
      <c r="A888" s="27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4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33"/>
      <c r="AH888" s="33"/>
      <c r="AI888" s="33" t="str">
        <f t="shared" si="6"/>
        <v/>
      </c>
      <c r="AJ888" s="33" t="str">
        <f t="shared" si="7"/>
        <v/>
      </c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</row>
    <row r="889">
      <c r="A889" s="27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4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33"/>
      <c r="AH889" s="33"/>
      <c r="AI889" s="33" t="str">
        <f t="shared" si="6"/>
        <v/>
      </c>
      <c r="AJ889" s="33" t="str">
        <f t="shared" si="7"/>
        <v/>
      </c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</row>
    <row r="890">
      <c r="A890" s="27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4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33"/>
      <c r="AH890" s="33"/>
      <c r="AI890" s="33" t="str">
        <f t="shared" si="6"/>
        <v/>
      </c>
      <c r="AJ890" s="33" t="str">
        <f t="shared" si="7"/>
        <v/>
      </c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</row>
    <row r="891">
      <c r="A891" s="27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4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33"/>
      <c r="AH891" s="33"/>
      <c r="AI891" s="33" t="str">
        <f t="shared" si="6"/>
        <v/>
      </c>
      <c r="AJ891" s="33" t="str">
        <f t="shared" si="7"/>
        <v/>
      </c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</row>
    <row r="892">
      <c r="A892" s="27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4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33"/>
      <c r="AH892" s="33"/>
      <c r="AI892" s="33" t="str">
        <f t="shared" si="6"/>
        <v/>
      </c>
      <c r="AJ892" s="33" t="str">
        <f t="shared" si="7"/>
        <v/>
      </c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</row>
    <row r="893">
      <c r="A893" s="27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4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33"/>
      <c r="AH893" s="33"/>
      <c r="AI893" s="33" t="str">
        <f t="shared" si="6"/>
        <v/>
      </c>
      <c r="AJ893" s="33" t="str">
        <f t="shared" si="7"/>
        <v/>
      </c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</row>
    <row r="894">
      <c r="A894" s="27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4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33"/>
      <c r="AH894" s="33"/>
      <c r="AI894" s="33" t="str">
        <f t="shared" si="6"/>
        <v/>
      </c>
      <c r="AJ894" s="33" t="str">
        <f t="shared" si="7"/>
        <v/>
      </c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</row>
    <row r="895">
      <c r="A895" s="27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4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33"/>
      <c r="AH895" s="33"/>
      <c r="AI895" s="33" t="str">
        <f t="shared" si="6"/>
        <v/>
      </c>
      <c r="AJ895" s="33" t="str">
        <f t="shared" si="7"/>
        <v/>
      </c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</row>
    <row r="896">
      <c r="A896" s="27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4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33"/>
      <c r="AH896" s="33"/>
      <c r="AI896" s="33" t="str">
        <f t="shared" si="6"/>
        <v/>
      </c>
      <c r="AJ896" s="33" t="str">
        <f t="shared" si="7"/>
        <v/>
      </c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</row>
    <row r="897">
      <c r="A897" s="27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4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33"/>
      <c r="AH897" s="33"/>
      <c r="AI897" s="33" t="str">
        <f t="shared" si="6"/>
        <v/>
      </c>
      <c r="AJ897" s="33" t="str">
        <f t="shared" si="7"/>
        <v/>
      </c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</row>
    <row r="898">
      <c r="A898" s="27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4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33"/>
      <c r="AH898" s="33"/>
      <c r="AI898" s="33" t="str">
        <f t="shared" si="6"/>
        <v/>
      </c>
      <c r="AJ898" s="33" t="str">
        <f t="shared" si="7"/>
        <v/>
      </c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</row>
    <row r="899">
      <c r="A899" s="27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4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33"/>
      <c r="AH899" s="33"/>
      <c r="AI899" s="33" t="str">
        <f t="shared" si="6"/>
        <v/>
      </c>
      <c r="AJ899" s="33" t="str">
        <f t="shared" si="7"/>
        <v/>
      </c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</row>
    <row r="900">
      <c r="A900" s="27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4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33"/>
      <c r="AH900" s="33"/>
      <c r="AI900" s="33" t="str">
        <f t="shared" si="6"/>
        <v/>
      </c>
      <c r="AJ900" s="33" t="str">
        <f t="shared" si="7"/>
        <v/>
      </c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</row>
    <row r="901">
      <c r="A901" s="27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4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33"/>
      <c r="AH901" s="33"/>
      <c r="AI901" s="33" t="str">
        <f t="shared" si="6"/>
        <v/>
      </c>
      <c r="AJ901" s="33" t="str">
        <f t="shared" si="7"/>
        <v/>
      </c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</row>
    <row r="902">
      <c r="A902" s="27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4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33"/>
      <c r="AH902" s="33"/>
      <c r="AI902" s="33" t="str">
        <f t="shared" si="6"/>
        <v/>
      </c>
      <c r="AJ902" s="33" t="str">
        <f t="shared" si="7"/>
        <v/>
      </c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</row>
    <row r="903">
      <c r="A903" s="27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4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33"/>
      <c r="AH903" s="33"/>
      <c r="AI903" s="33" t="str">
        <f t="shared" si="6"/>
        <v/>
      </c>
      <c r="AJ903" s="33" t="str">
        <f t="shared" si="7"/>
        <v/>
      </c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</row>
    <row r="904">
      <c r="A904" s="27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4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33"/>
      <c r="AH904" s="33"/>
      <c r="AI904" s="33" t="str">
        <f t="shared" si="6"/>
        <v/>
      </c>
      <c r="AJ904" s="33" t="str">
        <f t="shared" si="7"/>
        <v/>
      </c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</row>
    <row r="905">
      <c r="A905" s="27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4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33"/>
      <c r="AH905" s="33"/>
      <c r="AI905" s="33" t="str">
        <f t="shared" si="6"/>
        <v/>
      </c>
      <c r="AJ905" s="33" t="str">
        <f t="shared" si="7"/>
        <v/>
      </c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</row>
    <row r="906">
      <c r="A906" s="27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4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33"/>
      <c r="AH906" s="33"/>
      <c r="AI906" s="33" t="str">
        <f t="shared" si="6"/>
        <v/>
      </c>
      <c r="AJ906" s="33" t="str">
        <f t="shared" si="7"/>
        <v/>
      </c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</row>
    <row r="907">
      <c r="A907" s="27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4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33"/>
      <c r="AH907" s="33"/>
      <c r="AI907" s="33" t="str">
        <f t="shared" si="6"/>
        <v/>
      </c>
      <c r="AJ907" s="33" t="str">
        <f t="shared" si="7"/>
        <v/>
      </c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</row>
    <row r="908">
      <c r="A908" s="27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4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33"/>
      <c r="AH908" s="33"/>
      <c r="AI908" s="33" t="str">
        <f t="shared" si="6"/>
        <v/>
      </c>
      <c r="AJ908" s="33" t="str">
        <f t="shared" si="7"/>
        <v/>
      </c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</row>
    <row r="909">
      <c r="A909" s="27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4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33"/>
      <c r="AH909" s="33"/>
      <c r="AI909" s="33" t="str">
        <f t="shared" si="6"/>
        <v/>
      </c>
      <c r="AJ909" s="33" t="str">
        <f t="shared" si="7"/>
        <v/>
      </c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</row>
    <row r="910">
      <c r="A910" s="27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4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33"/>
      <c r="AH910" s="33"/>
      <c r="AI910" s="33" t="str">
        <f t="shared" si="6"/>
        <v/>
      </c>
      <c r="AJ910" s="33" t="str">
        <f t="shared" si="7"/>
        <v/>
      </c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</row>
    <row r="911">
      <c r="A911" s="27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4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33"/>
      <c r="AH911" s="33"/>
      <c r="AI911" s="33" t="str">
        <f t="shared" si="6"/>
        <v/>
      </c>
      <c r="AJ911" s="33" t="str">
        <f t="shared" si="7"/>
        <v/>
      </c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</row>
    <row r="912">
      <c r="A912" s="27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4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33"/>
      <c r="AH912" s="33"/>
      <c r="AI912" s="33" t="str">
        <f t="shared" si="6"/>
        <v/>
      </c>
      <c r="AJ912" s="33" t="str">
        <f t="shared" si="7"/>
        <v/>
      </c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</row>
    <row r="913">
      <c r="A913" s="27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4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33"/>
      <c r="AH913" s="33"/>
      <c r="AI913" s="33" t="str">
        <f t="shared" si="6"/>
        <v/>
      </c>
      <c r="AJ913" s="33" t="str">
        <f t="shared" si="7"/>
        <v/>
      </c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</row>
    <row r="914">
      <c r="A914" s="27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4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33"/>
      <c r="AH914" s="33"/>
      <c r="AI914" s="33" t="str">
        <f t="shared" si="6"/>
        <v/>
      </c>
      <c r="AJ914" s="33" t="str">
        <f t="shared" si="7"/>
        <v/>
      </c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</row>
    <row r="915">
      <c r="A915" s="27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4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33"/>
      <c r="AH915" s="33"/>
      <c r="AI915" s="33" t="str">
        <f t="shared" si="6"/>
        <v/>
      </c>
      <c r="AJ915" s="33" t="str">
        <f t="shared" si="7"/>
        <v/>
      </c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</row>
    <row r="916">
      <c r="A916" s="27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4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33"/>
      <c r="AH916" s="33"/>
      <c r="AI916" s="33" t="str">
        <f t="shared" si="6"/>
        <v/>
      </c>
      <c r="AJ916" s="33" t="str">
        <f t="shared" si="7"/>
        <v/>
      </c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</row>
    <row r="917">
      <c r="A917" s="27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4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33"/>
      <c r="AH917" s="33"/>
      <c r="AI917" s="33" t="str">
        <f t="shared" si="6"/>
        <v/>
      </c>
      <c r="AJ917" s="33" t="str">
        <f t="shared" si="7"/>
        <v/>
      </c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</row>
    <row r="918">
      <c r="A918" s="27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4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33"/>
      <c r="AH918" s="33"/>
      <c r="AI918" s="33" t="str">
        <f t="shared" si="6"/>
        <v/>
      </c>
      <c r="AJ918" s="33" t="str">
        <f t="shared" si="7"/>
        <v/>
      </c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</row>
    <row r="919">
      <c r="A919" s="27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4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33"/>
      <c r="AH919" s="33"/>
      <c r="AI919" s="33" t="str">
        <f t="shared" si="6"/>
        <v/>
      </c>
      <c r="AJ919" s="33" t="str">
        <f t="shared" si="7"/>
        <v/>
      </c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</row>
    <row r="920">
      <c r="A920" s="27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4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33"/>
      <c r="AH920" s="33"/>
      <c r="AI920" s="33" t="str">
        <f t="shared" si="6"/>
        <v/>
      </c>
      <c r="AJ920" s="33" t="str">
        <f t="shared" si="7"/>
        <v/>
      </c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</row>
    <row r="921">
      <c r="A921" s="27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4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33"/>
      <c r="AH921" s="33"/>
      <c r="AI921" s="33" t="str">
        <f t="shared" si="6"/>
        <v/>
      </c>
      <c r="AJ921" s="33" t="str">
        <f t="shared" si="7"/>
        <v/>
      </c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</row>
    <row r="922">
      <c r="A922" s="27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4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33"/>
      <c r="AH922" s="33"/>
      <c r="AI922" s="33" t="str">
        <f t="shared" si="6"/>
        <v/>
      </c>
      <c r="AJ922" s="33" t="str">
        <f t="shared" si="7"/>
        <v/>
      </c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</row>
    <row r="923">
      <c r="A923" s="27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4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33"/>
      <c r="AH923" s="33"/>
      <c r="AI923" s="33" t="str">
        <f t="shared" si="6"/>
        <v/>
      </c>
      <c r="AJ923" s="33" t="str">
        <f t="shared" si="7"/>
        <v/>
      </c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</row>
    <row r="924">
      <c r="A924" s="27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4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33"/>
      <c r="AH924" s="33"/>
      <c r="AI924" s="33" t="str">
        <f t="shared" si="6"/>
        <v/>
      </c>
      <c r="AJ924" s="33" t="str">
        <f t="shared" si="7"/>
        <v/>
      </c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</row>
    <row r="925">
      <c r="A925" s="27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4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33"/>
      <c r="AH925" s="33"/>
      <c r="AI925" s="33" t="str">
        <f t="shared" si="6"/>
        <v/>
      </c>
      <c r="AJ925" s="33" t="str">
        <f t="shared" si="7"/>
        <v/>
      </c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</row>
    <row r="926">
      <c r="A926" s="27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4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33"/>
      <c r="AH926" s="33"/>
      <c r="AI926" s="33" t="str">
        <f t="shared" si="6"/>
        <v/>
      </c>
      <c r="AJ926" s="33" t="str">
        <f t="shared" si="7"/>
        <v/>
      </c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</row>
    <row r="927">
      <c r="A927" s="27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4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33"/>
      <c r="AH927" s="33"/>
      <c r="AI927" s="33" t="str">
        <f t="shared" si="6"/>
        <v/>
      </c>
      <c r="AJ927" s="33" t="str">
        <f t="shared" si="7"/>
        <v/>
      </c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</row>
    <row r="928">
      <c r="A928" s="27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4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33"/>
      <c r="AH928" s="33"/>
      <c r="AI928" s="33" t="str">
        <f t="shared" si="6"/>
        <v/>
      </c>
      <c r="AJ928" s="33" t="str">
        <f t="shared" si="7"/>
        <v/>
      </c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</row>
    <row r="929">
      <c r="A929" s="27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4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33"/>
      <c r="AH929" s="33"/>
      <c r="AI929" s="33" t="str">
        <f t="shared" si="6"/>
        <v/>
      </c>
      <c r="AJ929" s="33" t="str">
        <f t="shared" si="7"/>
        <v/>
      </c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</row>
    <row r="930">
      <c r="A930" s="27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4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33"/>
      <c r="AH930" s="33"/>
      <c r="AI930" s="33" t="str">
        <f t="shared" si="6"/>
        <v/>
      </c>
      <c r="AJ930" s="33" t="str">
        <f t="shared" si="7"/>
        <v/>
      </c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</row>
    <row r="931">
      <c r="A931" s="27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4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33"/>
      <c r="AH931" s="33"/>
      <c r="AI931" s="33" t="str">
        <f t="shared" si="6"/>
        <v/>
      </c>
      <c r="AJ931" s="33" t="str">
        <f t="shared" si="7"/>
        <v/>
      </c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</row>
    <row r="932">
      <c r="A932" s="27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4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33"/>
      <c r="AH932" s="33"/>
      <c r="AI932" s="33" t="str">
        <f t="shared" si="6"/>
        <v/>
      </c>
      <c r="AJ932" s="33" t="str">
        <f t="shared" si="7"/>
        <v/>
      </c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</row>
    <row r="933">
      <c r="A933" s="27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4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33"/>
      <c r="AH933" s="33"/>
      <c r="AI933" s="33" t="str">
        <f t="shared" si="6"/>
        <v/>
      </c>
      <c r="AJ933" s="33" t="str">
        <f t="shared" si="7"/>
        <v/>
      </c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</row>
    <row r="934">
      <c r="A934" s="27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4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33"/>
      <c r="AH934" s="33"/>
      <c r="AI934" s="33" t="str">
        <f t="shared" si="6"/>
        <v/>
      </c>
      <c r="AJ934" s="33" t="str">
        <f t="shared" si="7"/>
        <v/>
      </c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</row>
    <row r="935">
      <c r="A935" s="27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4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33"/>
      <c r="AH935" s="33"/>
      <c r="AI935" s="33" t="str">
        <f t="shared" si="6"/>
        <v/>
      </c>
      <c r="AJ935" s="33" t="str">
        <f t="shared" si="7"/>
        <v/>
      </c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</row>
    <row r="936">
      <c r="A936" s="27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4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33"/>
      <c r="AH936" s="33"/>
      <c r="AI936" s="33" t="str">
        <f t="shared" si="6"/>
        <v/>
      </c>
      <c r="AJ936" s="33" t="str">
        <f t="shared" si="7"/>
        <v/>
      </c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</row>
    <row r="937">
      <c r="A937" s="27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4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33"/>
      <c r="AH937" s="33"/>
      <c r="AI937" s="33" t="str">
        <f t="shared" si="6"/>
        <v/>
      </c>
      <c r="AJ937" s="33" t="str">
        <f t="shared" si="7"/>
        <v/>
      </c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</row>
    <row r="938">
      <c r="A938" s="27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4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33"/>
      <c r="AH938" s="33"/>
      <c r="AI938" s="33" t="str">
        <f t="shared" si="6"/>
        <v/>
      </c>
      <c r="AJ938" s="33" t="str">
        <f t="shared" si="7"/>
        <v/>
      </c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</row>
    <row r="939">
      <c r="A939" s="27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4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33"/>
      <c r="AH939" s="33"/>
      <c r="AI939" s="33" t="str">
        <f t="shared" si="6"/>
        <v/>
      </c>
      <c r="AJ939" s="33" t="str">
        <f t="shared" si="7"/>
        <v/>
      </c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</row>
    <row r="940">
      <c r="A940" s="27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4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33"/>
      <c r="AH940" s="33"/>
      <c r="AI940" s="33" t="str">
        <f t="shared" si="6"/>
        <v/>
      </c>
      <c r="AJ940" s="33" t="str">
        <f t="shared" si="7"/>
        <v/>
      </c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</row>
    <row r="941">
      <c r="A941" s="27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4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33"/>
      <c r="AH941" s="33"/>
      <c r="AI941" s="33" t="str">
        <f t="shared" si="6"/>
        <v/>
      </c>
      <c r="AJ941" s="33" t="str">
        <f t="shared" si="7"/>
        <v/>
      </c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</row>
    <row r="942">
      <c r="A942" s="27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4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33"/>
      <c r="AH942" s="33"/>
      <c r="AI942" s="33" t="str">
        <f t="shared" si="6"/>
        <v/>
      </c>
      <c r="AJ942" s="33" t="str">
        <f t="shared" si="7"/>
        <v/>
      </c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</row>
    <row r="943">
      <c r="A943" s="27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4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33"/>
      <c r="AH943" s="33"/>
      <c r="AI943" s="33" t="str">
        <f t="shared" si="6"/>
        <v/>
      </c>
      <c r="AJ943" s="33" t="str">
        <f t="shared" si="7"/>
        <v/>
      </c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</row>
    <row r="944">
      <c r="A944" s="27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4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33"/>
      <c r="AH944" s="33"/>
      <c r="AI944" s="33" t="str">
        <f t="shared" si="6"/>
        <v/>
      </c>
      <c r="AJ944" s="33" t="str">
        <f t="shared" si="7"/>
        <v/>
      </c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</row>
    <row r="945">
      <c r="A945" s="27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4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33"/>
      <c r="AH945" s="33"/>
      <c r="AI945" s="33" t="str">
        <f t="shared" si="6"/>
        <v/>
      </c>
      <c r="AJ945" s="33" t="str">
        <f t="shared" si="7"/>
        <v/>
      </c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</row>
    <row r="946">
      <c r="A946" s="27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4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33"/>
      <c r="AH946" s="33"/>
      <c r="AI946" s="33" t="str">
        <f t="shared" si="6"/>
        <v/>
      </c>
      <c r="AJ946" s="33" t="str">
        <f t="shared" si="7"/>
        <v/>
      </c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</row>
    <row r="947">
      <c r="A947" s="27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4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33"/>
      <c r="AH947" s="33"/>
      <c r="AI947" s="33" t="str">
        <f t="shared" si="6"/>
        <v/>
      </c>
      <c r="AJ947" s="33" t="str">
        <f t="shared" si="7"/>
        <v/>
      </c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</row>
    <row r="948">
      <c r="A948" s="27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4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33"/>
      <c r="AH948" s="33"/>
      <c r="AI948" s="33" t="str">
        <f t="shared" si="6"/>
        <v/>
      </c>
      <c r="AJ948" s="33" t="str">
        <f t="shared" si="7"/>
        <v/>
      </c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</row>
    <row r="949">
      <c r="A949" s="27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4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33"/>
      <c r="AH949" s="33"/>
      <c r="AI949" s="33" t="str">
        <f t="shared" si="6"/>
        <v/>
      </c>
      <c r="AJ949" s="33" t="str">
        <f t="shared" si="7"/>
        <v/>
      </c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</row>
    <row r="950">
      <c r="A950" s="27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4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33"/>
      <c r="AH950" s="33"/>
      <c r="AI950" s="33" t="str">
        <f t="shared" si="6"/>
        <v/>
      </c>
      <c r="AJ950" s="33" t="str">
        <f t="shared" si="7"/>
        <v/>
      </c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</row>
    <row r="951">
      <c r="A951" s="27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4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33"/>
      <c r="AH951" s="33"/>
      <c r="AI951" s="33" t="str">
        <f t="shared" si="6"/>
        <v/>
      </c>
      <c r="AJ951" s="33" t="str">
        <f t="shared" si="7"/>
        <v/>
      </c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</row>
    <row r="952">
      <c r="A952" s="27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4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33"/>
      <c r="AH952" s="33"/>
      <c r="AI952" s="33" t="str">
        <f t="shared" si="6"/>
        <v/>
      </c>
      <c r="AJ952" s="33" t="str">
        <f t="shared" si="7"/>
        <v/>
      </c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</row>
    <row r="953">
      <c r="A953" s="27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4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33"/>
      <c r="AH953" s="33"/>
      <c r="AI953" s="33" t="str">
        <f t="shared" si="6"/>
        <v/>
      </c>
      <c r="AJ953" s="33" t="str">
        <f t="shared" si="7"/>
        <v/>
      </c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</row>
    <row r="954">
      <c r="A954" s="27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4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33"/>
      <c r="AH954" s="33"/>
      <c r="AI954" s="33" t="str">
        <f t="shared" si="6"/>
        <v/>
      </c>
      <c r="AJ954" s="33" t="str">
        <f t="shared" si="7"/>
        <v/>
      </c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</row>
    <row r="955">
      <c r="A955" s="27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4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33"/>
      <c r="AH955" s="33"/>
      <c r="AI955" s="33" t="str">
        <f t="shared" si="6"/>
        <v/>
      </c>
      <c r="AJ955" s="33" t="str">
        <f t="shared" si="7"/>
        <v/>
      </c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</row>
    <row r="956">
      <c r="A956" s="27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4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33"/>
      <c r="AH956" s="33"/>
      <c r="AI956" s="33" t="str">
        <f t="shared" si="6"/>
        <v/>
      </c>
      <c r="AJ956" s="33" t="str">
        <f t="shared" si="7"/>
        <v/>
      </c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</row>
    <row r="957">
      <c r="A957" s="27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4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33"/>
      <c r="AH957" s="33"/>
      <c r="AI957" s="33" t="str">
        <f t="shared" si="6"/>
        <v/>
      </c>
      <c r="AJ957" s="33" t="str">
        <f t="shared" si="7"/>
        <v/>
      </c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</row>
    <row r="958">
      <c r="A958" s="27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4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33"/>
      <c r="AH958" s="33"/>
      <c r="AI958" s="33" t="str">
        <f t="shared" si="6"/>
        <v/>
      </c>
      <c r="AJ958" s="33" t="str">
        <f t="shared" si="7"/>
        <v/>
      </c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</row>
    <row r="959">
      <c r="A959" s="27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4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33"/>
      <c r="AH959" s="33"/>
      <c r="AI959" s="33" t="str">
        <f t="shared" si="6"/>
        <v/>
      </c>
      <c r="AJ959" s="33" t="str">
        <f t="shared" si="7"/>
        <v/>
      </c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</row>
    <row r="960">
      <c r="A960" s="27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4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33"/>
      <c r="AH960" s="33"/>
      <c r="AI960" s="33" t="str">
        <f t="shared" si="6"/>
        <v/>
      </c>
      <c r="AJ960" s="33" t="str">
        <f t="shared" si="7"/>
        <v/>
      </c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</row>
    <row r="961">
      <c r="A961" s="27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4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33"/>
      <c r="AH961" s="33"/>
      <c r="AI961" s="33" t="str">
        <f t="shared" si="6"/>
        <v/>
      </c>
      <c r="AJ961" s="33" t="str">
        <f t="shared" si="7"/>
        <v/>
      </c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</row>
    <row r="962">
      <c r="A962" s="27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4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33"/>
      <c r="AH962" s="33"/>
      <c r="AI962" s="33" t="str">
        <f t="shared" si="6"/>
        <v/>
      </c>
      <c r="AJ962" s="33" t="str">
        <f t="shared" si="7"/>
        <v/>
      </c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</row>
    <row r="963">
      <c r="A963" s="27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4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33"/>
      <c r="AH963" s="33"/>
      <c r="AI963" s="33" t="str">
        <f t="shared" si="6"/>
        <v/>
      </c>
      <c r="AJ963" s="33" t="str">
        <f t="shared" si="7"/>
        <v/>
      </c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</row>
    <row r="964">
      <c r="A964" s="27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4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33"/>
      <c r="AH964" s="33"/>
      <c r="AI964" s="33" t="str">
        <f t="shared" si="6"/>
        <v/>
      </c>
      <c r="AJ964" s="33" t="str">
        <f t="shared" si="7"/>
        <v/>
      </c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</row>
    <row r="965">
      <c r="A965" s="27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4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33"/>
      <c r="AH965" s="33"/>
      <c r="AI965" s="33" t="str">
        <f t="shared" si="6"/>
        <v/>
      </c>
      <c r="AJ965" s="33" t="str">
        <f t="shared" si="7"/>
        <v/>
      </c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</row>
    <row r="966">
      <c r="A966" s="27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4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33"/>
      <c r="AH966" s="33"/>
      <c r="AI966" s="33" t="str">
        <f t="shared" si="6"/>
        <v/>
      </c>
      <c r="AJ966" s="33" t="str">
        <f t="shared" si="7"/>
        <v/>
      </c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</row>
    <row r="967">
      <c r="A967" s="27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4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33"/>
      <c r="AH967" s="33"/>
      <c r="AI967" s="33" t="str">
        <f t="shared" si="6"/>
        <v/>
      </c>
      <c r="AJ967" s="33" t="str">
        <f t="shared" si="7"/>
        <v/>
      </c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</row>
    <row r="968">
      <c r="A968" s="27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4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33"/>
      <c r="AH968" s="33"/>
      <c r="AI968" s="33" t="str">
        <f t="shared" si="6"/>
        <v/>
      </c>
      <c r="AJ968" s="33" t="str">
        <f t="shared" si="7"/>
        <v/>
      </c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</row>
    <row r="969">
      <c r="A969" s="27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4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33"/>
      <c r="AH969" s="33"/>
      <c r="AI969" s="33" t="str">
        <f t="shared" si="6"/>
        <v/>
      </c>
      <c r="AJ969" s="33" t="str">
        <f t="shared" si="7"/>
        <v/>
      </c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</row>
    <row r="970">
      <c r="A970" s="27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4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33"/>
      <c r="AH970" s="33"/>
      <c r="AI970" s="33" t="str">
        <f t="shared" si="6"/>
        <v/>
      </c>
      <c r="AJ970" s="33" t="str">
        <f t="shared" si="7"/>
        <v/>
      </c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</row>
    <row r="971">
      <c r="A971" s="27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4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33"/>
      <c r="AH971" s="33"/>
      <c r="AI971" s="33" t="str">
        <f t="shared" si="6"/>
        <v/>
      </c>
      <c r="AJ971" s="33" t="str">
        <f t="shared" si="7"/>
        <v/>
      </c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</row>
    <row r="972">
      <c r="A972" s="27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4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33"/>
      <c r="AH972" s="33"/>
      <c r="AI972" s="33" t="str">
        <f t="shared" si="6"/>
        <v/>
      </c>
      <c r="AJ972" s="33" t="str">
        <f t="shared" si="7"/>
        <v/>
      </c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</row>
    <row r="973">
      <c r="A973" s="27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4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33"/>
      <c r="AH973" s="33"/>
      <c r="AI973" s="33" t="str">
        <f t="shared" si="6"/>
        <v/>
      </c>
      <c r="AJ973" s="33" t="str">
        <f t="shared" si="7"/>
        <v/>
      </c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</row>
    <row r="974">
      <c r="A974" s="27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4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33"/>
      <c r="AH974" s="33"/>
      <c r="AI974" s="33" t="str">
        <f t="shared" si="6"/>
        <v/>
      </c>
      <c r="AJ974" s="33" t="str">
        <f t="shared" si="7"/>
        <v/>
      </c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</row>
    <row r="975">
      <c r="A975" s="27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4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33"/>
      <c r="AH975" s="33"/>
      <c r="AI975" s="33" t="str">
        <f t="shared" si="6"/>
        <v/>
      </c>
      <c r="AJ975" s="33" t="str">
        <f t="shared" si="7"/>
        <v/>
      </c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</row>
    <row r="976">
      <c r="A976" s="27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4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33"/>
      <c r="AH976" s="33"/>
      <c r="AI976" s="33" t="str">
        <f t="shared" si="6"/>
        <v/>
      </c>
      <c r="AJ976" s="33" t="str">
        <f t="shared" si="7"/>
        <v/>
      </c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</row>
    <row r="977">
      <c r="A977" s="27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4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33"/>
      <c r="AH977" s="33"/>
      <c r="AI977" s="33" t="str">
        <f t="shared" si="6"/>
        <v/>
      </c>
      <c r="AJ977" s="33" t="str">
        <f t="shared" si="7"/>
        <v/>
      </c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</row>
    <row r="978">
      <c r="A978" s="27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4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33"/>
      <c r="AH978" s="33"/>
      <c r="AI978" s="33" t="str">
        <f t="shared" si="6"/>
        <v/>
      </c>
      <c r="AJ978" s="33" t="str">
        <f t="shared" si="7"/>
        <v/>
      </c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</row>
    <row r="979">
      <c r="A979" s="27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4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33"/>
      <c r="AH979" s="33"/>
      <c r="AI979" s="33" t="str">
        <f t="shared" si="6"/>
        <v/>
      </c>
      <c r="AJ979" s="33" t="str">
        <f t="shared" si="7"/>
        <v/>
      </c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</row>
    <row r="980">
      <c r="A980" s="27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4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33"/>
      <c r="AH980" s="33"/>
      <c r="AI980" s="33" t="str">
        <f t="shared" si="6"/>
        <v/>
      </c>
      <c r="AJ980" s="33" t="str">
        <f t="shared" si="7"/>
        <v/>
      </c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</row>
    <row r="981">
      <c r="A981" s="27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4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33"/>
      <c r="AH981" s="33"/>
      <c r="AI981" s="33" t="str">
        <f t="shared" si="6"/>
        <v/>
      </c>
      <c r="AJ981" s="33" t="str">
        <f t="shared" si="7"/>
        <v/>
      </c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</row>
    <row r="982">
      <c r="A982" s="27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4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33"/>
      <c r="AH982" s="33"/>
      <c r="AI982" s="33" t="str">
        <f t="shared" si="6"/>
        <v/>
      </c>
      <c r="AJ982" s="33" t="str">
        <f t="shared" si="7"/>
        <v/>
      </c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</row>
    <row r="983">
      <c r="A983" s="27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4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33"/>
      <c r="AH983" s="33"/>
      <c r="AI983" s="33" t="str">
        <f t="shared" si="6"/>
        <v/>
      </c>
      <c r="AJ983" s="33" t="str">
        <f t="shared" si="7"/>
        <v/>
      </c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</row>
    <row r="984">
      <c r="A984" s="27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4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33"/>
      <c r="AH984" s="33"/>
      <c r="AI984" s="33" t="str">
        <f t="shared" si="6"/>
        <v/>
      </c>
      <c r="AJ984" s="33" t="str">
        <f t="shared" si="7"/>
        <v/>
      </c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</row>
    <row r="985">
      <c r="A985" s="27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4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33"/>
      <c r="AH985" s="33"/>
      <c r="AI985" s="33" t="str">
        <f t="shared" si="6"/>
        <v/>
      </c>
      <c r="AJ985" s="33" t="str">
        <f t="shared" si="7"/>
        <v/>
      </c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</row>
    <row r="986">
      <c r="A986" s="27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4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33"/>
      <c r="AH986" s="33"/>
      <c r="AI986" s="33" t="str">
        <f t="shared" si="6"/>
        <v/>
      </c>
      <c r="AJ986" s="33" t="str">
        <f t="shared" si="7"/>
        <v/>
      </c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</row>
    <row r="987">
      <c r="A987" s="27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4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33"/>
      <c r="AH987" s="33"/>
      <c r="AI987" s="33" t="str">
        <f t="shared" si="6"/>
        <v/>
      </c>
      <c r="AJ987" s="33" t="str">
        <f t="shared" si="7"/>
        <v/>
      </c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</row>
    <row r="988">
      <c r="A988" s="27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4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33"/>
      <c r="AH988" s="33"/>
      <c r="AI988" s="33" t="str">
        <f t="shared" si="6"/>
        <v/>
      </c>
      <c r="AJ988" s="33" t="str">
        <f t="shared" si="7"/>
        <v/>
      </c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</row>
    <row r="989">
      <c r="A989" s="27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4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33"/>
      <c r="AH989" s="33"/>
      <c r="AI989" s="33" t="str">
        <f t="shared" si="6"/>
        <v/>
      </c>
      <c r="AJ989" s="33" t="str">
        <f t="shared" si="7"/>
        <v/>
      </c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</row>
    <row r="990">
      <c r="A990" s="27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4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33"/>
      <c r="AH990" s="33"/>
      <c r="AI990" s="33" t="str">
        <f t="shared" si="6"/>
        <v/>
      </c>
      <c r="AJ990" s="33" t="str">
        <f t="shared" si="7"/>
        <v/>
      </c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</row>
    <row r="991">
      <c r="A991" s="27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4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33"/>
      <c r="AH991" s="33"/>
      <c r="AI991" s="33" t="str">
        <f t="shared" si="6"/>
        <v/>
      </c>
      <c r="AJ991" s="33" t="str">
        <f t="shared" si="7"/>
        <v/>
      </c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</row>
    <row r="992">
      <c r="A992" s="27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4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33"/>
      <c r="AH992" s="33"/>
      <c r="AI992" s="33" t="str">
        <f t="shared" si="6"/>
        <v/>
      </c>
      <c r="AJ992" s="33" t="str">
        <f t="shared" si="7"/>
        <v/>
      </c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</row>
    <row r="993">
      <c r="A993" s="27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4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33"/>
      <c r="AH993" s="33"/>
      <c r="AI993" s="33" t="str">
        <f t="shared" si="6"/>
        <v/>
      </c>
      <c r="AJ993" s="33" t="str">
        <f t="shared" si="7"/>
        <v/>
      </c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</row>
    <row r="994">
      <c r="A994" s="27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4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33"/>
      <c r="AH994" s="33"/>
      <c r="AI994" s="33" t="str">
        <f t="shared" si="6"/>
        <v/>
      </c>
      <c r="AJ994" s="33" t="str">
        <f t="shared" si="7"/>
        <v/>
      </c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</row>
    <row r="995">
      <c r="A995" s="27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4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33"/>
      <c r="AH995" s="33"/>
      <c r="AI995" s="33" t="str">
        <f t="shared" si="6"/>
        <v/>
      </c>
      <c r="AJ995" s="33" t="str">
        <f t="shared" si="7"/>
        <v/>
      </c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</row>
    <row r="996">
      <c r="A996" s="27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4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33"/>
      <c r="AH996" s="33"/>
      <c r="AI996" s="33" t="str">
        <f t="shared" si="6"/>
        <v/>
      </c>
      <c r="AJ996" s="33" t="str">
        <f t="shared" si="7"/>
        <v/>
      </c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</row>
    <row r="997">
      <c r="A997" s="27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4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33"/>
      <c r="AH997" s="33"/>
      <c r="AI997" s="33" t="str">
        <f t="shared" si="6"/>
        <v/>
      </c>
      <c r="AJ997" s="33" t="str">
        <f t="shared" si="7"/>
        <v/>
      </c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</row>
    <row r="998">
      <c r="A998" s="27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4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33"/>
      <c r="AH998" s="33"/>
      <c r="AI998" s="33" t="str">
        <f t="shared" si="6"/>
        <v/>
      </c>
      <c r="AJ998" s="33" t="str">
        <f t="shared" si="7"/>
        <v/>
      </c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</row>
    <row r="999">
      <c r="A999" s="27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4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33"/>
      <c r="AH999" s="33"/>
      <c r="AI999" s="33" t="str">
        <f t="shared" si="6"/>
        <v/>
      </c>
      <c r="AJ999" s="33" t="str">
        <f t="shared" si="7"/>
        <v/>
      </c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</row>
    <row r="1000">
      <c r="A1000" s="27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4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33"/>
      <c r="AH1000" s="33"/>
      <c r="AI1000" s="33" t="str">
        <f t="shared" si="6"/>
        <v/>
      </c>
      <c r="AJ1000" s="33" t="str">
        <f t="shared" si="7"/>
        <v/>
      </c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6" width="21.5"/>
    <col hidden="1" min="14" max="26" width="12.63"/>
  </cols>
  <sheetData>
    <row r="1" ht="27.75" customHeight="1">
      <c r="A1" s="4" t="s">
        <v>253</v>
      </c>
      <c r="B1" s="4"/>
      <c r="C1" s="4" t="s">
        <v>257</v>
      </c>
      <c r="D1" s="4" t="s">
        <v>165</v>
      </c>
      <c r="E1" s="4" t="s">
        <v>258</v>
      </c>
      <c r="F1" s="4" t="s">
        <v>259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27.75" customHeight="1">
      <c r="A2" s="56" t="str">
        <f>VLOOKUP(B2,'5.Mudge'!$AG:$AH,2,false)</f>
        <v>Ter capacidade para suportar as principais ferramentas</v>
      </c>
      <c r="B2" s="20" t="s">
        <v>276</v>
      </c>
      <c r="C2" s="56">
        <f>VLOOKUP(B2,'5.Mudge'!$AG:$AJ,4,false)</f>
        <v>37</v>
      </c>
      <c r="D2" s="57">
        <f>VLOOKUP(B2,'5.Mudge'!$AG:$AJ,3,false)</f>
        <v>0.1753554502</v>
      </c>
      <c r="E2" s="58">
        <f>D2</f>
        <v>0.1753554502</v>
      </c>
      <c r="F2" s="29">
        <v>5.0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27.75" customHeight="1">
      <c r="A3" s="56" t="str">
        <f>VLOOKUP(B3,'5.Mudge'!$AG:$AH,2,false)</f>
        <v>Ter compartimentos</v>
      </c>
      <c r="B3" s="20" t="s">
        <v>300</v>
      </c>
      <c r="C3" s="56">
        <f>VLOOKUP(B3,'5.Mudge'!$AG:$AJ,4,false)</f>
        <v>32</v>
      </c>
      <c r="D3" s="57">
        <f>VLOOKUP(B3,'5.Mudge'!$AG:$AJ,3,false)</f>
        <v>0.1516587678</v>
      </c>
      <c r="E3" s="58">
        <f t="shared" ref="E3:E15" si="1">E2+D3</f>
        <v>0.327014218</v>
      </c>
      <c r="F3" s="29">
        <v>5.0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27.75" customHeight="1">
      <c r="A4" s="56" t="str">
        <f>VLOOKUP(B4,'5.Mudge'!$AG:$AH,2,false)</f>
        <v>Ser de fácil movimentação</v>
      </c>
      <c r="B4" s="20" t="s">
        <v>301</v>
      </c>
      <c r="C4" s="56">
        <f>VLOOKUP(B4,'5.Mudge'!$AG:$AJ,4,false)</f>
        <v>31</v>
      </c>
      <c r="D4" s="57">
        <f>VLOOKUP(B4,'5.Mudge'!$AG:$AJ,3,false)</f>
        <v>0.1469194313</v>
      </c>
      <c r="E4" s="58">
        <f t="shared" si="1"/>
        <v>0.4739336493</v>
      </c>
      <c r="F4" s="29">
        <v>5.0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27.75" customHeight="1">
      <c r="A5" s="56" t="str">
        <f>VLOOKUP(B5,'5.Mudge'!$AG:$AH,2,false)</f>
        <v>Ser durável</v>
      </c>
      <c r="B5" s="20" t="s">
        <v>306</v>
      </c>
      <c r="C5" s="56">
        <f>VLOOKUP(B5,'5.Mudge'!$AG:$AJ,4,false)</f>
        <v>24</v>
      </c>
      <c r="D5" s="57">
        <f>VLOOKUP(B5,'5.Mudge'!$AG:$AJ,3,false)</f>
        <v>0.1137440758</v>
      </c>
      <c r="E5" s="58">
        <f t="shared" si="1"/>
        <v>0.5876777251</v>
      </c>
      <c r="F5" s="29">
        <v>4.0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27.75" customHeight="1">
      <c r="A6" s="56" t="str">
        <f>VLOOKUP(B6,'5.Mudge'!$AG:$AH,2,false)</f>
        <v>Ser compacto</v>
      </c>
      <c r="B6" s="20" t="s">
        <v>307</v>
      </c>
      <c r="C6" s="56">
        <f>VLOOKUP(B6,'5.Mudge'!$AG:$AJ,4,false)</f>
        <v>23</v>
      </c>
      <c r="D6" s="57">
        <f>VLOOKUP(B6,'5.Mudge'!$AG:$AJ,3,false)</f>
        <v>0.1090047393</v>
      </c>
      <c r="E6" s="58">
        <f t="shared" si="1"/>
        <v>0.6966824645</v>
      </c>
      <c r="F6" s="29">
        <v>4.0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27.75" customHeight="1">
      <c r="A7" s="56" t="str">
        <f>VLOOKUP(B7,'5.Mudge'!$AG:$AH,2,false)</f>
        <v>Ter manutenção simples</v>
      </c>
      <c r="B7" s="20" t="s">
        <v>319</v>
      </c>
      <c r="C7" s="56">
        <f>VLOOKUP(B7,'5.Mudge'!$AG:$AJ,4,false)</f>
        <v>13</v>
      </c>
      <c r="D7" s="57">
        <f>VLOOKUP(B7,'5.Mudge'!$AG:$AJ,3,false)</f>
        <v>0.06161137441</v>
      </c>
      <c r="E7" s="58">
        <f t="shared" si="1"/>
        <v>0.7582938389</v>
      </c>
      <c r="F7" s="29">
        <v>3.0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7.75" customHeight="1">
      <c r="A8" s="56" t="str">
        <f>VLOOKUP(B8,'5.Mudge'!$AG:$AH,2,false)</f>
        <v>Ter bom custo benefício</v>
      </c>
      <c r="B8" s="20" t="s">
        <v>344</v>
      </c>
      <c r="C8" s="56">
        <f>VLOOKUP(B8,'5.Mudge'!$AG:$AJ,4,false)</f>
        <v>12</v>
      </c>
      <c r="D8" s="57">
        <f>VLOOKUP(B8,'5.Mudge'!$AG:$AJ,3,false)</f>
        <v>0.05687203791</v>
      </c>
      <c r="E8" s="58">
        <f t="shared" si="1"/>
        <v>0.8151658768</v>
      </c>
      <c r="F8" s="29">
        <v>3.0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7.75" customHeight="1">
      <c r="A9" s="56" t="str">
        <f>VLOOKUP(B9,'5.Mudge'!$AG:$AH,2,false)</f>
        <v>Ter fácil desmontagem</v>
      </c>
      <c r="B9" s="20" t="s">
        <v>370</v>
      </c>
      <c r="C9" s="56">
        <f>VLOOKUP(B9,'5.Mudge'!$AG:$AJ,4,false)</f>
        <v>11</v>
      </c>
      <c r="D9" s="57">
        <f>VLOOKUP(B9,'5.Mudge'!$AG:$AJ,3,false)</f>
        <v>0.05213270142</v>
      </c>
      <c r="E9" s="58">
        <f t="shared" si="1"/>
        <v>0.8672985782</v>
      </c>
      <c r="F9" s="29">
        <v>3.0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7.75" customHeight="1">
      <c r="A10" s="56" t="str">
        <f>VLOOKUP(B10,'5.Mudge'!$AG:$AH,2,false)</f>
        <v>Ter montagem rápida</v>
      </c>
      <c r="B10" s="20" t="s">
        <v>397</v>
      </c>
      <c r="C10" s="56">
        <f>VLOOKUP(B10,'5.Mudge'!$AG:$AJ,4,false)</f>
        <v>9</v>
      </c>
      <c r="D10" s="57">
        <f>VLOOKUP(B10,'5.Mudge'!$AG:$AJ,3,false)</f>
        <v>0.04265402844</v>
      </c>
      <c r="E10" s="58">
        <f t="shared" si="1"/>
        <v>0.9099526066</v>
      </c>
      <c r="F10" s="29">
        <v>3.0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27.75" customHeight="1">
      <c r="A11" s="56" t="str">
        <f>VLOOKUP(B11,'5.Mudge'!$AG:$AH,2,false)</f>
        <v>Ter aparência robusta</v>
      </c>
      <c r="B11" s="20" t="s">
        <v>398</v>
      </c>
      <c r="C11" s="56">
        <f>VLOOKUP(B11,'5.Mudge'!$AG:$AJ,4,false)</f>
        <v>7</v>
      </c>
      <c r="D11" s="57">
        <f>VLOOKUP(B11,'5.Mudge'!$AG:$AJ,3,false)</f>
        <v>0.03317535545</v>
      </c>
      <c r="E11" s="58">
        <f t="shared" si="1"/>
        <v>0.9431279621</v>
      </c>
      <c r="F11" s="29">
        <v>2.0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27.75" customHeight="1">
      <c r="A12" s="56" t="str">
        <f>VLOOKUP(B12,'5.Mudge'!$AG:$AH,2,false)</f>
        <v>Ter montagem em poucas etapas</v>
      </c>
      <c r="B12" s="20" t="s">
        <v>401</v>
      </c>
      <c r="C12" s="56">
        <f>VLOOKUP(B12,'5.Mudge'!$AG:$AJ,4,false)</f>
        <v>6</v>
      </c>
      <c r="D12" s="57">
        <f>VLOOKUP(B12,'5.Mudge'!$AG:$AJ,3,false)</f>
        <v>0.02843601896</v>
      </c>
      <c r="E12" s="58">
        <f t="shared" si="1"/>
        <v>0.971563981</v>
      </c>
      <c r="F12" s="29">
        <v>2.0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27.75" customHeight="1">
      <c r="A13" s="56" t="str">
        <f>VLOOKUP(B13,'5.Mudge'!$AG:$AH,2,false)</f>
        <v>Ter matérias-primas acessíveis</v>
      </c>
      <c r="B13" s="20" t="s">
        <v>402</v>
      </c>
      <c r="C13" s="56">
        <f>VLOOKUP(B13,'5.Mudge'!$AG:$AJ,4,false)</f>
        <v>5</v>
      </c>
      <c r="D13" s="57">
        <f>VLOOKUP(B13,'5.Mudge'!$AG:$AJ,3,false)</f>
        <v>0.02369668246</v>
      </c>
      <c r="E13" s="58">
        <f t="shared" si="1"/>
        <v>0.9952606635</v>
      </c>
      <c r="F13" s="29">
        <v>2.0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27.75" customHeight="1">
      <c r="A14" s="56" t="str">
        <f>VLOOKUP(B14,'5.Mudge'!$AG:$AH,2,false)</f>
        <v>Ter molde para a produção</v>
      </c>
      <c r="B14" s="20" t="s">
        <v>400</v>
      </c>
      <c r="C14" s="56">
        <f>VLOOKUP(B14,'5.Mudge'!$AG:$AJ,4,false)</f>
        <v>1</v>
      </c>
      <c r="D14" s="57">
        <f>VLOOKUP(B14,'5.Mudge'!$AG:$AJ,3,false)</f>
        <v>0.004739336493</v>
      </c>
      <c r="E14" s="58">
        <f t="shared" si="1"/>
        <v>1</v>
      </c>
      <c r="F14" s="29">
        <v>1.0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7.75" customHeight="1">
      <c r="A15" s="56" t="str">
        <f>VLOOKUP(B15,'5.Mudge'!$AG:$AH,2,false)</f>
        <v>Ter embalagem simples</v>
      </c>
      <c r="B15" s="20" t="s">
        <v>403</v>
      </c>
      <c r="C15" s="56">
        <f>VLOOKUP(B15,'5.Mudge'!$AG:$AJ,4,false)</f>
        <v>0</v>
      </c>
      <c r="D15" s="57">
        <f>VLOOKUP(B15,'5.Mudge'!$AG:$AJ,3,false)</f>
        <v>0</v>
      </c>
      <c r="E15" s="58">
        <f t="shared" si="1"/>
        <v>1</v>
      </c>
      <c r="F15" s="29">
        <v>1.0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27.75" hidden="1" customHeight="1">
      <c r="A16" s="56"/>
      <c r="B16" s="20"/>
      <c r="C16" s="56"/>
      <c r="D16" s="56"/>
      <c r="E16" s="58"/>
      <c r="F16" s="30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27.75" hidden="1" customHeight="1">
      <c r="A17" s="56"/>
      <c r="B17" s="20"/>
      <c r="C17" s="56"/>
      <c r="D17" s="56"/>
      <c r="E17" s="58"/>
      <c r="F17" s="30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27.75" hidden="1" customHeight="1">
      <c r="A18" s="56"/>
      <c r="B18" s="20"/>
      <c r="C18" s="56"/>
      <c r="D18" s="56"/>
      <c r="E18" s="58"/>
      <c r="F18" s="30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27.75" hidden="1" customHeight="1">
      <c r="A19" s="56"/>
      <c r="B19" s="20"/>
      <c r="C19" s="56"/>
      <c r="D19" s="56"/>
      <c r="E19" s="58"/>
      <c r="F19" s="30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27.75" hidden="1" customHeight="1">
      <c r="A20" s="56"/>
      <c r="B20" s="20"/>
      <c r="C20" s="56"/>
      <c r="D20" s="56"/>
      <c r="E20" s="58"/>
      <c r="F20" s="30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27.75" hidden="1" customHeight="1">
      <c r="A21" s="56"/>
      <c r="B21" s="20"/>
      <c r="C21" s="56"/>
      <c r="D21" s="56"/>
      <c r="E21" s="58"/>
      <c r="F21" s="30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27.75" hidden="1" customHeight="1">
      <c r="A22" s="56"/>
      <c r="B22" s="20"/>
      <c r="C22" s="56"/>
      <c r="D22" s="56"/>
      <c r="E22" s="58"/>
      <c r="F22" s="30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27.75" hidden="1" customHeight="1">
      <c r="A23" s="56"/>
      <c r="B23" s="20"/>
      <c r="C23" s="56"/>
      <c r="D23" s="56"/>
      <c r="E23" s="58"/>
      <c r="F23" s="30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27.75" hidden="1" customHeight="1">
      <c r="A24" s="56"/>
      <c r="B24" s="20"/>
      <c r="C24" s="56"/>
      <c r="D24" s="56"/>
      <c r="E24" s="58"/>
      <c r="F24" s="30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27.75" hidden="1" customHeight="1">
      <c r="A25" s="56"/>
      <c r="B25" s="20"/>
      <c r="C25" s="56"/>
      <c r="D25" s="56"/>
      <c r="E25" s="58"/>
      <c r="F25" s="30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27.75" hidden="1" customHeight="1">
      <c r="A26" s="56"/>
      <c r="B26" s="20"/>
      <c r="C26" s="56"/>
      <c r="D26" s="56"/>
      <c r="E26" s="58"/>
      <c r="F26" s="30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27.75" hidden="1" customHeight="1">
      <c r="A27" s="56"/>
      <c r="B27" s="20"/>
      <c r="C27" s="56"/>
      <c r="D27" s="56"/>
      <c r="E27" s="58"/>
      <c r="F27" s="30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27.75" hidden="1" customHeight="1">
      <c r="A28" s="56"/>
      <c r="B28" s="20"/>
      <c r="C28" s="56"/>
      <c r="D28" s="56"/>
      <c r="E28" s="58"/>
      <c r="F28" s="30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27.75" hidden="1" customHeight="1">
      <c r="A29" s="56"/>
      <c r="B29" s="20"/>
      <c r="C29" s="56"/>
      <c r="D29" s="56"/>
      <c r="E29" s="58"/>
      <c r="F29" s="30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7.75" hidden="1" customHeight="1">
      <c r="A30" s="56"/>
      <c r="B30" s="20"/>
      <c r="C30" s="56"/>
      <c r="D30" s="56"/>
      <c r="E30" s="58"/>
      <c r="F30" s="30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idden="1">
      <c r="A31" s="56"/>
      <c r="B31" s="30"/>
      <c r="C31" s="56"/>
      <c r="D31" s="56"/>
      <c r="E31" s="58"/>
      <c r="F31" s="30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idden="1">
      <c r="A32" s="56"/>
      <c r="B32" s="30"/>
      <c r="C32" s="56"/>
      <c r="D32" s="56"/>
      <c r="E32" s="58"/>
      <c r="F32" s="30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idden="1">
      <c r="A33" s="56"/>
      <c r="B33" s="30"/>
      <c r="C33" s="56"/>
      <c r="D33" s="56"/>
      <c r="E33" s="58"/>
      <c r="F33" s="30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idden="1">
      <c r="A34" s="56"/>
      <c r="B34" s="30"/>
      <c r="C34" s="56"/>
      <c r="D34" s="56"/>
      <c r="E34" s="58"/>
      <c r="F34" s="30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idden="1">
      <c r="A35" s="56"/>
      <c r="B35" s="30"/>
      <c r="C35" s="56"/>
      <c r="D35" s="56"/>
      <c r="E35" s="58"/>
      <c r="F35" s="30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idden="1">
      <c r="A36" s="56"/>
      <c r="B36" s="30"/>
      <c r="C36" s="56"/>
      <c r="D36" s="56"/>
      <c r="E36" s="58"/>
      <c r="F36" s="30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idden="1">
      <c r="A37" s="56"/>
      <c r="B37" s="30"/>
      <c r="C37" s="56"/>
      <c r="D37" s="56"/>
      <c r="E37" s="58"/>
      <c r="F37" s="30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idden="1">
      <c r="A38" s="56"/>
      <c r="B38" s="30"/>
      <c r="C38" s="56"/>
      <c r="D38" s="56"/>
      <c r="E38" s="58"/>
      <c r="F38" s="30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idden="1">
      <c r="A39" s="56"/>
      <c r="B39" s="30"/>
      <c r="C39" s="56"/>
      <c r="D39" s="56"/>
      <c r="E39" s="58"/>
      <c r="F39" s="30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idden="1">
      <c r="A40" s="56"/>
      <c r="B40" s="30"/>
      <c r="C40" s="56"/>
      <c r="D40" s="56"/>
      <c r="E40" s="58"/>
      <c r="F40" s="30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idden="1">
      <c r="A41" s="56"/>
      <c r="B41" s="30"/>
      <c r="C41" s="56"/>
      <c r="D41" s="56"/>
      <c r="E41" s="58"/>
      <c r="F41" s="30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idden="1">
      <c r="A42" s="56"/>
      <c r="B42" s="30"/>
      <c r="C42" s="56"/>
      <c r="D42" s="56"/>
      <c r="E42" s="58"/>
      <c r="F42" s="30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idden="1">
      <c r="A43" s="56"/>
      <c r="B43" s="30"/>
      <c r="C43" s="56"/>
      <c r="D43" s="56"/>
      <c r="E43" s="58"/>
      <c r="F43" s="30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idden="1">
      <c r="A44" s="56"/>
      <c r="B44" s="30"/>
      <c r="C44" s="56"/>
      <c r="D44" s="56"/>
      <c r="E44" s="58"/>
      <c r="F44" s="30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idden="1">
      <c r="A45" s="56"/>
      <c r="B45" s="30"/>
      <c r="C45" s="56"/>
      <c r="D45" s="56"/>
      <c r="E45" s="58"/>
      <c r="F45" s="30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idden="1">
      <c r="A46" s="56"/>
      <c r="B46" s="30"/>
      <c r="C46" s="56"/>
      <c r="D46" s="56"/>
      <c r="E46" s="58"/>
      <c r="F46" s="30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idden="1">
      <c r="A47" s="56"/>
      <c r="B47" s="30"/>
      <c r="C47" s="56"/>
      <c r="D47" s="56"/>
      <c r="E47" s="58"/>
      <c r="F47" s="30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idden="1">
      <c r="A48" s="56"/>
      <c r="B48" s="30"/>
      <c r="C48" s="56"/>
      <c r="D48" s="56"/>
      <c r="E48" s="58"/>
      <c r="F48" s="30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idden="1">
      <c r="A49" s="56"/>
      <c r="B49" s="30"/>
      <c r="C49" s="56"/>
      <c r="D49" s="56"/>
      <c r="E49" s="58"/>
      <c r="F49" s="30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idden="1">
      <c r="A50" s="56"/>
      <c r="B50" s="30"/>
      <c r="C50" s="56"/>
      <c r="D50" s="56"/>
      <c r="E50" s="58"/>
      <c r="F50" s="30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idden="1">
      <c r="A51" s="56"/>
      <c r="B51" s="30"/>
      <c r="C51" s="56"/>
      <c r="D51" s="56"/>
      <c r="E51" s="58"/>
      <c r="F51" s="30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idden="1">
      <c r="A52" s="56"/>
      <c r="B52" s="30"/>
      <c r="C52" s="56"/>
      <c r="D52" s="56"/>
      <c r="E52" s="58"/>
      <c r="F52" s="30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idden="1">
      <c r="A53" s="56"/>
      <c r="B53" s="30"/>
      <c r="C53" s="56"/>
      <c r="D53" s="56"/>
      <c r="E53" s="58"/>
      <c r="F53" s="30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idden="1">
      <c r="A54" s="56"/>
      <c r="B54" s="30"/>
      <c r="C54" s="56"/>
      <c r="D54" s="56"/>
      <c r="E54" s="58"/>
      <c r="F54" s="30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idden="1">
      <c r="A55" s="56"/>
      <c r="B55" s="30"/>
      <c r="C55" s="56"/>
      <c r="D55" s="56"/>
      <c r="E55" s="58"/>
      <c r="F55" s="30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idden="1">
      <c r="A56" s="56"/>
      <c r="B56" s="30"/>
      <c r="C56" s="56"/>
      <c r="D56" s="56"/>
      <c r="E56" s="58"/>
      <c r="F56" s="30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idden="1">
      <c r="A57" s="56"/>
      <c r="B57" s="30"/>
      <c r="C57" s="56"/>
      <c r="D57" s="56"/>
      <c r="E57" s="58"/>
      <c r="F57" s="30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idden="1">
      <c r="A58" s="56"/>
      <c r="B58" s="30"/>
      <c r="C58" s="56"/>
      <c r="D58" s="56"/>
      <c r="E58" s="58"/>
      <c r="F58" s="30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idden="1">
      <c r="A59" s="56"/>
      <c r="B59" s="30"/>
      <c r="C59" s="56"/>
      <c r="D59" s="56"/>
      <c r="E59" s="58"/>
      <c r="F59" s="30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idden="1">
      <c r="A60" s="56"/>
      <c r="B60" s="30"/>
      <c r="C60" s="56"/>
      <c r="D60" s="56"/>
      <c r="E60" s="58"/>
      <c r="F60" s="30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idden="1">
      <c r="A61" s="56"/>
      <c r="B61" s="30"/>
      <c r="C61" s="56"/>
      <c r="D61" s="56"/>
      <c r="E61" s="58"/>
      <c r="F61" s="30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idden="1">
      <c r="A62" s="56"/>
      <c r="B62" s="30"/>
      <c r="C62" s="56"/>
      <c r="D62" s="56"/>
      <c r="E62" s="58"/>
      <c r="F62" s="30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idden="1">
      <c r="A63" s="56"/>
      <c r="B63" s="30"/>
      <c r="C63" s="56"/>
      <c r="D63" s="56"/>
      <c r="E63" s="58"/>
      <c r="F63" s="30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idden="1">
      <c r="A64" s="56"/>
      <c r="B64" s="30"/>
      <c r="C64" s="56"/>
      <c r="D64" s="56"/>
      <c r="E64" s="58"/>
      <c r="F64" s="30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idden="1">
      <c r="A65" s="56"/>
      <c r="B65" s="30"/>
      <c r="C65" s="30"/>
      <c r="D65" s="58"/>
      <c r="E65" s="30"/>
      <c r="F65" s="30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idden="1">
      <c r="A66" s="56"/>
      <c r="B66" s="30"/>
      <c r="C66" s="30"/>
      <c r="D66" s="58"/>
      <c r="E66" s="30"/>
      <c r="F66" s="30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idden="1">
      <c r="A67" s="56"/>
      <c r="B67" s="30"/>
      <c r="C67" s="30"/>
      <c r="D67" s="58"/>
      <c r="E67" s="30"/>
      <c r="F67" s="30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idden="1">
      <c r="A68" s="56"/>
      <c r="B68" s="30"/>
      <c r="C68" s="30"/>
      <c r="D68" s="58"/>
      <c r="E68" s="30"/>
      <c r="F68" s="30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idden="1">
      <c r="A69" s="56"/>
      <c r="B69" s="30"/>
      <c r="C69" s="30"/>
      <c r="D69" s="58"/>
      <c r="E69" s="30"/>
      <c r="F69" s="30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idden="1">
      <c r="A70" s="56"/>
      <c r="B70" s="30"/>
      <c r="C70" s="30"/>
      <c r="D70" s="58"/>
      <c r="E70" s="30"/>
      <c r="F70" s="30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idden="1">
      <c r="A71" s="56"/>
      <c r="B71" s="30"/>
      <c r="C71" s="30"/>
      <c r="D71" s="58"/>
      <c r="E71" s="30"/>
      <c r="F71" s="30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idden="1">
      <c r="A72" s="56"/>
      <c r="B72" s="30"/>
      <c r="C72" s="30"/>
      <c r="D72" s="58"/>
      <c r="E72" s="30"/>
      <c r="F72" s="30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idden="1">
      <c r="A73" s="56"/>
      <c r="B73" s="30"/>
      <c r="C73" s="30"/>
      <c r="D73" s="58"/>
      <c r="E73" s="30"/>
      <c r="F73" s="30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idden="1">
      <c r="A74" s="56"/>
      <c r="B74" s="30"/>
      <c r="C74" s="30"/>
      <c r="D74" s="58"/>
      <c r="E74" s="30"/>
      <c r="F74" s="30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idden="1">
      <c r="A75" s="56"/>
      <c r="B75" s="30"/>
      <c r="C75" s="30"/>
      <c r="D75" s="58"/>
      <c r="E75" s="30"/>
      <c r="F75" s="30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idden="1">
      <c r="A76" s="56"/>
      <c r="B76" s="30"/>
      <c r="C76" s="30"/>
      <c r="D76" s="58"/>
      <c r="E76" s="30"/>
      <c r="F76" s="30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idden="1">
      <c r="A77" s="56"/>
      <c r="B77" s="30"/>
      <c r="C77" s="30"/>
      <c r="D77" s="58"/>
      <c r="E77" s="30"/>
      <c r="F77" s="30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idden="1">
      <c r="A78" s="56"/>
      <c r="B78" s="30"/>
      <c r="C78" s="30"/>
      <c r="D78" s="58"/>
      <c r="E78" s="30"/>
      <c r="F78" s="30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idden="1">
      <c r="A79" s="56"/>
      <c r="B79" s="30"/>
      <c r="C79" s="30"/>
      <c r="D79" s="58"/>
      <c r="E79" s="30"/>
      <c r="F79" s="30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idden="1">
      <c r="A80" s="56"/>
      <c r="B80" s="30"/>
      <c r="C80" s="30"/>
      <c r="D80" s="58"/>
      <c r="E80" s="30"/>
      <c r="F80" s="30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idden="1">
      <c r="A81" s="56"/>
      <c r="B81" s="30"/>
      <c r="C81" s="30"/>
      <c r="D81" s="58"/>
      <c r="E81" s="30"/>
      <c r="F81" s="30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idden="1">
      <c r="A82" s="56"/>
      <c r="B82" s="30"/>
      <c r="C82" s="30"/>
      <c r="D82" s="58"/>
      <c r="E82" s="30"/>
      <c r="F82" s="30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idden="1">
      <c r="A83" s="56"/>
      <c r="B83" s="30"/>
      <c r="C83" s="30"/>
      <c r="D83" s="58"/>
      <c r="E83" s="30"/>
      <c r="F83" s="30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idden="1">
      <c r="A84" s="56"/>
      <c r="B84" s="30"/>
      <c r="C84" s="30"/>
      <c r="D84" s="58"/>
      <c r="E84" s="30"/>
      <c r="F84" s="30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idden="1">
      <c r="A85" s="56"/>
      <c r="B85" s="30"/>
      <c r="C85" s="30"/>
      <c r="D85" s="58"/>
      <c r="E85" s="30"/>
      <c r="F85" s="30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idden="1">
      <c r="A86" s="56"/>
      <c r="B86" s="30"/>
      <c r="C86" s="30"/>
      <c r="D86" s="58"/>
      <c r="E86" s="30"/>
      <c r="F86" s="30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idden="1">
      <c r="A87" s="56"/>
      <c r="B87" s="30"/>
      <c r="C87" s="30"/>
      <c r="D87" s="58"/>
      <c r="E87" s="30"/>
      <c r="F87" s="30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idden="1">
      <c r="A88" s="56"/>
      <c r="B88" s="30"/>
      <c r="C88" s="30"/>
      <c r="D88" s="58"/>
      <c r="E88" s="30"/>
      <c r="F88" s="30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idden="1">
      <c r="A89" s="56"/>
      <c r="B89" s="30"/>
      <c r="C89" s="30"/>
      <c r="D89" s="58"/>
      <c r="E89" s="30"/>
      <c r="F89" s="30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idden="1">
      <c r="A90" s="56"/>
      <c r="B90" s="30"/>
      <c r="C90" s="30"/>
      <c r="D90" s="58"/>
      <c r="E90" s="30"/>
      <c r="F90" s="30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idden="1">
      <c r="A91" s="56"/>
      <c r="B91" s="30"/>
      <c r="C91" s="30"/>
      <c r="D91" s="58"/>
      <c r="E91" s="30"/>
      <c r="F91" s="30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idden="1">
      <c r="A92" s="56"/>
      <c r="B92" s="30"/>
      <c r="C92" s="30"/>
      <c r="D92" s="58"/>
      <c r="E92" s="30"/>
      <c r="F92" s="30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idden="1">
      <c r="A93" s="56"/>
      <c r="B93" s="30"/>
      <c r="C93" s="30"/>
      <c r="D93" s="58"/>
      <c r="E93" s="30"/>
      <c r="F93" s="30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idden="1">
      <c r="A94" s="56"/>
      <c r="B94" s="30"/>
      <c r="C94" s="30"/>
      <c r="D94" s="58"/>
      <c r="E94" s="30"/>
      <c r="F94" s="30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idden="1">
      <c r="A95" s="56"/>
      <c r="B95" s="30"/>
      <c r="C95" s="30"/>
      <c r="D95" s="58"/>
      <c r="E95" s="30"/>
      <c r="F95" s="30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idden="1">
      <c r="A96" s="56"/>
      <c r="B96" s="30"/>
      <c r="C96" s="30"/>
      <c r="D96" s="58"/>
      <c r="E96" s="30"/>
      <c r="F96" s="30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idden="1">
      <c r="A97" s="56"/>
      <c r="B97" s="30"/>
      <c r="C97" s="30"/>
      <c r="D97" s="58"/>
      <c r="E97" s="30"/>
      <c r="F97" s="30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idden="1">
      <c r="A98" s="56"/>
      <c r="B98" s="30"/>
      <c r="C98" s="30"/>
      <c r="D98" s="58"/>
      <c r="E98" s="30"/>
      <c r="F98" s="30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idden="1">
      <c r="A99" s="56"/>
      <c r="B99" s="30"/>
      <c r="C99" s="30"/>
      <c r="D99" s="58"/>
      <c r="E99" s="30"/>
      <c r="F99" s="30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idden="1">
      <c r="A100" s="56"/>
      <c r="B100" s="30"/>
      <c r="C100" s="30"/>
      <c r="D100" s="58"/>
      <c r="E100" s="30"/>
      <c r="F100" s="30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idden="1">
      <c r="A101" s="56"/>
      <c r="B101" s="30"/>
      <c r="C101" s="30"/>
      <c r="D101" s="58"/>
      <c r="E101" s="30"/>
      <c r="F101" s="30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idden="1">
      <c r="A102" s="56"/>
      <c r="B102" s="30"/>
      <c r="C102" s="30"/>
      <c r="D102" s="58"/>
      <c r="E102" s="30"/>
      <c r="F102" s="30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idden="1">
      <c r="A103" s="56"/>
      <c r="B103" s="30"/>
      <c r="C103" s="30"/>
      <c r="D103" s="58"/>
      <c r="E103" s="30"/>
      <c r="F103" s="30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idden="1">
      <c r="A104" s="56"/>
      <c r="B104" s="30"/>
      <c r="C104" s="30"/>
      <c r="D104" s="58"/>
      <c r="E104" s="30"/>
      <c r="F104" s="30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idden="1">
      <c r="A105" s="56"/>
      <c r="B105" s="30"/>
      <c r="C105" s="30"/>
      <c r="D105" s="58"/>
      <c r="E105" s="30"/>
      <c r="F105" s="30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idden="1">
      <c r="A106" s="56"/>
      <c r="B106" s="30"/>
      <c r="C106" s="30"/>
      <c r="D106" s="58"/>
      <c r="E106" s="30"/>
      <c r="F106" s="30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idden="1">
      <c r="A107" s="56"/>
      <c r="B107" s="30"/>
      <c r="C107" s="30"/>
      <c r="D107" s="58"/>
      <c r="E107" s="30"/>
      <c r="F107" s="30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idden="1">
      <c r="A108" s="56"/>
      <c r="B108" s="30"/>
      <c r="C108" s="30"/>
      <c r="D108" s="58"/>
      <c r="E108" s="30"/>
      <c r="F108" s="30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idden="1">
      <c r="A109" s="56"/>
      <c r="B109" s="30"/>
      <c r="C109" s="30"/>
      <c r="D109" s="58"/>
      <c r="E109" s="30"/>
      <c r="F109" s="30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idden="1">
      <c r="A110" s="56"/>
      <c r="B110" s="30"/>
      <c r="C110" s="30"/>
      <c r="D110" s="58"/>
      <c r="E110" s="30"/>
      <c r="F110" s="30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idden="1">
      <c r="A111" s="56"/>
      <c r="B111" s="30"/>
      <c r="C111" s="30"/>
      <c r="D111" s="58"/>
      <c r="E111" s="30"/>
      <c r="F111" s="30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idden="1">
      <c r="A112" s="56"/>
      <c r="B112" s="30"/>
      <c r="C112" s="30"/>
      <c r="D112" s="58"/>
      <c r="E112" s="30"/>
      <c r="F112" s="30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idden="1">
      <c r="A113" s="56"/>
      <c r="B113" s="30"/>
      <c r="C113" s="30"/>
      <c r="D113" s="58"/>
      <c r="E113" s="30"/>
      <c r="F113" s="30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idden="1">
      <c r="A114" s="56"/>
      <c r="B114" s="30"/>
      <c r="C114" s="30"/>
      <c r="D114" s="58"/>
      <c r="E114" s="30"/>
      <c r="F114" s="30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idden="1">
      <c r="A115" s="56"/>
      <c r="B115" s="30"/>
      <c r="C115" s="30"/>
      <c r="D115" s="58"/>
      <c r="E115" s="30"/>
      <c r="F115" s="30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idden="1">
      <c r="A116" s="56"/>
      <c r="B116" s="30"/>
      <c r="C116" s="30"/>
      <c r="D116" s="58"/>
      <c r="E116" s="30"/>
      <c r="F116" s="30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idden="1">
      <c r="A117" s="56"/>
      <c r="B117" s="30"/>
      <c r="C117" s="30"/>
      <c r="D117" s="58"/>
      <c r="E117" s="30"/>
      <c r="F117" s="30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idden="1">
      <c r="A118" s="56"/>
      <c r="B118" s="30"/>
      <c r="C118" s="30"/>
      <c r="D118" s="58"/>
      <c r="E118" s="30"/>
      <c r="F118" s="30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idden="1">
      <c r="A119" s="56"/>
      <c r="B119" s="30"/>
      <c r="C119" s="30"/>
      <c r="D119" s="58"/>
      <c r="E119" s="30"/>
      <c r="F119" s="30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idden="1">
      <c r="A120" s="56"/>
      <c r="B120" s="30"/>
      <c r="C120" s="30"/>
      <c r="D120" s="58"/>
      <c r="E120" s="30"/>
      <c r="F120" s="30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idden="1">
      <c r="A121" s="56"/>
      <c r="B121" s="30"/>
      <c r="C121" s="30"/>
      <c r="D121" s="58"/>
      <c r="E121" s="30"/>
      <c r="F121" s="30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idden="1">
      <c r="A122" s="56"/>
      <c r="B122" s="30"/>
      <c r="C122" s="30"/>
      <c r="D122" s="58"/>
      <c r="E122" s="30"/>
      <c r="F122" s="30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idden="1">
      <c r="A123" s="56"/>
      <c r="B123" s="30"/>
      <c r="C123" s="30"/>
      <c r="D123" s="58"/>
      <c r="E123" s="30"/>
      <c r="F123" s="30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idden="1">
      <c r="A124" s="56"/>
      <c r="B124" s="30"/>
      <c r="C124" s="30"/>
      <c r="D124" s="58"/>
      <c r="E124" s="30"/>
      <c r="F124" s="30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idden="1">
      <c r="A125" s="56"/>
      <c r="B125" s="30"/>
      <c r="C125" s="30"/>
      <c r="D125" s="58"/>
      <c r="E125" s="30"/>
      <c r="F125" s="30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idden="1">
      <c r="A126" s="56"/>
      <c r="B126" s="30"/>
      <c r="C126" s="30"/>
      <c r="D126" s="58"/>
      <c r="E126" s="30"/>
      <c r="F126" s="30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idden="1">
      <c r="A127" s="56"/>
      <c r="B127" s="30"/>
      <c r="C127" s="30"/>
      <c r="D127" s="58"/>
      <c r="E127" s="30"/>
      <c r="F127" s="30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idden="1">
      <c r="A128" s="56"/>
      <c r="B128" s="30"/>
      <c r="C128" s="30"/>
      <c r="D128" s="58"/>
      <c r="E128" s="30"/>
      <c r="F128" s="30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idden="1">
      <c r="A129" s="56"/>
      <c r="B129" s="30"/>
      <c r="C129" s="30"/>
      <c r="D129" s="58"/>
      <c r="E129" s="30"/>
      <c r="F129" s="30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idden="1">
      <c r="A130" s="56"/>
      <c r="B130" s="30"/>
      <c r="C130" s="30"/>
      <c r="D130" s="58"/>
      <c r="E130" s="30"/>
      <c r="F130" s="30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idden="1">
      <c r="A131" s="56"/>
      <c r="B131" s="30"/>
      <c r="C131" s="30"/>
      <c r="D131" s="58"/>
      <c r="E131" s="30"/>
      <c r="F131" s="30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idden="1">
      <c r="A132" s="56"/>
      <c r="B132" s="30"/>
      <c r="C132" s="30"/>
      <c r="D132" s="58"/>
      <c r="E132" s="30"/>
      <c r="F132" s="30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idden="1">
      <c r="A133" s="56"/>
      <c r="B133" s="30"/>
      <c r="C133" s="30"/>
      <c r="D133" s="58"/>
      <c r="E133" s="30"/>
      <c r="F133" s="30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idden="1">
      <c r="A134" s="56"/>
      <c r="B134" s="30"/>
      <c r="C134" s="30"/>
      <c r="D134" s="58"/>
      <c r="E134" s="30"/>
      <c r="F134" s="30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idden="1">
      <c r="A135" s="56"/>
      <c r="B135" s="30"/>
      <c r="C135" s="30"/>
      <c r="D135" s="58"/>
      <c r="E135" s="30"/>
      <c r="F135" s="30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idden="1">
      <c r="A136" s="56"/>
      <c r="B136" s="30"/>
      <c r="C136" s="30"/>
      <c r="D136" s="58"/>
      <c r="E136" s="30"/>
      <c r="F136" s="30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idden="1">
      <c r="A137" s="56"/>
      <c r="B137" s="30"/>
      <c r="C137" s="30"/>
      <c r="D137" s="58"/>
      <c r="E137" s="30"/>
      <c r="F137" s="30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idden="1">
      <c r="A138" s="56"/>
      <c r="B138" s="30"/>
      <c r="C138" s="30"/>
      <c r="D138" s="58"/>
      <c r="E138" s="30"/>
      <c r="F138" s="30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idden="1">
      <c r="A139" s="56"/>
      <c r="B139" s="30"/>
      <c r="C139" s="30"/>
      <c r="D139" s="58"/>
      <c r="E139" s="30"/>
      <c r="F139" s="30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idden="1">
      <c r="A140" s="56"/>
      <c r="B140" s="30"/>
      <c r="C140" s="30"/>
      <c r="D140" s="58"/>
      <c r="E140" s="30"/>
      <c r="F140" s="30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idden="1">
      <c r="A141" s="56"/>
      <c r="B141" s="30"/>
      <c r="C141" s="30"/>
      <c r="D141" s="58"/>
      <c r="E141" s="30"/>
      <c r="F141" s="30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idden="1">
      <c r="A142" s="56"/>
      <c r="B142" s="30"/>
      <c r="C142" s="30"/>
      <c r="D142" s="58"/>
      <c r="E142" s="30"/>
      <c r="F142" s="30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idden="1">
      <c r="A143" s="56"/>
      <c r="B143" s="30"/>
      <c r="C143" s="30"/>
      <c r="D143" s="58"/>
      <c r="E143" s="30"/>
      <c r="F143" s="30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idden="1">
      <c r="A144" s="56"/>
      <c r="B144" s="30"/>
      <c r="C144" s="30"/>
      <c r="D144" s="58"/>
      <c r="E144" s="30"/>
      <c r="F144" s="30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idden="1">
      <c r="A145" s="56"/>
      <c r="B145" s="30"/>
      <c r="C145" s="30"/>
      <c r="D145" s="58"/>
      <c r="E145" s="30"/>
      <c r="F145" s="30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idden="1">
      <c r="A146" s="56"/>
      <c r="B146" s="30"/>
      <c r="C146" s="30"/>
      <c r="D146" s="58"/>
      <c r="E146" s="30"/>
      <c r="F146" s="30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idden="1">
      <c r="A147" s="56"/>
      <c r="B147" s="30"/>
      <c r="C147" s="30"/>
      <c r="D147" s="58"/>
      <c r="E147" s="30"/>
      <c r="F147" s="30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idden="1">
      <c r="A148" s="56"/>
      <c r="B148" s="30"/>
      <c r="C148" s="30"/>
      <c r="D148" s="58"/>
      <c r="E148" s="30"/>
      <c r="F148" s="30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idden="1">
      <c r="A149" s="56"/>
      <c r="B149" s="30"/>
      <c r="C149" s="30"/>
      <c r="D149" s="58"/>
      <c r="E149" s="30"/>
      <c r="F149" s="30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idden="1">
      <c r="A150" s="56"/>
      <c r="B150" s="30"/>
      <c r="C150" s="30"/>
      <c r="D150" s="58"/>
      <c r="E150" s="30"/>
      <c r="F150" s="30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idden="1">
      <c r="A151" s="56"/>
      <c r="B151" s="30"/>
      <c r="C151" s="30"/>
      <c r="D151" s="58"/>
      <c r="E151" s="30"/>
      <c r="F151" s="30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idden="1">
      <c r="A152" s="56"/>
      <c r="B152" s="30"/>
      <c r="C152" s="30"/>
      <c r="D152" s="58"/>
      <c r="E152" s="30"/>
      <c r="F152" s="30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idden="1">
      <c r="A153" s="56"/>
      <c r="B153" s="30"/>
      <c r="C153" s="30"/>
      <c r="D153" s="58"/>
      <c r="E153" s="30"/>
      <c r="F153" s="30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idden="1">
      <c r="A154" s="56"/>
      <c r="B154" s="30"/>
      <c r="C154" s="30"/>
      <c r="D154" s="58"/>
      <c r="E154" s="30"/>
      <c r="F154" s="30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idden="1">
      <c r="A155" s="56"/>
      <c r="B155" s="30"/>
      <c r="C155" s="30"/>
      <c r="D155" s="58"/>
      <c r="E155" s="30"/>
      <c r="F155" s="30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idden="1">
      <c r="A156" s="56"/>
      <c r="B156" s="30"/>
      <c r="C156" s="30"/>
      <c r="D156" s="58"/>
      <c r="E156" s="30"/>
      <c r="F156" s="30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idden="1">
      <c r="A157" s="56"/>
      <c r="B157" s="30"/>
      <c r="C157" s="30"/>
      <c r="D157" s="58"/>
      <c r="E157" s="30"/>
      <c r="F157" s="30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idden="1">
      <c r="A158" s="56"/>
      <c r="B158" s="30"/>
      <c r="C158" s="30"/>
      <c r="D158" s="58"/>
      <c r="E158" s="30"/>
      <c r="F158" s="30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idden="1">
      <c r="A159" s="56"/>
      <c r="B159" s="30"/>
      <c r="C159" s="30"/>
      <c r="D159" s="58"/>
      <c r="E159" s="30"/>
      <c r="F159" s="30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idden="1">
      <c r="A160" s="56"/>
      <c r="B160" s="30"/>
      <c r="C160" s="30"/>
      <c r="D160" s="58"/>
      <c r="E160" s="30"/>
      <c r="F160" s="30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idden="1">
      <c r="A161" s="56"/>
      <c r="B161" s="30"/>
      <c r="C161" s="30"/>
      <c r="D161" s="58"/>
      <c r="E161" s="30"/>
      <c r="F161" s="30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idden="1">
      <c r="A162" s="56"/>
      <c r="B162" s="30"/>
      <c r="C162" s="30"/>
      <c r="D162" s="58"/>
      <c r="E162" s="30"/>
      <c r="F162" s="30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idden="1">
      <c r="A163" s="56"/>
      <c r="B163" s="30"/>
      <c r="C163" s="30"/>
      <c r="D163" s="58"/>
      <c r="E163" s="30"/>
      <c r="F163" s="30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idden="1">
      <c r="A164" s="56"/>
      <c r="B164" s="30"/>
      <c r="C164" s="30"/>
      <c r="D164" s="58"/>
      <c r="E164" s="30"/>
      <c r="F164" s="30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idden="1">
      <c r="A165" s="56"/>
      <c r="B165" s="30"/>
      <c r="C165" s="30"/>
      <c r="D165" s="58"/>
      <c r="E165" s="30"/>
      <c r="F165" s="30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idden="1">
      <c r="A166" s="56"/>
      <c r="B166" s="30"/>
      <c r="C166" s="30"/>
      <c r="D166" s="58"/>
      <c r="E166" s="30"/>
      <c r="F166" s="30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idden="1">
      <c r="A167" s="56"/>
      <c r="B167" s="30"/>
      <c r="C167" s="30"/>
      <c r="D167" s="58"/>
      <c r="E167" s="30"/>
      <c r="F167" s="30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idden="1">
      <c r="A168" s="56"/>
      <c r="B168" s="30"/>
      <c r="C168" s="30"/>
      <c r="D168" s="58"/>
      <c r="E168" s="30"/>
      <c r="F168" s="30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idden="1">
      <c r="A169" s="56"/>
      <c r="B169" s="30"/>
      <c r="C169" s="30"/>
      <c r="D169" s="58"/>
      <c r="E169" s="30"/>
      <c r="F169" s="30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idden="1">
      <c r="A170" s="56"/>
      <c r="B170" s="30"/>
      <c r="C170" s="30"/>
      <c r="D170" s="58"/>
      <c r="E170" s="30"/>
      <c r="F170" s="30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idden="1">
      <c r="A171" s="56"/>
      <c r="B171" s="30"/>
      <c r="C171" s="30"/>
      <c r="D171" s="58"/>
      <c r="E171" s="30"/>
      <c r="F171" s="30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idden="1">
      <c r="A172" s="56"/>
      <c r="B172" s="30"/>
      <c r="C172" s="30"/>
      <c r="D172" s="58"/>
      <c r="E172" s="30"/>
      <c r="F172" s="30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idden="1">
      <c r="A173" s="56"/>
      <c r="B173" s="30"/>
      <c r="C173" s="30"/>
      <c r="D173" s="58"/>
      <c r="E173" s="30"/>
      <c r="F173" s="30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idden="1">
      <c r="A174" s="56"/>
      <c r="B174" s="30"/>
      <c r="C174" s="30"/>
      <c r="D174" s="58"/>
      <c r="E174" s="30"/>
      <c r="F174" s="30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idden="1">
      <c r="A175" s="56"/>
      <c r="B175" s="30"/>
      <c r="C175" s="30"/>
      <c r="D175" s="58"/>
      <c r="E175" s="30"/>
      <c r="F175" s="30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idden="1">
      <c r="A176" s="56"/>
      <c r="B176" s="30"/>
      <c r="C176" s="30"/>
      <c r="D176" s="58"/>
      <c r="E176" s="30"/>
      <c r="F176" s="30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idden="1">
      <c r="A177" s="56"/>
      <c r="B177" s="30"/>
      <c r="C177" s="30"/>
      <c r="D177" s="58"/>
      <c r="E177" s="30"/>
      <c r="F177" s="30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idden="1">
      <c r="A178" s="56"/>
      <c r="B178" s="30"/>
      <c r="C178" s="30"/>
      <c r="D178" s="58"/>
      <c r="E178" s="30"/>
      <c r="F178" s="30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idden="1">
      <c r="A179" s="56"/>
      <c r="B179" s="30"/>
      <c r="C179" s="30"/>
      <c r="D179" s="58"/>
      <c r="E179" s="30"/>
      <c r="F179" s="30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idden="1">
      <c r="A180" s="56"/>
      <c r="B180" s="30"/>
      <c r="C180" s="30"/>
      <c r="D180" s="58"/>
      <c r="E180" s="30"/>
      <c r="F180" s="30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idden="1">
      <c r="A181" s="56"/>
      <c r="B181" s="30"/>
      <c r="C181" s="30"/>
      <c r="D181" s="58"/>
      <c r="E181" s="30"/>
      <c r="F181" s="30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idden="1">
      <c r="A182" s="56"/>
      <c r="B182" s="30"/>
      <c r="C182" s="30"/>
      <c r="D182" s="58"/>
      <c r="E182" s="30"/>
      <c r="F182" s="30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idden="1">
      <c r="A183" s="56"/>
      <c r="B183" s="30"/>
      <c r="C183" s="30"/>
      <c r="D183" s="58"/>
      <c r="E183" s="30"/>
      <c r="F183" s="30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idden="1">
      <c r="A184" s="56"/>
      <c r="B184" s="30"/>
      <c r="C184" s="30"/>
      <c r="D184" s="58"/>
      <c r="E184" s="30"/>
      <c r="F184" s="30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idden="1">
      <c r="A185" s="56"/>
      <c r="B185" s="30"/>
      <c r="C185" s="30"/>
      <c r="D185" s="58"/>
      <c r="E185" s="30"/>
      <c r="F185" s="30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idden="1">
      <c r="A186" s="56"/>
      <c r="B186" s="30"/>
      <c r="C186" s="30"/>
      <c r="D186" s="58"/>
      <c r="E186" s="30"/>
      <c r="F186" s="30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idden="1">
      <c r="A187" s="56"/>
      <c r="B187" s="30"/>
      <c r="C187" s="30"/>
      <c r="D187" s="58"/>
      <c r="E187" s="30"/>
      <c r="F187" s="30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idden="1">
      <c r="A188" s="56"/>
      <c r="B188" s="30"/>
      <c r="C188" s="30"/>
      <c r="D188" s="58"/>
      <c r="E188" s="30"/>
      <c r="F188" s="30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idden="1">
      <c r="A189" s="56"/>
      <c r="B189" s="30"/>
      <c r="C189" s="30"/>
      <c r="D189" s="58"/>
      <c r="E189" s="30"/>
      <c r="F189" s="30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idden="1">
      <c r="A190" s="56"/>
      <c r="B190" s="30"/>
      <c r="C190" s="30"/>
      <c r="D190" s="58"/>
      <c r="E190" s="30"/>
      <c r="F190" s="30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idden="1">
      <c r="A191" s="56"/>
      <c r="B191" s="30"/>
      <c r="C191" s="30"/>
      <c r="D191" s="58"/>
      <c r="E191" s="30"/>
      <c r="F191" s="30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idden="1">
      <c r="A192" s="56"/>
      <c r="B192" s="30"/>
      <c r="C192" s="30"/>
      <c r="D192" s="58"/>
      <c r="E192" s="30"/>
      <c r="F192" s="30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idden="1">
      <c r="A193" s="56"/>
      <c r="B193" s="30"/>
      <c r="C193" s="30"/>
      <c r="D193" s="58"/>
      <c r="E193" s="30"/>
      <c r="F193" s="30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idden="1">
      <c r="A194" s="56"/>
      <c r="B194" s="30"/>
      <c r="C194" s="30"/>
      <c r="D194" s="58"/>
      <c r="E194" s="30"/>
      <c r="F194" s="30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idden="1">
      <c r="A195" s="56"/>
      <c r="B195" s="30"/>
      <c r="C195" s="30"/>
      <c r="D195" s="58"/>
      <c r="E195" s="30"/>
      <c r="F195" s="30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idden="1">
      <c r="A196" s="56"/>
      <c r="B196" s="30"/>
      <c r="C196" s="30"/>
      <c r="D196" s="58"/>
      <c r="E196" s="30"/>
      <c r="F196" s="30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idden="1">
      <c r="A197" s="56"/>
      <c r="B197" s="30"/>
      <c r="C197" s="30"/>
      <c r="D197" s="58"/>
      <c r="E197" s="30"/>
      <c r="F197" s="30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idden="1">
      <c r="A198" s="56"/>
      <c r="B198" s="30"/>
      <c r="C198" s="30"/>
      <c r="D198" s="58"/>
      <c r="E198" s="30"/>
      <c r="F198" s="30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idden="1">
      <c r="A199" s="56"/>
      <c r="B199" s="30"/>
      <c r="C199" s="30"/>
      <c r="D199" s="58"/>
      <c r="E199" s="30"/>
      <c r="F199" s="30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idden="1">
      <c r="A200" s="56"/>
      <c r="B200" s="30"/>
      <c r="C200" s="30"/>
      <c r="D200" s="58"/>
      <c r="E200" s="30"/>
      <c r="F200" s="30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idden="1">
      <c r="A201" s="56"/>
      <c r="B201" s="30"/>
      <c r="C201" s="30"/>
      <c r="D201" s="58"/>
      <c r="E201" s="30"/>
      <c r="F201" s="30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idden="1">
      <c r="A202" s="56"/>
      <c r="B202" s="30"/>
      <c r="C202" s="30"/>
      <c r="D202" s="58"/>
      <c r="E202" s="30"/>
      <c r="F202" s="30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idden="1">
      <c r="A203" s="56"/>
      <c r="B203" s="30"/>
      <c r="C203" s="30"/>
      <c r="D203" s="58"/>
      <c r="E203" s="30"/>
      <c r="F203" s="30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idden="1">
      <c r="A204" s="56"/>
      <c r="B204" s="30"/>
      <c r="C204" s="30"/>
      <c r="D204" s="58"/>
      <c r="E204" s="30"/>
      <c r="F204" s="30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idden="1">
      <c r="A205" s="56"/>
      <c r="B205" s="30"/>
      <c r="C205" s="30"/>
      <c r="D205" s="58"/>
      <c r="E205" s="30"/>
      <c r="F205" s="30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idden="1">
      <c r="A206" s="56"/>
      <c r="B206" s="30"/>
      <c r="C206" s="30"/>
      <c r="D206" s="58"/>
      <c r="E206" s="30"/>
      <c r="F206" s="30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idden="1">
      <c r="A207" s="56"/>
      <c r="B207" s="30"/>
      <c r="C207" s="30"/>
      <c r="D207" s="58"/>
      <c r="E207" s="30"/>
      <c r="F207" s="30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idden="1">
      <c r="A208" s="56"/>
      <c r="B208" s="30"/>
      <c r="C208" s="30"/>
      <c r="D208" s="58"/>
      <c r="E208" s="30"/>
      <c r="F208" s="30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idden="1">
      <c r="A209" s="56"/>
      <c r="B209" s="30"/>
      <c r="C209" s="30"/>
      <c r="D209" s="58"/>
      <c r="E209" s="30"/>
      <c r="F209" s="30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idden="1">
      <c r="A210" s="56"/>
      <c r="B210" s="30"/>
      <c r="C210" s="30"/>
      <c r="D210" s="58"/>
      <c r="E210" s="30"/>
      <c r="F210" s="30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idden="1">
      <c r="A211" s="56"/>
      <c r="B211" s="30"/>
      <c r="C211" s="30"/>
      <c r="D211" s="58"/>
      <c r="E211" s="30"/>
      <c r="F211" s="30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idden="1">
      <c r="A212" s="56"/>
      <c r="B212" s="30"/>
      <c r="C212" s="30"/>
      <c r="D212" s="58"/>
      <c r="E212" s="30"/>
      <c r="F212" s="30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idden="1">
      <c r="A213" s="56"/>
      <c r="B213" s="30"/>
      <c r="C213" s="30"/>
      <c r="D213" s="58"/>
      <c r="E213" s="30"/>
      <c r="F213" s="30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idden="1">
      <c r="A214" s="56"/>
      <c r="B214" s="30"/>
      <c r="C214" s="30"/>
      <c r="D214" s="58"/>
      <c r="E214" s="30"/>
      <c r="F214" s="30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idden="1">
      <c r="A215" s="56"/>
      <c r="B215" s="30"/>
      <c r="C215" s="30"/>
      <c r="D215" s="58"/>
      <c r="E215" s="30"/>
      <c r="F215" s="30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idden="1">
      <c r="A216" s="56"/>
      <c r="B216" s="30"/>
      <c r="C216" s="30"/>
      <c r="D216" s="58"/>
      <c r="E216" s="30"/>
      <c r="F216" s="30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idden="1">
      <c r="A217" s="56"/>
      <c r="B217" s="30"/>
      <c r="C217" s="30"/>
      <c r="D217" s="58"/>
      <c r="E217" s="30"/>
      <c r="F217" s="30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idden="1">
      <c r="A218" s="56"/>
      <c r="B218" s="30"/>
      <c r="C218" s="30"/>
      <c r="D218" s="58"/>
      <c r="E218" s="30"/>
      <c r="F218" s="30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idden="1">
      <c r="A219" s="56"/>
      <c r="B219" s="30"/>
      <c r="C219" s="30"/>
      <c r="D219" s="58"/>
      <c r="E219" s="30"/>
      <c r="F219" s="30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idden="1">
      <c r="A220" s="56"/>
      <c r="B220" s="30"/>
      <c r="C220" s="30"/>
      <c r="D220" s="58"/>
      <c r="E220" s="30"/>
      <c r="F220" s="30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idden="1">
      <c r="A221" s="56"/>
      <c r="B221" s="30"/>
      <c r="C221" s="30"/>
      <c r="D221" s="58"/>
      <c r="E221" s="30"/>
      <c r="F221" s="30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idden="1">
      <c r="A222" s="56"/>
      <c r="B222" s="30"/>
      <c r="C222" s="30"/>
      <c r="D222" s="58"/>
      <c r="E222" s="30"/>
      <c r="F222" s="30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idden="1">
      <c r="A223" s="56"/>
      <c r="B223" s="30"/>
      <c r="C223" s="30"/>
      <c r="D223" s="58"/>
      <c r="E223" s="30"/>
      <c r="F223" s="30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idden="1">
      <c r="A224" s="56"/>
      <c r="B224" s="30"/>
      <c r="C224" s="30"/>
      <c r="D224" s="58"/>
      <c r="E224" s="30"/>
      <c r="F224" s="30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idden="1">
      <c r="A225" s="56"/>
      <c r="B225" s="30"/>
      <c r="C225" s="30"/>
      <c r="D225" s="58"/>
      <c r="E225" s="30"/>
      <c r="F225" s="30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idden="1">
      <c r="A226" s="56"/>
      <c r="B226" s="30"/>
      <c r="C226" s="30"/>
      <c r="D226" s="58"/>
      <c r="E226" s="30"/>
      <c r="F226" s="30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idden="1">
      <c r="A227" s="56"/>
      <c r="B227" s="30"/>
      <c r="C227" s="30"/>
      <c r="D227" s="58"/>
      <c r="E227" s="30"/>
      <c r="F227" s="30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idden="1">
      <c r="A228" s="56"/>
      <c r="B228" s="30"/>
      <c r="C228" s="30"/>
      <c r="D228" s="58"/>
      <c r="E228" s="30"/>
      <c r="F228" s="30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idden="1">
      <c r="A229" s="56"/>
      <c r="B229" s="30"/>
      <c r="C229" s="30"/>
      <c r="D229" s="58"/>
      <c r="E229" s="30"/>
      <c r="F229" s="30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idden="1">
      <c r="A230" s="56"/>
      <c r="B230" s="30"/>
      <c r="C230" s="30"/>
      <c r="D230" s="58"/>
      <c r="E230" s="30"/>
      <c r="F230" s="30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idden="1">
      <c r="A231" s="56"/>
      <c r="B231" s="30"/>
      <c r="C231" s="30"/>
      <c r="D231" s="58"/>
      <c r="E231" s="30"/>
      <c r="F231" s="30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idden="1">
      <c r="A232" s="56"/>
      <c r="B232" s="30"/>
      <c r="C232" s="30"/>
      <c r="D232" s="30"/>
      <c r="E232" s="30"/>
      <c r="F232" s="30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idden="1">
      <c r="A233" s="56"/>
      <c r="B233" s="30"/>
      <c r="C233" s="30"/>
      <c r="D233" s="30"/>
      <c r="E233" s="30"/>
      <c r="F233" s="30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idden="1">
      <c r="A234" s="56"/>
      <c r="B234" s="30"/>
      <c r="C234" s="30"/>
      <c r="D234" s="30"/>
      <c r="E234" s="30"/>
      <c r="F234" s="30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idden="1">
      <c r="A235" s="56"/>
      <c r="B235" s="30"/>
      <c r="C235" s="30"/>
      <c r="D235" s="30"/>
      <c r="E235" s="30"/>
      <c r="F235" s="30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idden="1">
      <c r="A236" s="56"/>
      <c r="B236" s="30"/>
      <c r="C236" s="30"/>
      <c r="D236" s="30"/>
      <c r="E236" s="30"/>
      <c r="F236" s="30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idden="1">
      <c r="A237" s="56"/>
      <c r="B237" s="30"/>
      <c r="C237" s="30"/>
      <c r="D237" s="30"/>
      <c r="E237" s="30"/>
      <c r="F237" s="30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idden="1">
      <c r="A238" s="56"/>
      <c r="B238" s="30"/>
      <c r="C238" s="30"/>
      <c r="D238" s="30"/>
      <c r="E238" s="30"/>
      <c r="F238" s="30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idden="1">
      <c r="A239" s="56"/>
      <c r="B239" s="30"/>
      <c r="C239" s="30"/>
      <c r="D239" s="30"/>
      <c r="E239" s="30"/>
      <c r="F239" s="30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idden="1">
      <c r="A240" s="56"/>
      <c r="B240" s="30"/>
      <c r="C240" s="30"/>
      <c r="D240" s="30"/>
      <c r="E240" s="30"/>
      <c r="F240" s="30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idden="1">
      <c r="A241" s="56"/>
      <c r="B241" s="30"/>
      <c r="C241" s="30"/>
      <c r="D241" s="30"/>
      <c r="E241" s="30"/>
      <c r="F241" s="30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idden="1">
      <c r="A242" s="56"/>
      <c r="B242" s="30"/>
      <c r="C242" s="30"/>
      <c r="D242" s="30"/>
      <c r="E242" s="30"/>
      <c r="F242" s="30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idden="1">
      <c r="A243" s="56"/>
      <c r="B243" s="30"/>
      <c r="C243" s="30"/>
      <c r="D243" s="30"/>
      <c r="E243" s="30"/>
      <c r="F243" s="30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idden="1">
      <c r="A244" s="56"/>
      <c r="B244" s="30"/>
      <c r="C244" s="30"/>
      <c r="D244" s="30"/>
      <c r="E244" s="30"/>
      <c r="F244" s="30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idden="1">
      <c r="A245" s="56"/>
      <c r="B245" s="30"/>
      <c r="C245" s="30"/>
      <c r="D245" s="30"/>
      <c r="E245" s="30"/>
      <c r="F245" s="30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idden="1">
      <c r="A246" s="56"/>
      <c r="B246" s="30"/>
      <c r="C246" s="30"/>
      <c r="D246" s="30"/>
      <c r="E246" s="30"/>
      <c r="F246" s="30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idden="1">
      <c r="A247" s="56"/>
      <c r="B247" s="30"/>
      <c r="C247" s="30"/>
      <c r="D247" s="30"/>
      <c r="E247" s="30"/>
      <c r="F247" s="30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idden="1">
      <c r="A248" s="56"/>
      <c r="B248" s="30"/>
      <c r="C248" s="30"/>
      <c r="D248" s="30"/>
      <c r="E248" s="30"/>
      <c r="F248" s="30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idden="1">
      <c r="A249" s="56"/>
      <c r="B249" s="30"/>
      <c r="C249" s="30"/>
      <c r="D249" s="30"/>
      <c r="E249" s="30"/>
      <c r="F249" s="30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idden="1">
      <c r="A250" s="56"/>
      <c r="B250" s="30"/>
      <c r="C250" s="30"/>
      <c r="D250" s="30"/>
      <c r="E250" s="30"/>
      <c r="F250" s="30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idden="1">
      <c r="A251" s="56"/>
      <c r="B251" s="30"/>
      <c r="C251" s="30"/>
      <c r="D251" s="30"/>
      <c r="E251" s="30"/>
      <c r="F251" s="30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idden="1">
      <c r="A252" s="56"/>
      <c r="B252" s="30"/>
      <c r="C252" s="30"/>
      <c r="D252" s="30"/>
      <c r="E252" s="30"/>
      <c r="F252" s="30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idden="1">
      <c r="A253" s="56"/>
      <c r="B253" s="30"/>
      <c r="C253" s="30"/>
      <c r="D253" s="30"/>
      <c r="E253" s="30"/>
      <c r="F253" s="30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idden="1">
      <c r="A254" s="56"/>
      <c r="B254" s="30"/>
      <c r="C254" s="30"/>
      <c r="D254" s="30"/>
      <c r="E254" s="30"/>
      <c r="F254" s="30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idden="1">
      <c r="A255" s="56"/>
      <c r="B255" s="30"/>
      <c r="C255" s="30"/>
      <c r="D255" s="30"/>
      <c r="E255" s="30"/>
      <c r="F255" s="30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idden="1">
      <c r="A256" s="56"/>
      <c r="B256" s="30"/>
      <c r="C256" s="30"/>
      <c r="D256" s="30"/>
      <c r="E256" s="30"/>
      <c r="F256" s="30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idden="1">
      <c r="A257" s="56"/>
      <c r="B257" s="30"/>
      <c r="C257" s="30"/>
      <c r="D257" s="30"/>
      <c r="E257" s="30"/>
      <c r="F257" s="30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idden="1">
      <c r="A258" s="56"/>
      <c r="B258" s="30"/>
      <c r="C258" s="30"/>
      <c r="D258" s="30"/>
      <c r="E258" s="30"/>
      <c r="F258" s="30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idden="1">
      <c r="A259" s="56"/>
      <c r="B259" s="30"/>
      <c r="C259" s="30"/>
      <c r="D259" s="30"/>
      <c r="E259" s="30"/>
      <c r="F259" s="30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idden="1">
      <c r="A260" s="56"/>
      <c r="B260" s="30"/>
      <c r="C260" s="30"/>
      <c r="D260" s="30"/>
      <c r="E260" s="30"/>
      <c r="F260" s="30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idden="1">
      <c r="A261" s="56"/>
      <c r="B261" s="30"/>
      <c r="C261" s="30"/>
      <c r="D261" s="30"/>
      <c r="E261" s="30"/>
      <c r="F261" s="30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idden="1">
      <c r="A262" s="56"/>
      <c r="B262" s="30"/>
      <c r="C262" s="30"/>
      <c r="D262" s="30"/>
      <c r="E262" s="30"/>
      <c r="F262" s="30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idden="1">
      <c r="A263" s="56"/>
      <c r="B263" s="30"/>
      <c r="C263" s="30"/>
      <c r="D263" s="30"/>
      <c r="E263" s="30"/>
      <c r="F263" s="30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idden="1">
      <c r="A264" s="56"/>
      <c r="B264" s="30"/>
      <c r="C264" s="30"/>
      <c r="D264" s="30"/>
      <c r="E264" s="30"/>
      <c r="F264" s="30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idden="1">
      <c r="A265" s="56"/>
      <c r="B265" s="30"/>
      <c r="C265" s="30"/>
      <c r="D265" s="30"/>
      <c r="E265" s="30"/>
      <c r="F265" s="30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idden="1">
      <c r="A266" s="56"/>
      <c r="B266" s="30"/>
      <c r="C266" s="30"/>
      <c r="D266" s="30"/>
      <c r="E266" s="30"/>
      <c r="F266" s="30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idden="1">
      <c r="A267" s="56"/>
      <c r="B267" s="30"/>
      <c r="C267" s="30"/>
      <c r="D267" s="30"/>
      <c r="E267" s="30"/>
      <c r="F267" s="30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idden="1">
      <c r="A268" s="56"/>
      <c r="B268" s="30"/>
      <c r="C268" s="30"/>
      <c r="D268" s="30"/>
      <c r="E268" s="30"/>
      <c r="F268" s="30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idden="1">
      <c r="A269" s="56"/>
      <c r="B269" s="30"/>
      <c r="C269" s="30"/>
      <c r="D269" s="30"/>
      <c r="E269" s="30"/>
      <c r="F269" s="30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idden="1">
      <c r="A270" s="56"/>
      <c r="B270" s="30"/>
      <c r="C270" s="30"/>
      <c r="D270" s="30"/>
      <c r="E270" s="30"/>
      <c r="F270" s="30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idden="1">
      <c r="A271" s="56"/>
      <c r="B271" s="30"/>
      <c r="C271" s="30"/>
      <c r="D271" s="30"/>
      <c r="E271" s="30"/>
      <c r="F271" s="30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idden="1">
      <c r="A272" s="56"/>
      <c r="B272" s="30"/>
      <c r="C272" s="30"/>
      <c r="D272" s="30"/>
      <c r="E272" s="30"/>
      <c r="F272" s="30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idden="1">
      <c r="A273" s="56"/>
      <c r="B273" s="30"/>
      <c r="C273" s="30"/>
      <c r="D273" s="30"/>
      <c r="E273" s="30"/>
      <c r="F273" s="30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idden="1">
      <c r="A274" s="56"/>
      <c r="B274" s="30"/>
      <c r="C274" s="30"/>
      <c r="D274" s="30"/>
      <c r="E274" s="30"/>
      <c r="F274" s="30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idden="1">
      <c r="A275" s="56"/>
      <c r="B275" s="30"/>
      <c r="C275" s="30"/>
      <c r="D275" s="30"/>
      <c r="E275" s="30"/>
      <c r="F275" s="30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idden="1">
      <c r="A276" s="56"/>
      <c r="B276" s="30"/>
      <c r="C276" s="30"/>
      <c r="D276" s="30"/>
      <c r="E276" s="30"/>
      <c r="F276" s="30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idden="1">
      <c r="A277" s="56"/>
      <c r="B277" s="30"/>
      <c r="C277" s="30"/>
      <c r="D277" s="30"/>
      <c r="E277" s="30"/>
      <c r="F277" s="30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idden="1">
      <c r="A278" s="56"/>
      <c r="B278" s="30"/>
      <c r="C278" s="30"/>
      <c r="D278" s="30"/>
      <c r="E278" s="30"/>
      <c r="F278" s="30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idden="1">
      <c r="A279" s="56"/>
      <c r="B279" s="30"/>
      <c r="C279" s="30"/>
      <c r="D279" s="30"/>
      <c r="E279" s="30"/>
      <c r="F279" s="30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idden="1">
      <c r="A280" s="56"/>
      <c r="B280" s="30"/>
      <c r="C280" s="30"/>
      <c r="D280" s="30"/>
      <c r="E280" s="30"/>
      <c r="F280" s="30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idden="1">
      <c r="A281" s="56"/>
      <c r="B281" s="30"/>
      <c r="C281" s="30"/>
      <c r="D281" s="30"/>
      <c r="E281" s="30"/>
      <c r="F281" s="30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idden="1">
      <c r="A282" s="56"/>
      <c r="B282" s="30"/>
      <c r="C282" s="30"/>
      <c r="D282" s="30"/>
      <c r="E282" s="30"/>
      <c r="F282" s="30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idden="1">
      <c r="A283" s="56"/>
      <c r="B283" s="30"/>
      <c r="C283" s="30"/>
      <c r="D283" s="30"/>
      <c r="E283" s="30"/>
      <c r="F283" s="30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idden="1">
      <c r="A284" s="56"/>
      <c r="B284" s="30"/>
      <c r="C284" s="30"/>
      <c r="D284" s="30"/>
      <c r="E284" s="30"/>
      <c r="F284" s="30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idden="1">
      <c r="A285" s="56"/>
      <c r="B285" s="30"/>
      <c r="C285" s="30"/>
      <c r="D285" s="30"/>
      <c r="E285" s="30"/>
      <c r="F285" s="30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idden="1">
      <c r="A286" s="56"/>
      <c r="B286" s="30"/>
      <c r="C286" s="30"/>
      <c r="D286" s="30"/>
      <c r="E286" s="30"/>
      <c r="F286" s="30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idden="1">
      <c r="A287" s="56"/>
      <c r="B287" s="30"/>
      <c r="C287" s="30"/>
      <c r="D287" s="30"/>
      <c r="E287" s="30"/>
      <c r="F287" s="30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idden="1">
      <c r="A288" s="56"/>
      <c r="B288" s="30"/>
      <c r="C288" s="30"/>
      <c r="D288" s="30"/>
      <c r="E288" s="30"/>
      <c r="F288" s="30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idden="1">
      <c r="A289" s="56"/>
      <c r="B289" s="30"/>
      <c r="C289" s="30"/>
      <c r="D289" s="30"/>
      <c r="E289" s="30"/>
      <c r="F289" s="30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idden="1">
      <c r="A290" s="56"/>
      <c r="B290" s="30"/>
      <c r="C290" s="30"/>
      <c r="D290" s="30"/>
      <c r="E290" s="30"/>
      <c r="F290" s="30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idden="1">
      <c r="A291" s="56"/>
      <c r="B291" s="30"/>
      <c r="C291" s="30"/>
      <c r="D291" s="30"/>
      <c r="E291" s="30"/>
      <c r="F291" s="30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idden="1">
      <c r="A292" s="56"/>
      <c r="B292" s="30"/>
      <c r="C292" s="30"/>
      <c r="D292" s="30"/>
      <c r="E292" s="30"/>
      <c r="F292" s="30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idden="1">
      <c r="A293" s="56"/>
      <c r="B293" s="30"/>
      <c r="C293" s="30"/>
      <c r="D293" s="30"/>
      <c r="E293" s="30"/>
      <c r="F293" s="30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idden="1">
      <c r="A294" s="56"/>
      <c r="B294" s="30"/>
      <c r="C294" s="30"/>
      <c r="D294" s="30"/>
      <c r="E294" s="30"/>
      <c r="F294" s="30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idden="1">
      <c r="A295" s="56"/>
      <c r="B295" s="30"/>
      <c r="C295" s="30"/>
      <c r="D295" s="30"/>
      <c r="E295" s="30"/>
      <c r="F295" s="30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idden="1">
      <c r="A296" s="56"/>
      <c r="B296" s="30"/>
      <c r="C296" s="30"/>
      <c r="D296" s="30"/>
      <c r="E296" s="30"/>
      <c r="F296" s="30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idden="1">
      <c r="A297" s="56"/>
      <c r="B297" s="30"/>
      <c r="C297" s="30"/>
      <c r="D297" s="30"/>
      <c r="E297" s="30"/>
      <c r="F297" s="30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idden="1">
      <c r="A298" s="56"/>
      <c r="B298" s="30"/>
      <c r="C298" s="30"/>
      <c r="D298" s="30"/>
      <c r="E298" s="30"/>
      <c r="F298" s="30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idden="1">
      <c r="A299" s="56"/>
      <c r="B299" s="30"/>
      <c r="C299" s="30"/>
      <c r="D299" s="30"/>
      <c r="E299" s="30"/>
      <c r="F299" s="30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idden="1">
      <c r="A300" s="56"/>
      <c r="B300" s="30"/>
      <c r="C300" s="30"/>
      <c r="D300" s="30"/>
      <c r="E300" s="30"/>
      <c r="F300" s="30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idden="1">
      <c r="A301" s="56"/>
      <c r="B301" s="30"/>
      <c r="C301" s="30"/>
      <c r="D301" s="30"/>
      <c r="E301" s="30"/>
      <c r="F301" s="30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idden="1">
      <c r="A302" s="56"/>
      <c r="B302" s="30"/>
      <c r="C302" s="30"/>
      <c r="D302" s="30"/>
      <c r="E302" s="30"/>
      <c r="F302" s="30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idden="1">
      <c r="A303" s="56"/>
      <c r="B303" s="30"/>
      <c r="C303" s="30"/>
      <c r="D303" s="30"/>
      <c r="E303" s="30"/>
      <c r="F303" s="30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idden="1">
      <c r="A304" s="56"/>
      <c r="B304" s="30"/>
      <c r="C304" s="30"/>
      <c r="D304" s="30"/>
      <c r="E304" s="30"/>
      <c r="F304" s="30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idden="1">
      <c r="A305" s="56"/>
      <c r="B305" s="30"/>
      <c r="C305" s="30"/>
      <c r="D305" s="30"/>
      <c r="E305" s="30"/>
      <c r="F305" s="30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idden="1">
      <c r="A306" s="56"/>
      <c r="B306" s="30"/>
      <c r="C306" s="30"/>
      <c r="D306" s="30"/>
      <c r="E306" s="30"/>
      <c r="F306" s="30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idden="1">
      <c r="A307" s="56"/>
      <c r="B307" s="30"/>
      <c r="C307" s="30"/>
      <c r="D307" s="30"/>
      <c r="E307" s="30"/>
      <c r="F307" s="30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idden="1">
      <c r="A308" s="56"/>
      <c r="B308" s="30"/>
      <c r="C308" s="30"/>
      <c r="D308" s="30"/>
      <c r="E308" s="30"/>
      <c r="F308" s="30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idden="1">
      <c r="A309" s="56"/>
      <c r="B309" s="30"/>
      <c r="C309" s="30"/>
      <c r="D309" s="30"/>
      <c r="E309" s="30"/>
      <c r="F309" s="30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idden="1">
      <c r="A310" s="56"/>
      <c r="B310" s="30"/>
      <c r="C310" s="30"/>
      <c r="D310" s="30"/>
      <c r="E310" s="30"/>
      <c r="F310" s="30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idden="1">
      <c r="A311" s="56"/>
      <c r="B311" s="30"/>
      <c r="C311" s="30"/>
      <c r="D311" s="30"/>
      <c r="E311" s="30"/>
      <c r="F311" s="30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idden="1">
      <c r="A312" s="56"/>
      <c r="B312" s="30"/>
      <c r="C312" s="30"/>
      <c r="D312" s="30"/>
      <c r="E312" s="30"/>
      <c r="F312" s="30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idden="1">
      <c r="A313" s="56"/>
      <c r="B313" s="30"/>
      <c r="C313" s="30"/>
      <c r="D313" s="30"/>
      <c r="E313" s="30"/>
      <c r="F313" s="30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idden="1">
      <c r="A314" s="56"/>
      <c r="B314" s="30"/>
      <c r="C314" s="30"/>
      <c r="D314" s="30"/>
      <c r="E314" s="30"/>
      <c r="F314" s="30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idden="1">
      <c r="A315" s="56"/>
      <c r="B315" s="30"/>
      <c r="C315" s="30"/>
      <c r="D315" s="30"/>
      <c r="E315" s="30"/>
      <c r="F315" s="30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idden="1">
      <c r="A316" s="56"/>
      <c r="B316" s="30"/>
      <c r="C316" s="30"/>
      <c r="D316" s="30"/>
      <c r="E316" s="30"/>
      <c r="F316" s="30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idden="1">
      <c r="A317" s="56"/>
      <c r="B317" s="30"/>
      <c r="C317" s="30"/>
      <c r="D317" s="30"/>
      <c r="E317" s="30"/>
      <c r="F317" s="30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idden="1">
      <c r="A318" s="56"/>
      <c r="B318" s="30"/>
      <c r="C318" s="30"/>
      <c r="D318" s="30"/>
      <c r="E318" s="30"/>
      <c r="F318" s="30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idden="1">
      <c r="A319" s="56"/>
      <c r="B319" s="30"/>
      <c r="C319" s="30"/>
      <c r="D319" s="30"/>
      <c r="E319" s="30"/>
      <c r="F319" s="30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idden="1">
      <c r="A320" s="56"/>
      <c r="B320" s="30"/>
      <c r="C320" s="30"/>
      <c r="D320" s="30"/>
      <c r="E320" s="30"/>
      <c r="F320" s="30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idden="1">
      <c r="A321" s="56"/>
      <c r="B321" s="30"/>
      <c r="C321" s="30"/>
      <c r="D321" s="30"/>
      <c r="E321" s="30"/>
      <c r="F321" s="30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idden="1">
      <c r="A322" s="56"/>
      <c r="B322" s="30"/>
      <c r="C322" s="30"/>
      <c r="D322" s="30"/>
      <c r="E322" s="30"/>
      <c r="F322" s="30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idden="1">
      <c r="A323" s="56"/>
      <c r="B323" s="30"/>
      <c r="C323" s="30"/>
      <c r="D323" s="30"/>
      <c r="E323" s="30"/>
      <c r="F323" s="30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idden="1">
      <c r="A324" s="56"/>
      <c r="B324" s="30"/>
      <c r="C324" s="30"/>
      <c r="D324" s="30"/>
      <c r="E324" s="30"/>
      <c r="F324" s="30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idden="1">
      <c r="A325" s="56"/>
      <c r="B325" s="30"/>
      <c r="C325" s="30"/>
      <c r="D325" s="30"/>
      <c r="E325" s="30"/>
      <c r="F325" s="30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idden="1">
      <c r="A326" s="56"/>
      <c r="B326" s="30"/>
      <c r="C326" s="30"/>
      <c r="D326" s="30"/>
      <c r="E326" s="30"/>
      <c r="F326" s="30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idden="1">
      <c r="A327" s="56"/>
      <c r="B327" s="30"/>
      <c r="C327" s="30"/>
      <c r="D327" s="30"/>
      <c r="E327" s="30"/>
      <c r="F327" s="30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idden="1">
      <c r="A328" s="56"/>
      <c r="B328" s="30"/>
      <c r="C328" s="30"/>
      <c r="D328" s="30"/>
      <c r="E328" s="30"/>
      <c r="F328" s="30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idden="1">
      <c r="A329" s="56"/>
      <c r="B329" s="30"/>
      <c r="C329" s="30"/>
      <c r="D329" s="30"/>
      <c r="E329" s="30"/>
      <c r="F329" s="30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idden="1">
      <c r="A330" s="56"/>
      <c r="B330" s="30"/>
      <c r="C330" s="30"/>
      <c r="D330" s="30"/>
      <c r="E330" s="30"/>
      <c r="F330" s="30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idden="1">
      <c r="A331" s="56"/>
      <c r="B331" s="30"/>
      <c r="C331" s="30"/>
      <c r="D331" s="30"/>
      <c r="E331" s="30"/>
      <c r="F331" s="30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idden="1">
      <c r="A332" s="56"/>
      <c r="B332" s="30"/>
      <c r="C332" s="30"/>
      <c r="D332" s="30"/>
      <c r="E332" s="30"/>
      <c r="F332" s="30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idden="1">
      <c r="A333" s="56"/>
      <c r="B333" s="30"/>
      <c r="C333" s="30"/>
      <c r="D333" s="30"/>
      <c r="E333" s="30"/>
      <c r="F333" s="30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idden="1">
      <c r="A334" s="56"/>
      <c r="B334" s="30"/>
      <c r="C334" s="30"/>
      <c r="D334" s="30"/>
      <c r="E334" s="30"/>
      <c r="F334" s="30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idden="1">
      <c r="A335" s="56"/>
      <c r="B335" s="30"/>
      <c r="C335" s="30"/>
      <c r="D335" s="30"/>
      <c r="E335" s="30"/>
      <c r="F335" s="30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idden="1">
      <c r="A336" s="56"/>
      <c r="B336" s="30"/>
      <c r="C336" s="30"/>
      <c r="D336" s="30"/>
      <c r="E336" s="30"/>
      <c r="F336" s="30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idden="1">
      <c r="A337" s="56"/>
      <c r="B337" s="30"/>
      <c r="C337" s="30"/>
      <c r="D337" s="30"/>
      <c r="E337" s="30"/>
      <c r="F337" s="30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idden="1">
      <c r="A338" s="56"/>
      <c r="B338" s="30"/>
      <c r="C338" s="30"/>
      <c r="D338" s="30"/>
      <c r="E338" s="30"/>
      <c r="F338" s="30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idden="1">
      <c r="A339" s="56"/>
      <c r="B339" s="30"/>
      <c r="C339" s="30"/>
      <c r="D339" s="30"/>
      <c r="E339" s="30"/>
      <c r="F339" s="30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idden="1">
      <c r="A340" s="56"/>
      <c r="B340" s="30"/>
      <c r="C340" s="30"/>
      <c r="D340" s="30"/>
      <c r="E340" s="30"/>
      <c r="F340" s="30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idden="1">
      <c r="A341" s="56"/>
      <c r="B341" s="30"/>
      <c r="C341" s="30"/>
      <c r="D341" s="30"/>
      <c r="E341" s="30"/>
      <c r="F341" s="30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idden="1">
      <c r="A342" s="56"/>
      <c r="B342" s="30"/>
      <c r="C342" s="30"/>
      <c r="D342" s="30"/>
      <c r="E342" s="30"/>
      <c r="F342" s="30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idden="1">
      <c r="A343" s="56"/>
      <c r="B343" s="30"/>
      <c r="C343" s="30"/>
      <c r="D343" s="30"/>
      <c r="E343" s="30"/>
      <c r="F343" s="30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idden="1">
      <c r="A344" s="56"/>
      <c r="B344" s="30"/>
      <c r="C344" s="30"/>
      <c r="D344" s="30"/>
      <c r="E344" s="30"/>
      <c r="F344" s="30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idden="1">
      <c r="A345" s="56"/>
      <c r="B345" s="30"/>
      <c r="C345" s="30"/>
      <c r="D345" s="30"/>
      <c r="E345" s="30"/>
      <c r="F345" s="30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idden="1">
      <c r="A346" s="56"/>
      <c r="B346" s="30"/>
      <c r="C346" s="30"/>
      <c r="D346" s="30"/>
      <c r="E346" s="30"/>
      <c r="F346" s="30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idden="1">
      <c r="A347" s="56"/>
      <c r="B347" s="30"/>
      <c r="C347" s="30"/>
      <c r="D347" s="30"/>
      <c r="E347" s="30"/>
      <c r="F347" s="30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idden="1">
      <c r="A348" s="56"/>
      <c r="B348" s="30"/>
      <c r="C348" s="30"/>
      <c r="D348" s="30"/>
      <c r="E348" s="30"/>
      <c r="F348" s="30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idden="1">
      <c r="A349" s="56"/>
      <c r="B349" s="30"/>
      <c r="C349" s="30"/>
      <c r="D349" s="30"/>
      <c r="E349" s="30"/>
      <c r="F349" s="30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idden="1">
      <c r="A350" s="56"/>
      <c r="B350" s="30"/>
      <c r="C350" s="30"/>
      <c r="D350" s="30"/>
      <c r="E350" s="30"/>
      <c r="F350" s="30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idden="1">
      <c r="A351" s="56"/>
      <c r="B351" s="30"/>
      <c r="C351" s="30"/>
      <c r="D351" s="30"/>
      <c r="E351" s="30"/>
      <c r="F351" s="30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idden="1">
      <c r="A352" s="56"/>
      <c r="B352" s="30"/>
      <c r="C352" s="30"/>
      <c r="D352" s="30"/>
      <c r="E352" s="30"/>
      <c r="F352" s="30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idden="1">
      <c r="A353" s="56"/>
      <c r="B353" s="30"/>
      <c r="C353" s="30"/>
      <c r="D353" s="30"/>
      <c r="E353" s="30"/>
      <c r="F353" s="30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idden="1">
      <c r="A354" s="56"/>
      <c r="B354" s="30"/>
      <c r="C354" s="30"/>
      <c r="D354" s="30"/>
      <c r="E354" s="30"/>
      <c r="F354" s="30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idden="1">
      <c r="A355" s="56"/>
      <c r="B355" s="30"/>
      <c r="C355" s="30"/>
      <c r="D355" s="30"/>
      <c r="E355" s="30"/>
      <c r="F355" s="30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idden="1">
      <c r="A356" s="56"/>
      <c r="B356" s="30"/>
      <c r="C356" s="30"/>
      <c r="D356" s="30"/>
      <c r="E356" s="30"/>
      <c r="F356" s="30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idden="1">
      <c r="A357" s="56"/>
      <c r="B357" s="30"/>
      <c r="C357" s="30"/>
      <c r="D357" s="30"/>
      <c r="E357" s="30"/>
      <c r="F357" s="30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idden="1">
      <c r="A358" s="56"/>
      <c r="B358" s="30"/>
      <c r="C358" s="30"/>
      <c r="D358" s="30"/>
      <c r="E358" s="30"/>
      <c r="F358" s="30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idden="1">
      <c r="A359" s="56"/>
      <c r="B359" s="30"/>
      <c r="C359" s="30"/>
      <c r="D359" s="30"/>
      <c r="E359" s="30"/>
      <c r="F359" s="30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idden="1">
      <c r="A360" s="56"/>
      <c r="B360" s="30"/>
      <c r="C360" s="30"/>
      <c r="D360" s="30"/>
      <c r="E360" s="30"/>
      <c r="F360" s="30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idden="1">
      <c r="A361" s="56"/>
      <c r="B361" s="30"/>
      <c r="C361" s="30"/>
      <c r="D361" s="30"/>
      <c r="E361" s="30"/>
      <c r="F361" s="30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idden="1">
      <c r="A362" s="56"/>
      <c r="B362" s="30"/>
      <c r="C362" s="30"/>
      <c r="D362" s="30"/>
      <c r="E362" s="30"/>
      <c r="F362" s="30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idden="1">
      <c r="A363" s="56"/>
      <c r="B363" s="30"/>
      <c r="C363" s="30"/>
      <c r="D363" s="30"/>
      <c r="E363" s="30"/>
      <c r="F363" s="30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idden="1">
      <c r="A364" s="56"/>
      <c r="B364" s="30"/>
      <c r="C364" s="30"/>
      <c r="D364" s="30"/>
      <c r="E364" s="30"/>
      <c r="F364" s="30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idden="1">
      <c r="A365" s="56"/>
      <c r="B365" s="30"/>
      <c r="C365" s="30"/>
      <c r="D365" s="30"/>
      <c r="E365" s="30"/>
      <c r="F365" s="30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idden="1">
      <c r="A366" s="56"/>
      <c r="B366" s="30"/>
      <c r="C366" s="30"/>
      <c r="D366" s="30"/>
      <c r="E366" s="30"/>
      <c r="F366" s="30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idden="1">
      <c r="A367" s="56"/>
      <c r="B367" s="30"/>
      <c r="C367" s="30"/>
      <c r="D367" s="30"/>
      <c r="E367" s="30"/>
      <c r="F367" s="30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idden="1">
      <c r="A368" s="56"/>
      <c r="B368" s="30"/>
      <c r="C368" s="30"/>
      <c r="D368" s="30"/>
      <c r="E368" s="30"/>
      <c r="F368" s="30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idden="1">
      <c r="A369" s="56"/>
      <c r="B369" s="30"/>
      <c r="C369" s="30"/>
      <c r="D369" s="30"/>
      <c r="E369" s="30"/>
      <c r="F369" s="30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idden="1">
      <c r="A370" s="56"/>
      <c r="B370" s="30"/>
      <c r="C370" s="30"/>
      <c r="D370" s="30"/>
      <c r="E370" s="30"/>
      <c r="F370" s="30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idden="1">
      <c r="A371" s="56"/>
      <c r="B371" s="30"/>
      <c r="C371" s="30"/>
      <c r="D371" s="30"/>
      <c r="E371" s="30"/>
      <c r="F371" s="30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idden="1">
      <c r="A372" s="56"/>
      <c r="B372" s="30"/>
      <c r="C372" s="30"/>
      <c r="D372" s="30"/>
      <c r="E372" s="30"/>
      <c r="F372" s="30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idden="1">
      <c r="A373" s="56"/>
      <c r="B373" s="30"/>
      <c r="C373" s="30"/>
      <c r="D373" s="30"/>
      <c r="E373" s="30"/>
      <c r="F373" s="30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idden="1">
      <c r="A374" s="56"/>
      <c r="B374" s="30"/>
      <c r="C374" s="30"/>
      <c r="D374" s="30"/>
      <c r="E374" s="30"/>
      <c r="F374" s="30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idden="1">
      <c r="A375" s="56"/>
      <c r="B375" s="30"/>
      <c r="C375" s="30"/>
      <c r="D375" s="30"/>
      <c r="E375" s="30"/>
      <c r="F375" s="30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idden="1">
      <c r="A376" s="56"/>
      <c r="B376" s="30"/>
      <c r="C376" s="30"/>
      <c r="D376" s="30"/>
      <c r="E376" s="30"/>
      <c r="F376" s="30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idden="1">
      <c r="A377" s="56"/>
      <c r="B377" s="30"/>
      <c r="C377" s="30"/>
      <c r="D377" s="30"/>
      <c r="E377" s="30"/>
      <c r="F377" s="30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idden="1">
      <c r="A378" s="56"/>
      <c r="B378" s="30"/>
      <c r="C378" s="30"/>
      <c r="D378" s="30"/>
      <c r="E378" s="30"/>
      <c r="F378" s="30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idden="1">
      <c r="A379" s="56"/>
      <c r="B379" s="30"/>
      <c r="C379" s="30"/>
      <c r="D379" s="30"/>
      <c r="E379" s="30"/>
      <c r="F379" s="30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idden="1">
      <c r="A380" s="56"/>
      <c r="B380" s="30"/>
      <c r="C380" s="30"/>
      <c r="D380" s="30"/>
      <c r="E380" s="30"/>
      <c r="F380" s="30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idden="1">
      <c r="A381" s="56"/>
      <c r="B381" s="30"/>
      <c r="C381" s="30"/>
      <c r="D381" s="30"/>
      <c r="E381" s="30"/>
      <c r="F381" s="30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idden="1">
      <c r="A382" s="56"/>
      <c r="B382" s="30"/>
      <c r="C382" s="30"/>
      <c r="D382" s="30"/>
      <c r="E382" s="30"/>
      <c r="F382" s="30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idden="1">
      <c r="A383" s="56"/>
      <c r="B383" s="30"/>
      <c r="C383" s="30"/>
      <c r="D383" s="30"/>
      <c r="E383" s="30"/>
      <c r="F383" s="30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idden="1">
      <c r="A384" s="56"/>
      <c r="B384" s="30"/>
      <c r="C384" s="30"/>
      <c r="D384" s="30"/>
      <c r="E384" s="30"/>
      <c r="F384" s="30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idden="1">
      <c r="A385" s="56"/>
      <c r="B385" s="30"/>
      <c r="C385" s="30"/>
      <c r="D385" s="30"/>
      <c r="E385" s="30"/>
      <c r="F385" s="30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idden="1">
      <c r="A386" s="56"/>
      <c r="B386" s="30"/>
      <c r="C386" s="30"/>
      <c r="D386" s="30"/>
      <c r="E386" s="30"/>
      <c r="F386" s="30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idden="1">
      <c r="A387" s="56"/>
      <c r="B387" s="30"/>
      <c r="C387" s="30"/>
      <c r="D387" s="30"/>
      <c r="E387" s="30"/>
      <c r="F387" s="30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idden="1">
      <c r="A388" s="56"/>
      <c r="B388" s="30"/>
      <c r="C388" s="30"/>
      <c r="D388" s="30"/>
      <c r="E388" s="30"/>
      <c r="F388" s="30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idden="1">
      <c r="A389" s="56"/>
      <c r="B389" s="30"/>
      <c r="C389" s="30"/>
      <c r="D389" s="30"/>
      <c r="E389" s="30"/>
      <c r="F389" s="30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idden="1">
      <c r="A390" s="56"/>
      <c r="B390" s="30"/>
      <c r="C390" s="30"/>
      <c r="D390" s="30"/>
      <c r="E390" s="30"/>
      <c r="F390" s="30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idden="1">
      <c r="A391" s="56"/>
      <c r="B391" s="30"/>
      <c r="C391" s="30"/>
      <c r="D391" s="30"/>
      <c r="E391" s="30"/>
      <c r="F391" s="30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idden="1">
      <c r="A392" s="56"/>
      <c r="B392" s="30"/>
      <c r="C392" s="30"/>
      <c r="D392" s="30"/>
      <c r="E392" s="30"/>
      <c r="F392" s="30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idden="1">
      <c r="A393" s="56"/>
      <c r="B393" s="30"/>
      <c r="C393" s="30"/>
      <c r="D393" s="30"/>
      <c r="E393" s="30"/>
      <c r="F393" s="30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idden="1">
      <c r="A394" s="56"/>
      <c r="B394" s="30"/>
      <c r="C394" s="30"/>
      <c r="D394" s="30"/>
      <c r="E394" s="30"/>
      <c r="F394" s="30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idden="1">
      <c r="A395" s="56"/>
      <c r="B395" s="30"/>
      <c r="C395" s="30"/>
      <c r="D395" s="30"/>
      <c r="E395" s="30"/>
      <c r="F395" s="30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idden="1">
      <c r="A396" s="56"/>
      <c r="B396" s="30"/>
      <c r="C396" s="30"/>
      <c r="D396" s="30"/>
      <c r="E396" s="30"/>
      <c r="F396" s="30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idden="1">
      <c r="A397" s="56"/>
      <c r="B397" s="30"/>
      <c r="C397" s="30"/>
      <c r="D397" s="30"/>
      <c r="E397" s="30"/>
      <c r="F397" s="30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idden="1">
      <c r="A398" s="56"/>
      <c r="B398" s="30"/>
      <c r="C398" s="30"/>
      <c r="D398" s="30"/>
      <c r="E398" s="30"/>
      <c r="F398" s="30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idden="1">
      <c r="A399" s="56"/>
      <c r="B399" s="30"/>
      <c r="C399" s="30"/>
      <c r="D399" s="30"/>
      <c r="E399" s="30"/>
      <c r="F399" s="30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idden="1">
      <c r="A400" s="56"/>
      <c r="B400" s="30"/>
      <c r="C400" s="30"/>
      <c r="D400" s="30"/>
      <c r="E400" s="30"/>
      <c r="F400" s="30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idden="1">
      <c r="A401" s="56"/>
      <c r="B401" s="30"/>
      <c r="C401" s="30"/>
      <c r="D401" s="30"/>
      <c r="E401" s="30"/>
      <c r="F401" s="30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idden="1">
      <c r="A402" s="56"/>
      <c r="B402" s="30"/>
      <c r="C402" s="30"/>
      <c r="D402" s="30"/>
      <c r="E402" s="30"/>
      <c r="F402" s="30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idden="1">
      <c r="A403" s="56"/>
      <c r="B403" s="30"/>
      <c r="C403" s="30"/>
      <c r="D403" s="30"/>
      <c r="E403" s="30"/>
      <c r="F403" s="30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idden="1">
      <c r="A404" s="56"/>
      <c r="B404" s="30"/>
      <c r="C404" s="30"/>
      <c r="D404" s="30"/>
      <c r="E404" s="30"/>
      <c r="F404" s="30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idden="1">
      <c r="A405" s="56"/>
      <c r="B405" s="30"/>
      <c r="C405" s="30"/>
      <c r="D405" s="30"/>
      <c r="E405" s="30"/>
      <c r="F405" s="30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idden="1">
      <c r="A406" s="56"/>
      <c r="B406" s="30"/>
      <c r="C406" s="30"/>
      <c r="D406" s="30"/>
      <c r="E406" s="30"/>
      <c r="F406" s="30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idden="1">
      <c r="A407" s="56"/>
      <c r="B407" s="30"/>
      <c r="C407" s="30"/>
      <c r="D407" s="30"/>
      <c r="E407" s="30"/>
      <c r="F407" s="30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idden="1">
      <c r="A408" s="56"/>
      <c r="B408" s="30"/>
      <c r="C408" s="30"/>
      <c r="D408" s="30"/>
      <c r="E408" s="30"/>
      <c r="F408" s="30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idden="1">
      <c r="A409" s="56"/>
      <c r="B409" s="30"/>
      <c r="C409" s="30"/>
      <c r="D409" s="30"/>
      <c r="E409" s="30"/>
      <c r="F409" s="30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idden="1">
      <c r="A410" s="56"/>
      <c r="B410" s="30"/>
      <c r="C410" s="30"/>
      <c r="D410" s="30"/>
      <c r="E410" s="30"/>
      <c r="F410" s="30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idden="1">
      <c r="A411" s="56"/>
      <c r="B411" s="30"/>
      <c r="C411" s="30"/>
      <c r="D411" s="30"/>
      <c r="E411" s="30"/>
      <c r="F411" s="30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idden="1">
      <c r="A412" s="56"/>
      <c r="B412" s="30"/>
      <c r="C412" s="30"/>
      <c r="D412" s="30"/>
      <c r="E412" s="30"/>
      <c r="F412" s="30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idden="1">
      <c r="A413" s="56"/>
      <c r="B413" s="30"/>
      <c r="C413" s="30"/>
      <c r="D413" s="30"/>
      <c r="E413" s="30"/>
      <c r="F413" s="30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idden="1">
      <c r="A414" s="56"/>
      <c r="B414" s="30"/>
      <c r="C414" s="30"/>
      <c r="D414" s="30"/>
      <c r="E414" s="30"/>
      <c r="F414" s="30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idden="1">
      <c r="A415" s="56"/>
      <c r="B415" s="30"/>
      <c r="C415" s="30"/>
      <c r="D415" s="30"/>
      <c r="E415" s="30"/>
      <c r="F415" s="30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idden="1">
      <c r="A416" s="56"/>
      <c r="B416" s="30"/>
      <c r="C416" s="30"/>
      <c r="D416" s="30"/>
      <c r="E416" s="30"/>
      <c r="F416" s="30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idden="1">
      <c r="A417" s="56"/>
      <c r="B417" s="30"/>
      <c r="C417" s="30"/>
      <c r="D417" s="30"/>
      <c r="E417" s="30"/>
      <c r="F417" s="30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idden="1">
      <c r="A418" s="56"/>
      <c r="B418" s="30"/>
      <c r="C418" s="30"/>
      <c r="D418" s="30"/>
      <c r="E418" s="30"/>
      <c r="F418" s="30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idden="1">
      <c r="A419" s="56"/>
      <c r="B419" s="30"/>
      <c r="C419" s="30"/>
      <c r="D419" s="30"/>
      <c r="E419" s="30"/>
      <c r="F419" s="30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idden="1">
      <c r="A420" s="56"/>
      <c r="B420" s="30"/>
      <c r="C420" s="30"/>
      <c r="D420" s="30"/>
      <c r="E420" s="30"/>
      <c r="F420" s="30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idden="1">
      <c r="A421" s="56"/>
      <c r="B421" s="30"/>
      <c r="C421" s="30"/>
      <c r="D421" s="30"/>
      <c r="E421" s="30"/>
      <c r="F421" s="30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idden="1">
      <c r="A422" s="56"/>
      <c r="B422" s="30"/>
      <c r="C422" s="30"/>
      <c r="D422" s="30"/>
      <c r="E422" s="30"/>
      <c r="F422" s="30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idden="1">
      <c r="A423" s="56"/>
      <c r="B423" s="30"/>
      <c r="C423" s="30"/>
      <c r="D423" s="30"/>
      <c r="E423" s="30"/>
      <c r="F423" s="30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idden="1">
      <c r="A424" s="56"/>
      <c r="B424" s="30"/>
      <c r="C424" s="30"/>
      <c r="D424" s="30"/>
      <c r="E424" s="30"/>
      <c r="F424" s="30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idden="1">
      <c r="A425" s="56"/>
      <c r="B425" s="30"/>
      <c r="C425" s="30"/>
      <c r="D425" s="30"/>
      <c r="E425" s="30"/>
      <c r="F425" s="30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idden="1">
      <c r="A426" s="56"/>
      <c r="B426" s="30"/>
      <c r="C426" s="30"/>
      <c r="D426" s="30"/>
      <c r="E426" s="30"/>
      <c r="F426" s="30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idden="1">
      <c r="A427" s="56"/>
      <c r="B427" s="30"/>
      <c r="C427" s="30"/>
      <c r="D427" s="30"/>
      <c r="E427" s="30"/>
      <c r="F427" s="30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idden="1">
      <c r="A428" s="56"/>
      <c r="B428" s="30"/>
      <c r="C428" s="30"/>
      <c r="D428" s="30"/>
      <c r="E428" s="30"/>
      <c r="F428" s="30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idden="1">
      <c r="A429" s="56"/>
      <c r="B429" s="30"/>
      <c r="C429" s="30"/>
      <c r="D429" s="30"/>
      <c r="E429" s="30"/>
      <c r="F429" s="30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idden="1">
      <c r="A430" s="56"/>
      <c r="B430" s="30"/>
      <c r="C430" s="30"/>
      <c r="D430" s="30"/>
      <c r="E430" s="30"/>
      <c r="F430" s="30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idden="1">
      <c r="A431" s="56"/>
      <c r="B431" s="30"/>
      <c r="C431" s="30"/>
      <c r="D431" s="30"/>
      <c r="E431" s="30"/>
      <c r="F431" s="30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idden="1">
      <c r="A432" s="56"/>
      <c r="B432" s="30"/>
      <c r="C432" s="30"/>
      <c r="D432" s="30"/>
      <c r="E432" s="30"/>
      <c r="F432" s="30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idden="1">
      <c r="A433" s="56"/>
      <c r="B433" s="30"/>
      <c r="C433" s="30"/>
      <c r="D433" s="30"/>
      <c r="E433" s="30"/>
      <c r="F433" s="30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idden="1">
      <c r="A434" s="56"/>
      <c r="B434" s="30"/>
      <c r="C434" s="30"/>
      <c r="D434" s="30"/>
      <c r="E434" s="30"/>
      <c r="F434" s="30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idden="1">
      <c r="A435" s="56"/>
      <c r="B435" s="30"/>
      <c r="C435" s="30"/>
      <c r="D435" s="30"/>
      <c r="E435" s="30"/>
      <c r="F435" s="30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idden="1">
      <c r="A436" s="56"/>
      <c r="B436" s="30"/>
      <c r="C436" s="30"/>
      <c r="D436" s="30"/>
      <c r="E436" s="30"/>
      <c r="F436" s="30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idden="1">
      <c r="A437" s="56"/>
      <c r="B437" s="30"/>
      <c r="C437" s="30"/>
      <c r="D437" s="30"/>
      <c r="E437" s="30"/>
      <c r="F437" s="30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idden="1">
      <c r="A438" s="56"/>
      <c r="B438" s="30"/>
      <c r="C438" s="30"/>
      <c r="D438" s="30"/>
      <c r="E438" s="30"/>
      <c r="F438" s="30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idden="1">
      <c r="A439" s="56"/>
      <c r="B439" s="30"/>
      <c r="C439" s="30"/>
      <c r="D439" s="30"/>
      <c r="E439" s="30"/>
      <c r="F439" s="30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idden="1">
      <c r="A440" s="56"/>
      <c r="B440" s="30"/>
      <c r="C440" s="30"/>
      <c r="D440" s="30"/>
      <c r="E440" s="30"/>
      <c r="F440" s="30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idden="1">
      <c r="A441" s="56"/>
      <c r="B441" s="30"/>
      <c r="C441" s="30"/>
      <c r="D441" s="30"/>
      <c r="E441" s="30"/>
      <c r="F441" s="30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idden="1">
      <c r="A442" s="56"/>
      <c r="B442" s="30"/>
      <c r="C442" s="30"/>
      <c r="D442" s="30"/>
      <c r="E442" s="30"/>
      <c r="F442" s="30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idden="1">
      <c r="A443" s="56"/>
      <c r="B443" s="30"/>
      <c r="C443" s="30"/>
      <c r="D443" s="30"/>
      <c r="E443" s="30"/>
      <c r="F443" s="30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idden="1">
      <c r="A444" s="56"/>
      <c r="B444" s="30"/>
      <c r="C444" s="30"/>
      <c r="D444" s="30"/>
      <c r="E444" s="30"/>
      <c r="F444" s="30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idden="1">
      <c r="A445" s="56"/>
      <c r="B445" s="30"/>
      <c r="C445" s="30"/>
      <c r="D445" s="30"/>
      <c r="E445" s="30"/>
      <c r="F445" s="30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idden="1">
      <c r="A446" s="56"/>
      <c r="B446" s="30"/>
      <c r="C446" s="30"/>
      <c r="D446" s="30"/>
      <c r="E446" s="30"/>
      <c r="F446" s="30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idden="1">
      <c r="A447" s="56"/>
      <c r="B447" s="30"/>
      <c r="C447" s="30"/>
      <c r="D447" s="30"/>
      <c r="E447" s="30"/>
      <c r="F447" s="30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idden="1">
      <c r="A448" s="56"/>
      <c r="B448" s="30"/>
      <c r="C448" s="30"/>
      <c r="D448" s="30"/>
      <c r="E448" s="30"/>
      <c r="F448" s="30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idden="1">
      <c r="A449" s="56"/>
      <c r="B449" s="30"/>
      <c r="C449" s="30"/>
      <c r="D449" s="30"/>
      <c r="E449" s="30"/>
      <c r="F449" s="30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idden="1">
      <c r="A450" s="56"/>
      <c r="B450" s="30"/>
      <c r="C450" s="30"/>
      <c r="D450" s="30"/>
      <c r="E450" s="30"/>
      <c r="F450" s="30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idden="1">
      <c r="A451" s="56"/>
      <c r="B451" s="30"/>
      <c r="C451" s="30"/>
      <c r="D451" s="30"/>
      <c r="E451" s="30"/>
      <c r="F451" s="30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idden="1">
      <c r="A452" s="56"/>
      <c r="B452" s="30"/>
      <c r="C452" s="30"/>
      <c r="D452" s="30"/>
      <c r="E452" s="30"/>
      <c r="F452" s="30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idden="1">
      <c r="A453" s="56"/>
      <c r="B453" s="30"/>
      <c r="C453" s="30"/>
      <c r="D453" s="30"/>
      <c r="E453" s="30"/>
      <c r="F453" s="30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idden="1">
      <c r="A454" s="56"/>
      <c r="B454" s="30"/>
      <c r="C454" s="30"/>
      <c r="D454" s="30"/>
      <c r="E454" s="30"/>
      <c r="F454" s="30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idden="1">
      <c r="A455" s="56"/>
      <c r="B455" s="30"/>
      <c r="C455" s="30"/>
      <c r="D455" s="30"/>
      <c r="E455" s="30"/>
      <c r="F455" s="30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idden="1">
      <c r="A456" s="56"/>
      <c r="B456" s="30"/>
      <c r="C456" s="30"/>
      <c r="D456" s="30"/>
      <c r="E456" s="30"/>
      <c r="F456" s="30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idden="1">
      <c r="A457" s="56"/>
      <c r="B457" s="30"/>
      <c r="C457" s="30"/>
      <c r="D457" s="30"/>
      <c r="E457" s="30"/>
      <c r="F457" s="30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idden="1">
      <c r="A458" s="56"/>
      <c r="B458" s="30"/>
      <c r="C458" s="30"/>
      <c r="D458" s="30"/>
      <c r="E458" s="30"/>
      <c r="F458" s="30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idden="1">
      <c r="A459" s="56"/>
      <c r="B459" s="30"/>
      <c r="C459" s="30"/>
      <c r="D459" s="30"/>
      <c r="E459" s="30"/>
      <c r="F459" s="30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idden="1">
      <c r="A460" s="56"/>
      <c r="B460" s="30"/>
      <c r="C460" s="30"/>
      <c r="D460" s="30"/>
      <c r="E460" s="30"/>
      <c r="F460" s="30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idden="1">
      <c r="A461" s="56"/>
      <c r="B461" s="30"/>
      <c r="C461" s="30"/>
      <c r="D461" s="30"/>
      <c r="E461" s="30"/>
      <c r="F461" s="30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idden="1">
      <c r="A462" s="56"/>
      <c r="B462" s="30"/>
      <c r="C462" s="30"/>
      <c r="D462" s="30"/>
      <c r="E462" s="30"/>
      <c r="F462" s="30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idden="1">
      <c r="A463" s="56"/>
      <c r="B463" s="30"/>
      <c r="C463" s="30"/>
      <c r="D463" s="30"/>
      <c r="E463" s="30"/>
      <c r="F463" s="30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idden="1">
      <c r="A464" s="56"/>
      <c r="B464" s="30"/>
      <c r="C464" s="30"/>
      <c r="D464" s="30"/>
      <c r="E464" s="30"/>
      <c r="F464" s="30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idden="1">
      <c r="A465" s="56"/>
      <c r="B465" s="30"/>
      <c r="C465" s="30"/>
      <c r="D465" s="30"/>
      <c r="E465" s="30"/>
      <c r="F465" s="30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idden="1">
      <c r="A466" s="56"/>
      <c r="B466" s="30"/>
      <c r="C466" s="30"/>
      <c r="D466" s="30"/>
      <c r="E466" s="30"/>
      <c r="F466" s="30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idden="1">
      <c r="A467" s="56"/>
      <c r="B467" s="30"/>
      <c r="C467" s="30"/>
      <c r="D467" s="30"/>
      <c r="E467" s="30"/>
      <c r="F467" s="30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idden="1">
      <c r="A468" s="56"/>
      <c r="B468" s="30"/>
      <c r="C468" s="30"/>
      <c r="D468" s="30"/>
      <c r="E468" s="30"/>
      <c r="F468" s="30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idden="1">
      <c r="A469" s="56"/>
      <c r="B469" s="30"/>
      <c r="C469" s="30"/>
      <c r="D469" s="30"/>
      <c r="E469" s="30"/>
      <c r="F469" s="30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idden="1">
      <c r="A470" s="56"/>
      <c r="B470" s="30"/>
      <c r="C470" s="30"/>
      <c r="D470" s="30"/>
      <c r="E470" s="30"/>
      <c r="F470" s="30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idden="1">
      <c r="A471" s="56"/>
      <c r="B471" s="30"/>
      <c r="C471" s="30"/>
      <c r="D471" s="30"/>
      <c r="E471" s="30"/>
      <c r="F471" s="30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idden="1">
      <c r="A472" s="56"/>
      <c r="B472" s="30"/>
      <c r="C472" s="30"/>
      <c r="D472" s="30"/>
      <c r="E472" s="30"/>
      <c r="F472" s="30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idden="1">
      <c r="A473" s="56"/>
      <c r="B473" s="30"/>
      <c r="C473" s="30"/>
      <c r="D473" s="30"/>
      <c r="E473" s="30"/>
      <c r="F473" s="30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idden="1">
      <c r="A474" s="56"/>
      <c r="B474" s="30"/>
      <c r="C474" s="30"/>
      <c r="D474" s="30"/>
      <c r="E474" s="30"/>
      <c r="F474" s="30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idden="1">
      <c r="A475" s="56"/>
      <c r="B475" s="30"/>
      <c r="C475" s="30"/>
      <c r="D475" s="30"/>
      <c r="E475" s="30"/>
      <c r="F475" s="30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idden="1">
      <c r="A476" s="56"/>
      <c r="B476" s="30"/>
      <c r="C476" s="30"/>
      <c r="D476" s="30"/>
      <c r="E476" s="30"/>
      <c r="F476" s="30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idden="1">
      <c r="A477" s="56"/>
      <c r="B477" s="30"/>
      <c r="C477" s="30"/>
      <c r="D477" s="30"/>
      <c r="E477" s="30"/>
      <c r="F477" s="30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idden="1">
      <c r="A478" s="56"/>
      <c r="B478" s="30"/>
      <c r="C478" s="30"/>
      <c r="D478" s="30"/>
      <c r="E478" s="30"/>
      <c r="F478" s="30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idden="1">
      <c r="A479" s="56"/>
      <c r="B479" s="30"/>
      <c r="C479" s="30"/>
      <c r="D479" s="30"/>
      <c r="E479" s="30"/>
      <c r="F479" s="30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idden="1">
      <c r="A480" s="56"/>
      <c r="B480" s="30"/>
      <c r="C480" s="30"/>
      <c r="D480" s="30"/>
      <c r="E480" s="30"/>
      <c r="F480" s="30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idden="1">
      <c r="A481" s="56"/>
      <c r="B481" s="30"/>
      <c r="C481" s="30"/>
      <c r="D481" s="30"/>
      <c r="E481" s="30"/>
      <c r="F481" s="30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idden="1">
      <c r="A482" s="56"/>
      <c r="B482" s="30"/>
      <c r="C482" s="30"/>
      <c r="D482" s="30"/>
      <c r="E482" s="30"/>
      <c r="F482" s="30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idden="1">
      <c r="A483" s="56"/>
      <c r="B483" s="30"/>
      <c r="C483" s="30"/>
      <c r="D483" s="30"/>
      <c r="E483" s="30"/>
      <c r="F483" s="30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idden="1">
      <c r="A484" s="56"/>
      <c r="B484" s="30"/>
      <c r="C484" s="30"/>
      <c r="D484" s="30"/>
      <c r="E484" s="30"/>
      <c r="F484" s="30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idden="1">
      <c r="A485" s="56"/>
      <c r="B485" s="30"/>
      <c r="C485" s="30"/>
      <c r="D485" s="30"/>
      <c r="E485" s="30"/>
      <c r="F485" s="30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idden="1">
      <c r="A486" s="56"/>
      <c r="B486" s="30"/>
      <c r="C486" s="30"/>
      <c r="D486" s="30"/>
      <c r="E486" s="30"/>
      <c r="F486" s="30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idden="1">
      <c r="A487" s="56"/>
      <c r="B487" s="30"/>
      <c r="C487" s="30"/>
      <c r="D487" s="30"/>
      <c r="E487" s="30"/>
      <c r="F487" s="30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idden="1">
      <c r="A488" s="56"/>
      <c r="B488" s="30"/>
      <c r="C488" s="30"/>
      <c r="D488" s="30"/>
      <c r="E488" s="30"/>
      <c r="F488" s="30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idden="1">
      <c r="A489" s="56"/>
      <c r="B489" s="30"/>
      <c r="C489" s="30"/>
      <c r="D489" s="30"/>
      <c r="E489" s="30"/>
      <c r="F489" s="30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idden="1">
      <c r="A490" s="56"/>
      <c r="B490" s="30"/>
      <c r="C490" s="30"/>
      <c r="D490" s="30"/>
      <c r="E490" s="30"/>
      <c r="F490" s="30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idden="1">
      <c r="A491" s="56"/>
      <c r="B491" s="30"/>
      <c r="C491" s="30"/>
      <c r="D491" s="30"/>
      <c r="E491" s="30"/>
      <c r="F491" s="30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idden="1">
      <c r="A492" s="56"/>
      <c r="B492" s="30"/>
      <c r="C492" s="30"/>
      <c r="D492" s="30"/>
      <c r="E492" s="30"/>
      <c r="F492" s="30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idden="1">
      <c r="A493" s="56"/>
      <c r="B493" s="30"/>
      <c r="C493" s="30"/>
      <c r="D493" s="30"/>
      <c r="E493" s="30"/>
      <c r="F493" s="30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idden="1">
      <c r="A494" s="56"/>
      <c r="B494" s="30"/>
      <c r="C494" s="30"/>
      <c r="D494" s="30"/>
      <c r="E494" s="30"/>
      <c r="F494" s="30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idden="1">
      <c r="A495" s="56"/>
      <c r="B495" s="30"/>
      <c r="C495" s="30"/>
      <c r="D495" s="30"/>
      <c r="E495" s="30"/>
      <c r="F495" s="30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idden="1">
      <c r="A496" s="56"/>
      <c r="B496" s="30"/>
      <c r="C496" s="30"/>
      <c r="D496" s="30"/>
      <c r="E496" s="30"/>
      <c r="F496" s="30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idden="1">
      <c r="A497" s="56"/>
      <c r="B497" s="30"/>
      <c r="C497" s="30"/>
      <c r="D497" s="30"/>
      <c r="E497" s="30"/>
      <c r="F497" s="30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idden="1">
      <c r="A498" s="56"/>
      <c r="B498" s="30"/>
      <c r="C498" s="30"/>
      <c r="D498" s="30"/>
      <c r="E498" s="30"/>
      <c r="F498" s="30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idden="1">
      <c r="A499" s="56"/>
      <c r="B499" s="30"/>
      <c r="C499" s="30"/>
      <c r="D499" s="30"/>
      <c r="E499" s="30"/>
      <c r="F499" s="30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idden="1">
      <c r="A500" s="56"/>
      <c r="B500" s="30"/>
      <c r="C500" s="30"/>
      <c r="D500" s="30"/>
      <c r="E500" s="30"/>
      <c r="F500" s="30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idden="1">
      <c r="A501" s="56"/>
      <c r="B501" s="30"/>
      <c r="C501" s="30"/>
      <c r="D501" s="30"/>
      <c r="E501" s="30"/>
      <c r="F501" s="30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idden="1">
      <c r="A502" s="56"/>
      <c r="B502" s="30"/>
      <c r="C502" s="30"/>
      <c r="D502" s="30"/>
      <c r="E502" s="30"/>
      <c r="F502" s="30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idden="1">
      <c r="A503" s="56"/>
      <c r="B503" s="30"/>
      <c r="C503" s="30"/>
      <c r="D503" s="30"/>
      <c r="E503" s="30"/>
      <c r="F503" s="30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idden="1">
      <c r="A504" s="56"/>
      <c r="B504" s="30"/>
      <c r="C504" s="30"/>
      <c r="D504" s="30"/>
      <c r="E504" s="30"/>
      <c r="F504" s="30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idden="1">
      <c r="A505" s="56"/>
      <c r="B505" s="30"/>
      <c r="C505" s="30"/>
      <c r="D505" s="30"/>
      <c r="E505" s="30"/>
      <c r="F505" s="30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idden="1">
      <c r="A506" s="56"/>
      <c r="B506" s="30"/>
      <c r="C506" s="30"/>
      <c r="D506" s="30"/>
      <c r="E506" s="30"/>
      <c r="F506" s="30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idden="1">
      <c r="A507" s="56"/>
      <c r="B507" s="30"/>
      <c r="C507" s="30"/>
      <c r="D507" s="30"/>
      <c r="E507" s="30"/>
      <c r="F507" s="30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idden="1">
      <c r="A508" s="56"/>
      <c r="B508" s="30"/>
      <c r="C508" s="30"/>
      <c r="D508" s="30"/>
      <c r="E508" s="30"/>
      <c r="F508" s="30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idden="1">
      <c r="A509" s="56"/>
      <c r="B509" s="30"/>
      <c r="C509" s="30"/>
      <c r="D509" s="30"/>
      <c r="E509" s="30"/>
      <c r="F509" s="30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idden="1">
      <c r="A510" s="56"/>
      <c r="B510" s="30"/>
      <c r="C510" s="30"/>
      <c r="D510" s="30"/>
      <c r="E510" s="30"/>
      <c r="F510" s="30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idden="1">
      <c r="A511" s="56"/>
      <c r="B511" s="30"/>
      <c r="C511" s="30"/>
      <c r="D511" s="30"/>
      <c r="E511" s="30"/>
      <c r="F511" s="30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idden="1">
      <c r="A512" s="56"/>
      <c r="B512" s="30"/>
      <c r="C512" s="30"/>
      <c r="D512" s="30"/>
      <c r="E512" s="30"/>
      <c r="F512" s="30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idden="1">
      <c r="A513" s="56"/>
      <c r="B513" s="30"/>
      <c r="C513" s="30"/>
      <c r="D513" s="30"/>
      <c r="E513" s="30"/>
      <c r="F513" s="30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idden="1">
      <c r="A514" s="56"/>
      <c r="B514" s="30"/>
      <c r="C514" s="30"/>
      <c r="D514" s="30"/>
      <c r="E514" s="30"/>
      <c r="F514" s="30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idden="1">
      <c r="A515" s="56"/>
      <c r="B515" s="30"/>
      <c r="C515" s="30"/>
      <c r="D515" s="30"/>
      <c r="E515" s="30"/>
      <c r="F515" s="30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idden="1">
      <c r="A516" s="56"/>
      <c r="B516" s="30"/>
      <c r="C516" s="30"/>
      <c r="D516" s="30"/>
      <c r="E516" s="30"/>
      <c r="F516" s="30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idden="1">
      <c r="A517" s="56"/>
      <c r="B517" s="30"/>
      <c r="C517" s="30"/>
      <c r="D517" s="30"/>
      <c r="E517" s="30"/>
      <c r="F517" s="30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idden="1">
      <c r="A518" s="56"/>
      <c r="B518" s="30"/>
      <c r="C518" s="30"/>
      <c r="D518" s="30"/>
      <c r="E518" s="30"/>
      <c r="F518" s="30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idden="1">
      <c r="A519" s="56"/>
      <c r="B519" s="30"/>
      <c r="C519" s="30"/>
      <c r="D519" s="30"/>
      <c r="E519" s="30"/>
      <c r="F519" s="30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idden="1">
      <c r="A520" s="56"/>
      <c r="B520" s="30"/>
      <c r="C520" s="30"/>
      <c r="D520" s="30"/>
      <c r="E520" s="30"/>
      <c r="F520" s="30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idden="1">
      <c r="A521" s="56"/>
      <c r="B521" s="30"/>
      <c r="C521" s="30"/>
      <c r="D521" s="30"/>
      <c r="E521" s="30"/>
      <c r="F521" s="30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idden="1">
      <c r="A522" s="56"/>
      <c r="B522" s="30"/>
      <c r="C522" s="30"/>
      <c r="D522" s="30"/>
      <c r="E522" s="30"/>
      <c r="F522" s="30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idden="1">
      <c r="A523" s="56"/>
      <c r="B523" s="30"/>
      <c r="C523" s="30"/>
      <c r="D523" s="30"/>
      <c r="E523" s="30"/>
      <c r="F523" s="30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idden="1">
      <c r="A524" s="56"/>
      <c r="B524" s="30"/>
      <c r="C524" s="30"/>
      <c r="D524" s="30"/>
      <c r="E524" s="30"/>
      <c r="F524" s="30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idden="1">
      <c r="A525" s="56"/>
      <c r="B525" s="30"/>
      <c r="C525" s="30"/>
      <c r="D525" s="30"/>
      <c r="E525" s="30"/>
      <c r="F525" s="30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idden="1">
      <c r="A526" s="56"/>
      <c r="B526" s="30"/>
      <c r="C526" s="30"/>
      <c r="D526" s="30"/>
      <c r="E526" s="30"/>
      <c r="F526" s="30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idden="1">
      <c r="A527" s="56"/>
      <c r="B527" s="30"/>
      <c r="C527" s="30"/>
      <c r="D527" s="30"/>
      <c r="E527" s="30"/>
      <c r="F527" s="30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idden="1">
      <c r="A528" s="56"/>
      <c r="B528" s="30"/>
      <c r="C528" s="30"/>
      <c r="D528" s="30"/>
      <c r="E528" s="30"/>
      <c r="F528" s="30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idden="1">
      <c r="A529" s="56"/>
      <c r="B529" s="30"/>
      <c r="C529" s="30"/>
      <c r="D529" s="30"/>
      <c r="E529" s="30"/>
      <c r="F529" s="30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idden="1">
      <c r="A530" s="56"/>
      <c r="B530" s="30"/>
      <c r="C530" s="30"/>
      <c r="D530" s="30"/>
      <c r="E530" s="30"/>
      <c r="F530" s="30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idden="1">
      <c r="A531" s="56"/>
      <c r="B531" s="30"/>
      <c r="C531" s="30"/>
      <c r="D531" s="30"/>
      <c r="E531" s="30"/>
      <c r="F531" s="30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idden="1">
      <c r="A532" s="56"/>
      <c r="B532" s="30"/>
      <c r="C532" s="30"/>
      <c r="D532" s="30"/>
      <c r="E532" s="30"/>
      <c r="F532" s="30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idden="1">
      <c r="A533" s="56"/>
      <c r="B533" s="30"/>
      <c r="C533" s="30"/>
      <c r="D533" s="30"/>
      <c r="E533" s="30"/>
      <c r="F533" s="30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idden="1">
      <c r="A534" s="56"/>
      <c r="B534" s="30"/>
      <c r="C534" s="30"/>
      <c r="D534" s="30"/>
      <c r="E534" s="30"/>
      <c r="F534" s="30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idden="1">
      <c r="A535" s="56"/>
      <c r="B535" s="30"/>
      <c r="C535" s="30"/>
      <c r="D535" s="30"/>
      <c r="E535" s="30"/>
      <c r="F535" s="30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idden="1">
      <c r="A536" s="56"/>
      <c r="B536" s="30"/>
      <c r="C536" s="30"/>
      <c r="D536" s="30"/>
      <c r="E536" s="30"/>
      <c r="F536" s="30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idden="1">
      <c r="A537" s="56"/>
      <c r="B537" s="30"/>
      <c r="C537" s="30"/>
      <c r="D537" s="30"/>
      <c r="E537" s="30"/>
      <c r="F537" s="30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idden="1">
      <c r="A538" s="56"/>
      <c r="B538" s="30"/>
      <c r="C538" s="30"/>
      <c r="D538" s="30"/>
      <c r="E538" s="30"/>
      <c r="F538" s="30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idden="1">
      <c r="A539" s="56"/>
      <c r="B539" s="30"/>
      <c r="C539" s="30"/>
      <c r="D539" s="30"/>
      <c r="E539" s="30"/>
      <c r="F539" s="30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idden="1">
      <c r="A540" s="56"/>
      <c r="B540" s="30"/>
      <c r="C540" s="30"/>
      <c r="D540" s="30"/>
      <c r="E540" s="30"/>
      <c r="F540" s="30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idden="1">
      <c r="A541" s="56"/>
      <c r="B541" s="30"/>
      <c r="C541" s="30"/>
      <c r="D541" s="30"/>
      <c r="E541" s="30"/>
      <c r="F541" s="30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idden="1">
      <c r="A542" s="56"/>
      <c r="B542" s="30"/>
      <c r="C542" s="30"/>
      <c r="D542" s="30"/>
      <c r="E542" s="30"/>
      <c r="F542" s="30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idden="1">
      <c r="A543" s="56"/>
      <c r="B543" s="30"/>
      <c r="C543" s="30"/>
      <c r="D543" s="30"/>
      <c r="E543" s="30"/>
      <c r="F543" s="30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idden="1">
      <c r="A544" s="56"/>
      <c r="B544" s="30"/>
      <c r="C544" s="30"/>
      <c r="D544" s="30"/>
      <c r="E544" s="30"/>
      <c r="F544" s="30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idden="1">
      <c r="A545" s="56"/>
      <c r="B545" s="30"/>
      <c r="C545" s="30"/>
      <c r="D545" s="30"/>
      <c r="E545" s="30"/>
      <c r="F545" s="30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idden="1">
      <c r="A546" s="56"/>
      <c r="B546" s="30"/>
      <c r="C546" s="30"/>
      <c r="D546" s="30"/>
      <c r="E546" s="30"/>
      <c r="F546" s="30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idden="1">
      <c r="A547" s="56"/>
      <c r="B547" s="30"/>
      <c r="C547" s="30"/>
      <c r="D547" s="30"/>
      <c r="E547" s="30"/>
      <c r="F547" s="30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idden="1">
      <c r="A548" s="56"/>
      <c r="B548" s="30"/>
      <c r="C548" s="30"/>
      <c r="D548" s="30"/>
      <c r="E548" s="30"/>
      <c r="F548" s="30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idden="1">
      <c r="A549" s="56"/>
      <c r="B549" s="30"/>
      <c r="C549" s="30"/>
      <c r="D549" s="30"/>
      <c r="E549" s="30"/>
      <c r="F549" s="30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idden="1">
      <c r="A550" s="56"/>
      <c r="B550" s="30"/>
      <c r="C550" s="30"/>
      <c r="D550" s="30"/>
      <c r="E550" s="30"/>
      <c r="F550" s="30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idden="1">
      <c r="A551" s="56"/>
      <c r="B551" s="30"/>
      <c r="C551" s="30"/>
      <c r="D551" s="30"/>
      <c r="E551" s="30"/>
      <c r="F551" s="30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idden="1">
      <c r="A552" s="56"/>
      <c r="B552" s="30"/>
      <c r="C552" s="30"/>
      <c r="D552" s="30"/>
      <c r="E552" s="30"/>
      <c r="F552" s="30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idden="1">
      <c r="A553" s="56"/>
      <c r="B553" s="30"/>
      <c r="C553" s="30"/>
      <c r="D553" s="30"/>
      <c r="E553" s="30"/>
      <c r="F553" s="30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idden="1">
      <c r="A554" s="56"/>
      <c r="B554" s="30"/>
      <c r="C554" s="30"/>
      <c r="D554" s="30"/>
      <c r="E554" s="30"/>
      <c r="F554" s="30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idden="1">
      <c r="A555" s="56"/>
      <c r="B555" s="30"/>
      <c r="C555" s="30"/>
      <c r="D555" s="30"/>
      <c r="E555" s="30"/>
      <c r="F555" s="30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idden="1">
      <c r="A556" s="56"/>
      <c r="B556" s="30"/>
      <c r="C556" s="30"/>
      <c r="D556" s="30"/>
      <c r="E556" s="30"/>
      <c r="F556" s="30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idden="1">
      <c r="A557" s="56"/>
      <c r="B557" s="30"/>
      <c r="C557" s="30"/>
      <c r="D557" s="30"/>
      <c r="E557" s="30"/>
      <c r="F557" s="30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idden="1">
      <c r="A558" s="56"/>
      <c r="B558" s="30"/>
      <c r="C558" s="30"/>
      <c r="D558" s="30"/>
      <c r="E558" s="30"/>
      <c r="F558" s="30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idden="1">
      <c r="A559" s="56"/>
      <c r="B559" s="30"/>
      <c r="C559" s="30"/>
      <c r="D559" s="30"/>
      <c r="E559" s="30"/>
      <c r="F559" s="30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idden="1">
      <c r="A560" s="56"/>
      <c r="B560" s="30"/>
      <c r="C560" s="30"/>
      <c r="D560" s="30"/>
      <c r="E560" s="30"/>
      <c r="F560" s="30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idden="1">
      <c r="A561" s="56"/>
      <c r="B561" s="30"/>
      <c r="C561" s="30"/>
      <c r="D561" s="30"/>
      <c r="E561" s="30"/>
      <c r="F561" s="30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idden="1">
      <c r="A562" s="56"/>
      <c r="B562" s="30"/>
      <c r="C562" s="30"/>
      <c r="D562" s="30"/>
      <c r="E562" s="30"/>
      <c r="F562" s="30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idden="1">
      <c r="A563" s="56"/>
      <c r="B563" s="30"/>
      <c r="C563" s="30"/>
      <c r="D563" s="30"/>
      <c r="E563" s="30"/>
      <c r="F563" s="30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idden="1">
      <c r="A564" s="56"/>
      <c r="B564" s="30"/>
      <c r="C564" s="30"/>
      <c r="D564" s="30"/>
      <c r="E564" s="30"/>
      <c r="F564" s="30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idden="1">
      <c r="A565" s="56"/>
      <c r="B565" s="30"/>
      <c r="C565" s="30"/>
      <c r="D565" s="30"/>
      <c r="E565" s="30"/>
      <c r="F565" s="30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idden="1">
      <c r="A566" s="56"/>
      <c r="B566" s="30"/>
      <c r="C566" s="30"/>
      <c r="D566" s="30"/>
      <c r="E566" s="30"/>
      <c r="F566" s="30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idden="1">
      <c r="A567" s="56"/>
      <c r="B567" s="30"/>
      <c r="C567" s="30"/>
      <c r="D567" s="30"/>
      <c r="E567" s="30"/>
      <c r="F567" s="30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idden="1">
      <c r="A568" s="56"/>
      <c r="B568" s="30"/>
      <c r="C568" s="30"/>
      <c r="D568" s="30"/>
      <c r="E568" s="30"/>
      <c r="F568" s="30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idden="1">
      <c r="A569" s="56"/>
      <c r="B569" s="30"/>
      <c r="C569" s="30"/>
      <c r="D569" s="30"/>
      <c r="E569" s="30"/>
      <c r="F569" s="30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idden="1">
      <c r="A570" s="56"/>
      <c r="B570" s="30"/>
      <c r="C570" s="30"/>
      <c r="D570" s="30"/>
      <c r="E570" s="30"/>
      <c r="F570" s="30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idden="1">
      <c r="A571" s="56"/>
      <c r="B571" s="30"/>
      <c r="C571" s="30"/>
      <c r="D571" s="30"/>
      <c r="E571" s="30"/>
      <c r="F571" s="30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idden="1">
      <c r="A572" s="56"/>
      <c r="B572" s="30"/>
      <c r="C572" s="30"/>
      <c r="D572" s="30"/>
      <c r="E572" s="30"/>
      <c r="F572" s="30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idden="1">
      <c r="A573" s="56"/>
      <c r="B573" s="30"/>
      <c r="C573" s="30"/>
      <c r="D573" s="30"/>
      <c r="E573" s="30"/>
      <c r="F573" s="30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idden="1">
      <c r="A574" s="56"/>
      <c r="B574" s="30"/>
      <c r="C574" s="30"/>
      <c r="D574" s="30"/>
      <c r="E574" s="30"/>
      <c r="F574" s="30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idden="1">
      <c r="A575" s="56"/>
      <c r="B575" s="30"/>
      <c r="C575" s="30"/>
      <c r="D575" s="30"/>
      <c r="E575" s="30"/>
      <c r="F575" s="30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idden="1">
      <c r="A576" s="56"/>
      <c r="B576" s="30"/>
      <c r="C576" s="30"/>
      <c r="D576" s="30"/>
      <c r="E576" s="30"/>
      <c r="F576" s="30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idden="1">
      <c r="A577" s="56"/>
      <c r="B577" s="30"/>
      <c r="C577" s="30"/>
      <c r="D577" s="30"/>
      <c r="E577" s="30"/>
      <c r="F577" s="30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idden="1">
      <c r="A578" s="56"/>
      <c r="B578" s="30"/>
      <c r="C578" s="30"/>
      <c r="D578" s="30"/>
      <c r="E578" s="30"/>
      <c r="F578" s="30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idden="1">
      <c r="A579" s="56"/>
      <c r="B579" s="30"/>
      <c r="C579" s="30"/>
      <c r="D579" s="30"/>
      <c r="E579" s="30"/>
      <c r="F579" s="30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idden="1">
      <c r="A580" s="56"/>
      <c r="B580" s="30"/>
      <c r="C580" s="30"/>
      <c r="D580" s="30"/>
      <c r="E580" s="30"/>
      <c r="F580" s="30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idden="1">
      <c r="A581" s="56"/>
      <c r="B581" s="30"/>
      <c r="C581" s="30"/>
      <c r="D581" s="30"/>
      <c r="E581" s="30"/>
      <c r="F581" s="30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idden="1">
      <c r="A582" s="56"/>
      <c r="B582" s="30"/>
      <c r="C582" s="30"/>
      <c r="D582" s="30"/>
      <c r="E582" s="30"/>
      <c r="F582" s="30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idden="1">
      <c r="A583" s="56"/>
      <c r="B583" s="30"/>
      <c r="C583" s="30"/>
      <c r="D583" s="30"/>
      <c r="E583" s="30"/>
      <c r="F583" s="30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idden="1">
      <c r="A584" s="56"/>
      <c r="B584" s="30"/>
      <c r="C584" s="30"/>
      <c r="D584" s="30"/>
      <c r="E584" s="30"/>
      <c r="F584" s="30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idden="1">
      <c r="A585" s="56"/>
      <c r="B585" s="30"/>
      <c r="C585" s="30"/>
      <c r="D585" s="30"/>
      <c r="E585" s="30"/>
      <c r="F585" s="30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idden="1">
      <c r="A586" s="56"/>
      <c r="B586" s="30"/>
      <c r="C586" s="30"/>
      <c r="D586" s="30"/>
      <c r="E586" s="30"/>
      <c r="F586" s="30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idden="1">
      <c r="A587" s="56"/>
      <c r="B587" s="30"/>
      <c r="C587" s="30"/>
      <c r="D587" s="30"/>
      <c r="E587" s="30"/>
      <c r="F587" s="30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idden="1">
      <c r="A588" s="56"/>
      <c r="B588" s="30"/>
      <c r="C588" s="30"/>
      <c r="D588" s="30"/>
      <c r="E588" s="30"/>
      <c r="F588" s="30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idden="1">
      <c r="A589" s="56"/>
      <c r="B589" s="30"/>
      <c r="C589" s="30"/>
      <c r="D589" s="30"/>
      <c r="E589" s="30"/>
      <c r="F589" s="30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idden="1">
      <c r="A590" s="56"/>
      <c r="B590" s="30"/>
      <c r="C590" s="30"/>
      <c r="D590" s="30"/>
      <c r="E590" s="30"/>
      <c r="F590" s="30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idden="1">
      <c r="A591" s="56"/>
      <c r="B591" s="30"/>
      <c r="C591" s="30"/>
      <c r="D591" s="30"/>
      <c r="E591" s="30"/>
      <c r="F591" s="30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idden="1">
      <c r="A592" s="56"/>
      <c r="B592" s="30"/>
      <c r="C592" s="30"/>
      <c r="D592" s="30"/>
      <c r="E592" s="30"/>
      <c r="F592" s="30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idden="1">
      <c r="A593" s="56"/>
      <c r="B593" s="30"/>
      <c r="C593" s="30"/>
      <c r="D593" s="30"/>
      <c r="E593" s="30"/>
      <c r="F593" s="30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idden="1">
      <c r="A594" s="56"/>
      <c r="B594" s="30"/>
      <c r="C594" s="30"/>
      <c r="D594" s="30"/>
      <c r="E594" s="30"/>
      <c r="F594" s="30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idden="1">
      <c r="A595" s="56"/>
      <c r="B595" s="30"/>
      <c r="C595" s="30"/>
      <c r="D595" s="30"/>
      <c r="E595" s="30"/>
      <c r="F595" s="30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idden="1">
      <c r="A596" s="56"/>
      <c r="B596" s="30"/>
      <c r="C596" s="30"/>
      <c r="D596" s="30"/>
      <c r="E596" s="30"/>
      <c r="F596" s="30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idden="1">
      <c r="A597" s="56"/>
      <c r="B597" s="30"/>
      <c r="C597" s="30"/>
      <c r="D597" s="30"/>
      <c r="E597" s="30"/>
      <c r="F597" s="30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idden="1">
      <c r="A598" s="56"/>
      <c r="B598" s="30"/>
      <c r="C598" s="30"/>
      <c r="D598" s="30"/>
      <c r="E598" s="30"/>
      <c r="F598" s="30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idden="1">
      <c r="A599" s="56"/>
      <c r="B599" s="30"/>
      <c r="C599" s="30"/>
      <c r="D599" s="30"/>
      <c r="E599" s="30"/>
      <c r="F599" s="30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idden="1">
      <c r="A600" s="56"/>
      <c r="B600" s="30"/>
      <c r="C600" s="30"/>
      <c r="D600" s="30"/>
      <c r="E600" s="30"/>
      <c r="F600" s="30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idden="1">
      <c r="A601" s="56"/>
      <c r="B601" s="30"/>
      <c r="C601" s="30"/>
      <c r="D601" s="30"/>
      <c r="E601" s="30"/>
      <c r="F601" s="30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idden="1">
      <c r="A602" s="56"/>
      <c r="B602" s="30"/>
      <c r="C602" s="30"/>
      <c r="D602" s="30"/>
      <c r="E602" s="30"/>
      <c r="F602" s="30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idden="1">
      <c r="A603" s="56"/>
      <c r="B603" s="30"/>
      <c r="C603" s="30"/>
      <c r="D603" s="30"/>
      <c r="E603" s="30"/>
      <c r="F603" s="30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idden="1">
      <c r="A604" s="56"/>
      <c r="B604" s="30"/>
      <c r="C604" s="30"/>
      <c r="D604" s="30"/>
      <c r="E604" s="30"/>
      <c r="F604" s="30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idden="1">
      <c r="A605" s="56"/>
      <c r="B605" s="30"/>
      <c r="C605" s="30"/>
      <c r="D605" s="30"/>
      <c r="E605" s="30"/>
      <c r="F605" s="30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idden="1">
      <c r="A606" s="56"/>
      <c r="B606" s="30"/>
      <c r="C606" s="30"/>
      <c r="D606" s="30"/>
      <c r="E606" s="30"/>
      <c r="F606" s="30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idden="1">
      <c r="A607" s="56"/>
      <c r="B607" s="30"/>
      <c r="C607" s="30"/>
      <c r="D607" s="30"/>
      <c r="E607" s="30"/>
      <c r="F607" s="30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idden="1">
      <c r="A608" s="56"/>
      <c r="B608" s="30"/>
      <c r="C608" s="30"/>
      <c r="D608" s="30"/>
      <c r="E608" s="30"/>
      <c r="F608" s="30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idden="1">
      <c r="A609" s="56"/>
      <c r="B609" s="30"/>
      <c r="C609" s="30"/>
      <c r="D609" s="30"/>
      <c r="E609" s="30"/>
      <c r="F609" s="30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idden="1">
      <c r="A610" s="56"/>
      <c r="B610" s="30"/>
      <c r="C610" s="30"/>
      <c r="D610" s="30"/>
      <c r="E610" s="30"/>
      <c r="F610" s="30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idden="1">
      <c r="A611" s="56"/>
      <c r="B611" s="30"/>
      <c r="C611" s="30"/>
      <c r="D611" s="30"/>
      <c r="E611" s="30"/>
      <c r="F611" s="30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idden="1">
      <c r="A612" s="56"/>
      <c r="B612" s="30"/>
      <c r="C612" s="30"/>
      <c r="D612" s="30"/>
      <c r="E612" s="30"/>
      <c r="F612" s="30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idden="1">
      <c r="A613" s="56"/>
      <c r="B613" s="30"/>
      <c r="C613" s="30"/>
      <c r="D613" s="30"/>
      <c r="E613" s="30"/>
      <c r="F613" s="30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idden="1">
      <c r="A614" s="56"/>
      <c r="B614" s="30"/>
      <c r="C614" s="30"/>
      <c r="D614" s="30"/>
      <c r="E614" s="30"/>
      <c r="F614" s="30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idden="1">
      <c r="A615" s="56"/>
      <c r="B615" s="30"/>
      <c r="C615" s="30"/>
      <c r="D615" s="30"/>
      <c r="E615" s="30"/>
      <c r="F615" s="30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idden="1">
      <c r="A616" s="56"/>
      <c r="B616" s="30"/>
      <c r="C616" s="30"/>
      <c r="D616" s="30"/>
      <c r="E616" s="30"/>
      <c r="F616" s="30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idden="1">
      <c r="A617" s="56"/>
      <c r="B617" s="30"/>
      <c r="C617" s="30"/>
      <c r="D617" s="30"/>
      <c r="E617" s="30"/>
      <c r="F617" s="30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idden="1">
      <c r="A618" s="56"/>
      <c r="B618" s="30"/>
      <c r="C618" s="30"/>
      <c r="D618" s="30"/>
      <c r="E618" s="30"/>
      <c r="F618" s="30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idden="1">
      <c r="A619" s="56"/>
      <c r="B619" s="30"/>
      <c r="C619" s="30"/>
      <c r="D619" s="30"/>
      <c r="E619" s="30"/>
      <c r="F619" s="30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idden="1">
      <c r="A620" s="56"/>
      <c r="B620" s="30"/>
      <c r="C620" s="30"/>
      <c r="D620" s="30"/>
      <c r="E620" s="30"/>
      <c r="F620" s="30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idden="1">
      <c r="A621" s="56"/>
      <c r="B621" s="30"/>
      <c r="C621" s="30"/>
      <c r="D621" s="30"/>
      <c r="E621" s="30"/>
      <c r="F621" s="30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idden="1">
      <c r="A622" s="56"/>
      <c r="B622" s="30"/>
      <c r="C622" s="30"/>
      <c r="D622" s="30"/>
      <c r="E622" s="30"/>
      <c r="F622" s="30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idden="1">
      <c r="A623" s="56"/>
      <c r="B623" s="30"/>
      <c r="C623" s="30"/>
      <c r="D623" s="30"/>
      <c r="E623" s="30"/>
      <c r="F623" s="30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idden="1">
      <c r="A624" s="56"/>
      <c r="B624" s="30"/>
      <c r="C624" s="30"/>
      <c r="D624" s="30"/>
      <c r="E624" s="30"/>
      <c r="F624" s="30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idden="1">
      <c r="A625" s="56"/>
      <c r="B625" s="30"/>
      <c r="C625" s="30"/>
      <c r="D625" s="30"/>
      <c r="E625" s="30"/>
      <c r="F625" s="30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idden="1">
      <c r="A626" s="56"/>
      <c r="B626" s="30"/>
      <c r="C626" s="30"/>
      <c r="D626" s="30"/>
      <c r="E626" s="30"/>
      <c r="F626" s="30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idden="1">
      <c r="A627" s="56"/>
      <c r="B627" s="30"/>
      <c r="C627" s="30"/>
      <c r="D627" s="30"/>
      <c r="E627" s="30"/>
      <c r="F627" s="30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idden="1">
      <c r="A628" s="56"/>
      <c r="B628" s="30"/>
      <c r="C628" s="30"/>
      <c r="D628" s="30"/>
      <c r="E628" s="30"/>
      <c r="F628" s="30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idden="1">
      <c r="A629" s="56"/>
      <c r="B629" s="30"/>
      <c r="C629" s="30"/>
      <c r="D629" s="30"/>
      <c r="E629" s="30"/>
      <c r="F629" s="30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idden="1">
      <c r="A630" s="56"/>
      <c r="B630" s="30"/>
      <c r="C630" s="30"/>
      <c r="D630" s="30"/>
      <c r="E630" s="30"/>
      <c r="F630" s="30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idden="1">
      <c r="A631" s="56"/>
      <c r="B631" s="30"/>
      <c r="C631" s="30"/>
      <c r="D631" s="30"/>
      <c r="E631" s="30"/>
      <c r="F631" s="30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idden="1">
      <c r="A632" s="56"/>
      <c r="B632" s="30"/>
      <c r="C632" s="30"/>
      <c r="D632" s="30"/>
      <c r="E632" s="30"/>
      <c r="F632" s="30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idden="1">
      <c r="A633" s="56"/>
      <c r="B633" s="30"/>
      <c r="C633" s="30"/>
      <c r="D633" s="30"/>
      <c r="E633" s="30"/>
      <c r="F633" s="30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idden="1">
      <c r="A634" s="56"/>
      <c r="B634" s="30"/>
      <c r="C634" s="30"/>
      <c r="D634" s="30"/>
      <c r="E634" s="30"/>
      <c r="F634" s="30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idden="1">
      <c r="A635" s="56"/>
      <c r="B635" s="30"/>
      <c r="C635" s="30"/>
      <c r="D635" s="30"/>
      <c r="E635" s="30"/>
      <c r="F635" s="30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idden="1">
      <c r="A636" s="56"/>
      <c r="B636" s="30"/>
      <c r="C636" s="30"/>
      <c r="D636" s="30"/>
      <c r="E636" s="30"/>
      <c r="F636" s="30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idden="1">
      <c r="A637" s="56"/>
      <c r="B637" s="30"/>
      <c r="C637" s="30"/>
      <c r="D637" s="30"/>
      <c r="E637" s="30"/>
      <c r="F637" s="30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idden="1">
      <c r="A638" s="56"/>
      <c r="B638" s="30"/>
      <c r="C638" s="30"/>
      <c r="D638" s="30"/>
      <c r="E638" s="30"/>
      <c r="F638" s="30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idden="1">
      <c r="A639" s="56"/>
      <c r="B639" s="30"/>
      <c r="C639" s="30"/>
      <c r="D639" s="30"/>
      <c r="E639" s="30"/>
      <c r="F639" s="30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idden="1">
      <c r="A640" s="56"/>
      <c r="B640" s="30"/>
      <c r="C640" s="30"/>
      <c r="D640" s="30"/>
      <c r="E640" s="30"/>
      <c r="F640" s="30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idden="1">
      <c r="A641" s="56"/>
      <c r="B641" s="30"/>
      <c r="C641" s="30"/>
      <c r="D641" s="30"/>
      <c r="E641" s="30"/>
      <c r="F641" s="30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idden="1">
      <c r="A642" s="56"/>
      <c r="B642" s="30"/>
      <c r="C642" s="30"/>
      <c r="D642" s="30"/>
      <c r="E642" s="30"/>
      <c r="F642" s="30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idden="1">
      <c r="A643" s="56"/>
      <c r="B643" s="30"/>
      <c r="C643" s="30"/>
      <c r="D643" s="30"/>
      <c r="E643" s="30"/>
      <c r="F643" s="30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idden="1">
      <c r="A644" s="56"/>
      <c r="B644" s="30"/>
      <c r="C644" s="30"/>
      <c r="D644" s="30"/>
      <c r="E644" s="30"/>
      <c r="F644" s="30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idden="1">
      <c r="A645" s="56"/>
      <c r="B645" s="30"/>
      <c r="C645" s="30"/>
      <c r="D645" s="30"/>
      <c r="E645" s="30"/>
      <c r="F645" s="30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idden="1">
      <c r="A646" s="56"/>
      <c r="B646" s="30"/>
      <c r="C646" s="30"/>
      <c r="D646" s="30"/>
      <c r="E646" s="30"/>
      <c r="F646" s="30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idden="1">
      <c r="A647" s="56"/>
      <c r="B647" s="30"/>
      <c r="C647" s="30"/>
      <c r="D647" s="30"/>
      <c r="E647" s="30"/>
      <c r="F647" s="30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idden="1">
      <c r="A648" s="56"/>
      <c r="B648" s="30"/>
      <c r="C648" s="30"/>
      <c r="D648" s="30"/>
      <c r="E648" s="30"/>
      <c r="F648" s="30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idden="1">
      <c r="A649" s="56"/>
      <c r="B649" s="30"/>
      <c r="C649" s="30"/>
      <c r="D649" s="30"/>
      <c r="E649" s="30"/>
      <c r="F649" s="30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idden="1">
      <c r="A650" s="56"/>
      <c r="B650" s="30"/>
      <c r="C650" s="30"/>
      <c r="D650" s="30"/>
      <c r="E650" s="30"/>
      <c r="F650" s="30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idden="1">
      <c r="A651" s="56"/>
      <c r="B651" s="30"/>
      <c r="C651" s="30"/>
      <c r="D651" s="30"/>
      <c r="E651" s="30"/>
      <c r="F651" s="30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idden="1">
      <c r="A652" s="56"/>
      <c r="B652" s="30"/>
      <c r="C652" s="30"/>
      <c r="D652" s="30"/>
      <c r="E652" s="30"/>
      <c r="F652" s="30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idden="1">
      <c r="A653" s="56"/>
      <c r="B653" s="30"/>
      <c r="C653" s="30"/>
      <c r="D653" s="30"/>
      <c r="E653" s="30"/>
      <c r="F653" s="30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idden="1">
      <c r="A654" s="56"/>
      <c r="B654" s="30"/>
      <c r="C654" s="30"/>
      <c r="D654" s="30"/>
      <c r="E654" s="30"/>
      <c r="F654" s="30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idden="1">
      <c r="A655" s="56"/>
      <c r="B655" s="30"/>
      <c r="C655" s="30"/>
      <c r="D655" s="30"/>
      <c r="E655" s="30"/>
      <c r="F655" s="30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idden="1">
      <c r="A656" s="56"/>
      <c r="B656" s="30"/>
      <c r="C656" s="30"/>
      <c r="D656" s="30"/>
      <c r="E656" s="30"/>
      <c r="F656" s="30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idden="1">
      <c r="A657" s="56"/>
      <c r="B657" s="30"/>
      <c r="C657" s="30"/>
      <c r="D657" s="30"/>
      <c r="E657" s="30"/>
      <c r="F657" s="30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idden="1">
      <c r="A658" s="56"/>
      <c r="B658" s="30"/>
      <c r="C658" s="30"/>
      <c r="D658" s="30"/>
      <c r="E658" s="30"/>
      <c r="F658" s="30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idden="1">
      <c r="A659" s="56"/>
      <c r="B659" s="30"/>
      <c r="C659" s="30"/>
      <c r="D659" s="30"/>
      <c r="E659" s="30"/>
      <c r="F659" s="30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idden="1">
      <c r="A660" s="56"/>
      <c r="B660" s="30"/>
      <c r="C660" s="30"/>
      <c r="D660" s="30"/>
      <c r="E660" s="30"/>
      <c r="F660" s="30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idden="1">
      <c r="A661" s="56"/>
      <c r="B661" s="30"/>
      <c r="C661" s="30"/>
      <c r="D661" s="30"/>
      <c r="E661" s="30"/>
      <c r="F661" s="30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idden="1">
      <c r="A662" s="56"/>
      <c r="B662" s="30"/>
      <c r="C662" s="30"/>
      <c r="D662" s="30"/>
      <c r="E662" s="30"/>
      <c r="F662" s="30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idden="1">
      <c r="A663" s="56"/>
      <c r="B663" s="30"/>
      <c r="C663" s="30"/>
      <c r="D663" s="30"/>
      <c r="E663" s="30"/>
      <c r="F663" s="30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idden="1">
      <c r="A664" s="56"/>
      <c r="B664" s="30"/>
      <c r="C664" s="30"/>
      <c r="D664" s="30"/>
      <c r="E664" s="30"/>
      <c r="F664" s="30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idden="1">
      <c r="A665" s="56"/>
      <c r="B665" s="30"/>
      <c r="C665" s="30"/>
      <c r="D665" s="30"/>
      <c r="E665" s="30"/>
      <c r="F665" s="30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idden="1">
      <c r="A666" s="56"/>
      <c r="B666" s="30"/>
      <c r="C666" s="30"/>
      <c r="D666" s="30"/>
      <c r="E666" s="30"/>
      <c r="F666" s="30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idden="1">
      <c r="A667" s="56"/>
      <c r="B667" s="30"/>
      <c r="C667" s="30"/>
      <c r="D667" s="30"/>
      <c r="E667" s="30"/>
      <c r="F667" s="30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idden="1">
      <c r="A668" s="56"/>
      <c r="B668" s="30"/>
      <c r="C668" s="30"/>
      <c r="D668" s="30"/>
      <c r="E668" s="30"/>
      <c r="F668" s="30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idden="1">
      <c r="A669" s="56"/>
      <c r="B669" s="30"/>
      <c r="C669" s="30"/>
      <c r="D669" s="30"/>
      <c r="E669" s="30"/>
      <c r="F669" s="30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idden="1">
      <c r="A670" s="56"/>
      <c r="B670" s="30"/>
      <c r="C670" s="30"/>
      <c r="D670" s="30"/>
      <c r="E670" s="30"/>
      <c r="F670" s="30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idden="1">
      <c r="A671" s="56"/>
      <c r="B671" s="30"/>
      <c r="C671" s="30"/>
      <c r="D671" s="30"/>
      <c r="E671" s="30"/>
      <c r="F671" s="30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idden="1">
      <c r="A672" s="56"/>
      <c r="B672" s="30"/>
      <c r="C672" s="30"/>
      <c r="D672" s="30"/>
      <c r="E672" s="30"/>
      <c r="F672" s="30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idden="1">
      <c r="A673" s="56"/>
      <c r="B673" s="30"/>
      <c r="C673" s="30"/>
      <c r="D673" s="30"/>
      <c r="E673" s="30"/>
      <c r="F673" s="30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idden="1">
      <c r="A674" s="56"/>
      <c r="B674" s="30"/>
      <c r="C674" s="30"/>
      <c r="D674" s="30"/>
      <c r="E674" s="30"/>
      <c r="F674" s="30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idden="1">
      <c r="A675" s="56"/>
      <c r="B675" s="30"/>
      <c r="C675" s="30"/>
      <c r="D675" s="30"/>
      <c r="E675" s="30"/>
      <c r="F675" s="30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idden="1">
      <c r="A676" s="56"/>
      <c r="B676" s="30"/>
      <c r="C676" s="30"/>
      <c r="D676" s="30"/>
      <c r="E676" s="30"/>
      <c r="F676" s="30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idden="1">
      <c r="A677" s="56"/>
      <c r="B677" s="30"/>
      <c r="C677" s="30"/>
      <c r="D677" s="30"/>
      <c r="E677" s="30"/>
      <c r="F677" s="30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idden="1">
      <c r="A678" s="56"/>
      <c r="B678" s="30"/>
      <c r="C678" s="30"/>
      <c r="D678" s="30"/>
      <c r="E678" s="30"/>
      <c r="F678" s="30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idden="1">
      <c r="A679" s="56"/>
      <c r="B679" s="30"/>
      <c r="C679" s="30"/>
      <c r="D679" s="30"/>
      <c r="E679" s="30"/>
      <c r="F679" s="30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idden="1">
      <c r="A680" s="56"/>
      <c r="B680" s="30"/>
      <c r="C680" s="30"/>
      <c r="D680" s="30"/>
      <c r="E680" s="30"/>
      <c r="F680" s="30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idden="1">
      <c r="A681" s="56"/>
      <c r="B681" s="30"/>
      <c r="C681" s="30"/>
      <c r="D681" s="30"/>
      <c r="E681" s="30"/>
      <c r="F681" s="30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idden="1">
      <c r="A682" s="56"/>
      <c r="B682" s="30"/>
      <c r="C682" s="30"/>
      <c r="D682" s="30"/>
      <c r="E682" s="30"/>
      <c r="F682" s="30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idden="1">
      <c r="A683" s="56"/>
      <c r="B683" s="30"/>
      <c r="C683" s="30"/>
      <c r="D683" s="30"/>
      <c r="E683" s="30"/>
      <c r="F683" s="30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idden="1">
      <c r="A684" s="56"/>
      <c r="B684" s="30"/>
      <c r="C684" s="30"/>
      <c r="D684" s="30"/>
      <c r="E684" s="30"/>
      <c r="F684" s="30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idden="1">
      <c r="A685" s="56"/>
      <c r="B685" s="30"/>
      <c r="C685" s="30"/>
      <c r="D685" s="30"/>
      <c r="E685" s="30"/>
      <c r="F685" s="30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idden="1">
      <c r="A686" s="56"/>
      <c r="B686" s="30"/>
      <c r="C686" s="30"/>
      <c r="D686" s="30"/>
      <c r="E686" s="30"/>
      <c r="F686" s="30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idden="1">
      <c r="A687" s="56"/>
      <c r="B687" s="30"/>
      <c r="C687" s="30"/>
      <c r="D687" s="30"/>
      <c r="E687" s="30"/>
      <c r="F687" s="30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idden="1">
      <c r="A688" s="56"/>
      <c r="B688" s="30"/>
      <c r="C688" s="30"/>
      <c r="D688" s="30"/>
      <c r="E688" s="30"/>
      <c r="F688" s="30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idden="1">
      <c r="A689" s="56"/>
      <c r="B689" s="30"/>
      <c r="C689" s="30"/>
      <c r="D689" s="30"/>
      <c r="E689" s="30"/>
      <c r="F689" s="30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idden="1">
      <c r="A690" s="56"/>
      <c r="B690" s="30"/>
      <c r="C690" s="30"/>
      <c r="D690" s="30"/>
      <c r="E690" s="30"/>
      <c r="F690" s="30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idden="1">
      <c r="A691" s="56"/>
      <c r="B691" s="30"/>
      <c r="C691" s="30"/>
      <c r="D691" s="30"/>
      <c r="E691" s="30"/>
      <c r="F691" s="30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idden="1">
      <c r="A692" s="56"/>
      <c r="B692" s="30"/>
      <c r="C692" s="30"/>
      <c r="D692" s="30"/>
      <c r="E692" s="30"/>
      <c r="F692" s="30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idden="1">
      <c r="A693" s="56"/>
      <c r="B693" s="30"/>
      <c r="C693" s="30"/>
      <c r="D693" s="30"/>
      <c r="E693" s="30"/>
      <c r="F693" s="30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idden="1">
      <c r="A694" s="56"/>
      <c r="B694" s="30"/>
      <c r="C694" s="30"/>
      <c r="D694" s="30"/>
      <c r="E694" s="30"/>
      <c r="F694" s="30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idden="1">
      <c r="A695" s="56"/>
      <c r="B695" s="30"/>
      <c r="C695" s="30"/>
      <c r="D695" s="30"/>
      <c r="E695" s="30"/>
      <c r="F695" s="30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idden="1">
      <c r="A696" s="56"/>
      <c r="B696" s="30"/>
      <c r="C696" s="30"/>
      <c r="D696" s="30"/>
      <c r="E696" s="30"/>
      <c r="F696" s="30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idden="1">
      <c r="A697" s="56"/>
      <c r="B697" s="30"/>
      <c r="C697" s="30"/>
      <c r="D697" s="30"/>
      <c r="E697" s="30"/>
      <c r="F697" s="30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idden="1">
      <c r="A698" s="56"/>
      <c r="B698" s="30"/>
      <c r="C698" s="30"/>
      <c r="D698" s="30"/>
      <c r="E698" s="30"/>
      <c r="F698" s="30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idden="1">
      <c r="A699" s="56"/>
      <c r="B699" s="30"/>
      <c r="C699" s="30"/>
      <c r="D699" s="30"/>
      <c r="E699" s="30"/>
      <c r="F699" s="30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idden="1">
      <c r="A700" s="56"/>
      <c r="B700" s="30"/>
      <c r="C700" s="30"/>
      <c r="D700" s="30"/>
      <c r="E700" s="30"/>
      <c r="F700" s="30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idden="1">
      <c r="A701" s="56"/>
      <c r="B701" s="30"/>
      <c r="C701" s="30"/>
      <c r="D701" s="30"/>
      <c r="E701" s="30"/>
      <c r="F701" s="30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idden="1">
      <c r="A702" s="56"/>
      <c r="B702" s="30"/>
      <c r="C702" s="30"/>
      <c r="D702" s="30"/>
      <c r="E702" s="30"/>
      <c r="F702" s="30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idden="1">
      <c r="A703" s="56"/>
      <c r="B703" s="30"/>
      <c r="C703" s="30"/>
      <c r="D703" s="30"/>
      <c r="E703" s="30"/>
      <c r="F703" s="30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idden="1">
      <c r="A704" s="56"/>
      <c r="B704" s="30"/>
      <c r="C704" s="30"/>
      <c r="D704" s="30"/>
      <c r="E704" s="30"/>
      <c r="F704" s="30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idden="1">
      <c r="A705" s="56"/>
      <c r="B705" s="30"/>
      <c r="C705" s="30"/>
      <c r="D705" s="30"/>
      <c r="E705" s="30"/>
      <c r="F705" s="30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idden="1">
      <c r="A706" s="56"/>
      <c r="B706" s="30"/>
      <c r="C706" s="30"/>
      <c r="D706" s="30"/>
      <c r="E706" s="30"/>
      <c r="F706" s="30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idden="1">
      <c r="A707" s="56"/>
      <c r="B707" s="30"/>
      <c r="C707" s="30"/>
      <c r="D707" s="30"/>
      <c r="E707" s="30"/>
      <c r="F707" s="30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idden="1">
      <c r="A708" s="56"/>
      <c r="B708" s="30"/>
      <c r="C708" s="30"/>
      <c r="D708" s="30"/>
      <c r="E708" s="30"/>
      <c r="F708" s="30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idden="1">
      <c r="A709" s="56"/>
      <c r="B709" s="30"/>
      <c r="C709" s="30"/>
      <c r="D709" s="30"/>
      <c r="E709" s="30"/>
      <c r="F709" s="30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idden="1">
      <c r="A710" s="56"/>
      <c r="B710" s="30"/>
      <c r="C710" s="30"/>
      <c r="D710" s="30"/>
      <c r="E710" s="30"/>
      <c r="F710" s="30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idden="1">
      <c r="A711" s="56"/>
      <c r="B711" s="30"/>
      <c r="C711" s="30"/>
      <c r="D711" s="30"/>
      <c r="E711" s="30"/>
      <c r="F711" s="30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idden="1">
      <c r="A712" s="56"/>
      <c r="B712" s="30"/>
      <c r="C712" s="30"/>
      <c r="D712" s="30"/>
      <c r="E712" s="30"/>
      <c r="F712" s="30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idden="1">
      <c r="A713" s="56"/>
      <c r="B713" s="30"/>
      <c r="C713" s="30"/>
      <c r="D713" s="30"/>
      <c r="E713" s="30"/>
      <c r="F713" s="30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idden="1">
      <c r="A714" s="56"/>
      <c r="B714" s="30"/>
      <c r="C714" s="30"/>
      <c r="D714" s="30"/>
      <c r="E714" s="30"/>
      <c r="F714" s="30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idden="1">
      <c r="A715" s="56"/>
      <c r="B715" s="30"/>
      <c r="C715" s="30"/>
      <c r="D715" s="30"/>
      <c r="E715" s="30"/>
      <c r="F715" s="30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idden="1">
      <c r="A716" s="56"/>
      <c r="B716" s="30"/>
      <c r="C716" s="30"/>
      <c r="D716" s="30"/>
      <c r="E716" s="30"/>
      <c r="F716" s="30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idden="1">
      <c r="A717" s="56"/>
      <c r="B717" s="30"/>
      <c r="C717" s="30"/>
      <c r="D717" s="30"/>
      <c r="E717" s="30"/>
      <c r="F717" s="30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idden="1">
      <c r="A718" s="56"/>
      <c r="B718" s="30"/>
      <c r="C718" s="30"/>
      <c r="D718" s="30"/>
      <c r="E718" s="30"/>
      <c r="F718" s="30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idden="1">
      <c r="A719" s="56"/>
      <c r="B719" s="30"/>
      <c r="C719" s="30"/>
      <c r="D719" s="30"/>
      <c r="E719" s="30"/>
      <c r="F719" s="30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idden="1">
      <c r="A720" s="56"/>
      <c r="B720" s="30"/>
      <c r="C720" s="30"/>
      <c r="D720" s="30"/>
      <c r="E720" s="30"/>
      <c r="F720" s="30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idden="1">
      <c r="A721" s="56"/>
      <c r="B721" s="30"/>
      <c r="C721" s="30"/>
      <c r="D721" s="30"/>
      <c r="E721" s="30"/>
      <c r="F721" s="30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idden="1">
      <c r="A722" s="56"/>
      <c r="B722" s="30"/>
      <c r="C722" s="30"/>
      <c r="D722" s="30"/>
      <c r="E722" s="30"/>
      <c r="F722" s="30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idden="1">
      <c r="A723" s="56"/>
      <c r="B723" s="30"/>
      <c r="C723" s="30"/>
      <c r="D723" s="30"/>
      <c r="E723" s="30"/>
      <c r="F723" s="30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idden="1">
      <c r="A724" s="56"/>
      <c r="B724" s="30"/>
      <c r="C724" s="30"/>
      <c r="D724" s="30"/>
      <c r="E724" s="30"/>
      <c r="F724" s="30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idden="1">
      <c r="A725" s="56"/>
      <c r="B725" s="30"/>
      <c r="C725" s="30"/>
      <c r="D725" s="30"/>
      <c r="E725" s="30"/>
      <c r="F725" s="30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idden="1">
      <c r="A726" s="56"/>
      <c r="B726" s="30"/>
      <c r="C726" s="30"/>
      <c r="D726" s="30"/>
      <c r="E726" s="30"/>
      <c r="F726" s="30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idden="1">
      <c r="A727" s="56"/>
      <c r="B727" s="30"/>
      <c r="C727" s="30"/>
      <c r="D727" s="30"/>
      <c r="E727" s="30"/>
      <c r="F727" s="30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idden="1">
      <c r="A728" s="56"/>
      <c r="B728" s="30"/>
      <c r="C728" s="30"/>
      <c r="D728" s="30"/>
      <c r="E728" s="30"/>
      <c r="F728" s="30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idden="1">
      <c r="A729" s="56"/>
      <c r="B729" s="30"/>
      <c r="C729" s="30"/>
      <c r="D729" s="30"/>
      <c r="E729" s="30"/>
      <c r="F729" s="30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idden="1">
      <c r="A730" s="56"/>
      <c r="B730" s="30"/>
      <c r="C730" s="30"/>
      <c r="D730" s="30"/>
      <c r="E730" s="30"/>
      <c r="F730" s="30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idden="1">
      <c r="A731" s="56"/>
      <c r="B731" s="30"/>
      <c r="C731" s="30"/>
      <c r="D731" s="30"/>
      <c r="E731" s="30"/>
      <c r="F731" s="30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idden="1">
      <c r="A732" s="56"/>
      <c r="B732" s="30"/>
      <c r="C732" s="30"/>
      <c r="D732" s="30"/>
      <c r="E732" s="30"/>
      <c r="F732" s="30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idden="1">
      <c r="A733" s="56"/>
      <c r="B733" s="30"/>
      <c r="C733" s="30"/>
      <c r="D733" s="30"/>
      <c r="E733" s="30"/>
      <c r="F733" s="30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idden="1">
      <c r="A734" s="56"/>
      <c r="B734" s="30"/>
      <c r="C734" s="30"/>
      <c r="D734" s="30"/>
      <c r="E734" s="30"/>
      <c r="F734" s="30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idden="1">
      <c r="A735" s="56"/>
      <c r="B735" s="30"/>
      <c r="C735" s="30"/>
      <c r="D735" s="30"/>
      <c r="E735" s="30"/>
      <c r="F735" s="30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idden="1">
      <c r="A736" s="56"/>
      <c r="B736" s="30"/>
      <c r="C736" s="30"/>
      <c r="D736" s="30"/>
      <c r="E736" s="30"/>
      <c r="F736" s="30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idden="1">
      <c r="A737" s="56"/>
      <c r="B737" s="30"/>
      <c r="C737" s="30"/>
      <c r="D737" s="30"/>
      <c r="E737" s="30"/>
      <c r="F737" s="30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idden="1">
      <c r="A738" s="56"/>
      <c r="B738" s="30"/>
      <c r="C738" s="30"/>
      <c r="D738" s="30"/>
      <c r="E738" s="30"/>
      <c r="F738" s="30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idden="1">
      <c r="A739" s="56"/>
      <c r="B739" s="30"/>
      <c r="C739" s="30"/>
      <c r="D739" s="30"/>
      <c r="E739" s="30"/>
      <c r="F739" s="30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idden="1">
      <c r="A740" s="56"/>
      <c r="B740" s="30"/>
      <c r="C740" s="30"/>
      <c r="D740" s="30"/>
      <c r="E740" s="30"/>
      <c r="F740" s="30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idden="1">
      <c r="A741" s="56"/>
      <c r="B741" s="30"/>
      <c r="C741" s="30"/>
      <c r="D741" s="30"/>
      <c r="E741" s="30"/>
      <c r="F741" s="30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idden="1">
      <c r="A742" s="56"/>
      <c r="B742" s="30"/>
      <c r="C742" s="30"/>
      <c r="D742" s="30"/>
      <c r="E742" s="30"/>
      <c r="F742" s="30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idden="1">
      <c r="A743" s="56"/>
      <c r="B743" s="30"/>
      <c r="C743" s="30"/>
      <c r="D743" s="30"/>
      <c r="E743" s="30"/>
      <c r="F743" s="30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idden="1">
      <c r="A744" s="56"/>
      <c r="B744" s="30"/>
      <c r="C744" s="30"/>
      <c r="D744" s="30"/>
      <c r="E744" s="30"/>
      <c r="F744" s="30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idden="1">
      <c r="A745" s="56"/>
      <c r="B745" s="30"/>
      <c r="C745" s="30"/>
      <c r="D745" s="30"/>
      <c r="E745" s="30"/>
      <c r="F745" s="30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idden="1">
      <c r="A746" s="56"/>
      <c r="B746" s="30"/>
      <c r="C746" s="30"/>
      <c r="D746" s="30"/>
      <c r="E746" s="30"/>
      <c r="F746" s="30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idden="1">
      <c r="A747" s="56"/>
      <c r="B747" s="30"/>
      <c r="C747" s="30"/>
      <c r="D747" s="30"/>
      <c r="E747" s="30"/>
      <c r="F747" s="30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idden="1">
      <c r="A748" s="56"/>
      <c r="B748" s="30"/>
      <c r="C748" s="30"/>
      <c r="D748" s="30"/>
      <c r="E748" s="30"/>
      <c r="F748" s="30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idden="1">
      <c r="A749" s="56"/>
      <c r="B749" s="30"/>
      <c r="C749" s="30"/>
      <c r="D749" s="30"/>
      <c r="E749" s="30"/>
      <c r="F749" s="30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idden="1">
      <c r="A750" s="56"/>
      <c r="B750" s="30"/>
      <c r="C750" s="30"/>
      <c r="D750" s="30"/>
      <c r="E750" s="30"/>
      <c r="F750" s="30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idden="1">
      <c r="A751" s="56"/>
      <c r="B751" s="30"/>
      <c r="C751" s="30"/>
      <c r="D751" s="30"/>
      <c r="E751" s="30"/>
      <c r="F751" s="30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idden="1">
      <c r="A752" s="56"/>
      <c r="B752" s="30"/>
      <c r="C752" s="30"/>
      <c r="D752" s="30"/>
      <c r="E752" s="30"/>
      <c r="F752" s="30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idden="1">
      <c r="A753" s="56"/>
      <c r="B753" s="30"/>
      <c r="C753" s="30"/>
      <c r="D753" s="30"/>
      <c r="E753" s="30"/>
      <c r="F753" s="30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idden="1">
      <c r="A754" s="56"/>
      <c r="B754" s="30"/>
      <c r="C754" s="30"/>
      <c r="D754" s="30"/>
      <c r="E754" s="30"/>
      <c r="F754" s="30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idden="1">
      <c r="A755" s="56"/>
      <c r="B755" s="30"/>
      <c r="C755" s="30"/>
      <c r="D755" s="30"/>
      <c r="E755" s="30"/>
      <c r="F755" s="30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idden="1">
      <c r="A756" s="56"/>
      <c r="B756" s="30"/>
      <c r="C756" s="30"/>
      <c r="D756" s="30"/>
      <c r="E756" s="30"/>
      <c r="F756" s="30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idden="1">
      <c r="A757" s="56"/>
      <c r="B757" s="30"/>
      <c r="C757" s="30"/>
      <c r="D757" s="30"/>
      <c r="E757" s="30"/>
      <c r="F757" s="30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idden="1">
      <c r="A758" s="56"/>
      <c r="B758" s="30"/>
      <c r="C758" s="30"/>
      <c r="D758" s="30"/>
      <c r="E758" s="30"/>
      <c r="F758" s="30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idden="1">
      <c r="A759" s="56"/>
      <c r="B759" s="30"/>
      <c r="C759" s="30"/>
      <c r="D759" s="30"/>
      <c r="E759" s="30"/>
      <c r="F759" s="30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idden="1">
      <c r="A760" s="56"/>
      <c r="B760" s="30"/>
      <c r="C760" s="30"/>
      <c r="D760" s="30"/>
      <c r="E760" s="30"/>
      <c r="F760" s="30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idden="1">
      <c r="A761" s="56"/>
      <c r="B761" s="30"/>
      <c r="C761" s="30"/>
      <c r="D761" s="30"/>
      <c r="E761" s="30"/>
      <c r="F761" s="30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idden="1">
      <c r="A762" s="56"/>
      <c r="B762" s="30"/>
      <c r="C762" s="30"/>
      <c r="D762" s="30"/>
      <c r="E762" s="30"/>
      <c r="F762" s="30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idden="1">
      <c r="A763" s="56"/>
      <c r="B763" s="30"/>
      <c r="C763" s="30"/>
      <c r="D763" s="30"/>
      <c r="E763" s="30"/>
      <c r="F763" s="30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idden="1">
      <c r="A764" s="56"/>
      <c r="B764" s="30"/>
      <c r="C764" s="30"/>
      <c r="D764" s="30"/>
      <c r="E764" s="30"/>
      <c r="F764" s="30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idden="1">
      <c r="A765" s="56"/>
      <c r="B765" s="30"/>
      <c r="C765" s="30"/>
      <c r="D765" s="30"/>
      <c r="E765" s="30"/>
      <c r="F765" s="30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idden="1">
      <c r="A766" s="56"/>
      <c r="B766" s="30"/>
      <c r="C766" s="30"/>
      <c r="D766" s="30"/>
      <c r="E766" s="30"/>
      <c r="F766" s="30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idden="1">
      <c r="A767" s="56"/>
      <c r="B767" s="30"/>
      <c r="C767" s="30"/>
      <c r="D767" s="30"/>
      <c r="E767" s="30"/>
      <c r="F767" s="30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idden="1">
      <c r="A768" s="56"/>
      <c r="B768" s="30"/>
      <c r="C768" s="30"/>
      <c r="D768" s="30"/>
      <c r="E768" s="30"/>
      <c r="F768" s="30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idden="1">
      <c r="A769" s="56"/>
      <c r="B769" s="30"/>
      <c r="C769" s="30"/>
      <c r="D769" s="30"/>
      <c r="E769" s="30"/>
      <c r="F769" s="30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idden="1">
      <c r="A770" s="56"/>
      <c r="B770" s="30"/>
      <c r="C770" s="30"/>
      <c r="D770" s="30"/>
      <c r="E770" s="30"/>
      <c r="F770" s="30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idden="1">
      <c r="A771" s="56"/>
      <c r="B771" s="30"/>
      <c r="C771" s="30"/>
      <c r="D771" s="30"/>
      <c r="E771" s="30"/>
      <c r="F771" s="30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idden="1">
      <c r="A772" s="56"/>
      <c r="B772" s="30"/>
      <c r="C772" s="30"/>
      <c r="D772" s="30"/>
      <c r="E772" s="30"/>
      <c r="F772" s="30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idden="1">
      <c r="A773" s="56"/>
      <c r="B773" s="30"/>
      <c r="C773" s="30"/>
      <c r="D773" s="30"/>
      <c r="E773" s="30"/>
      <c r="F773" s="30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idden="1">
      <c r="A774" s="56"/>
      <c r="B774" s="30"/>
      <c r="C774" s="30"/>
      <c r="D774" s="30"/>
      <c r="E774" s="30"/>
      <c r="F774" s="30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idden="1">
      <c r="A775" s="56"/>
      <c r="B775" s="30"/>
      <c r="C775" s="30"/>
      <c r="D775" s="30"/>
      <c r="E775" s="30"/>
      <c r="F775" s="30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idden="1">
      <c r="A776" s="56"/>
      <c r="B776" s="30"/>
      <c r="C776" s="30"/>
      <c r="D776" s="30"/>
      <c r="E776" s="30"/>
      <c r="F776" s="30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idden="1">
      <c r="A777" s="56"/>
      <c r="B777" s="30"/>
      <c r="C777" s="30"/>
      <c r="D777" s="30"/>
      <c r="E777" s="30"/>
      <c r="F777" s="30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idden="1">
      <c r="A778" s="56"/>
      <c r="B778" s="30"/>
      <c r="C778" s="30"/>
      <c r="D778" s="30"/>
      <c r="E778" s="30"/>
      <c r="F778" s="30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idden="1">
      <c r="A779" s="56"/>
      <c r="B779" s="30"/>
      <c r="C779" s="30"/>
      <c r="D779" s="30"/>
      <c r="E779" s="30"/>
      <c r="F779" s="30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idden="1">
      <c r="A780" s="56"/>
      <c r="B780" s="30"/>
      <c r="C780" s="30"/>
      <c r="D780" s="30"/>
      <c r="E780" s="30"/>
      <c r="F780" s="30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idden="1">
      <c r="A781" s="56"/>
      <c r="B781" s="30"/>
      <c r="C781" s="30"/>
      <c r="D781" s="30"/>
      <c r="E781" s="30"/>
      <c r="F781" s="30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idden="1">
      <c r="A782" s="56"/>
      <c r="B782" s="30"/>
      <c r="C782" s="30"/>
      <c r="D782" s="30"/>
      <c r="E782" s="30"/>
      <c r="F782" s="30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idden="1">
      <c r="A783" s="56"/>
      <c r="B783" s="30"/>
      <c r="C783" s="30"/>
      <c r="D783" s="30"/>
      <c r="E783" s="30"/>
      <c r="F783" s="30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idden="1">
      <c r="A784" s="56"/>
      <c r="B784" s="30"/>
      <c r="C784" s="30"/>
      <c r="D784" s="30"/>
      <c r="E784" s="30"/>
      <c r="F784" s="30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idden="1">
      <c r="A785" s="56"/>
      <c r="B785" s="30"/>
      <c r="C785" s="30"/>
      <c r="D785" s="30"/>
      <c r="E785" s="30"/>
      <c r="F785" s="30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idden="1">
      <c r="A786" s="56"/>
      <c r="B786" s="30"/>
      <c r="C786" s="30"/>
      <c r="D786" s="30"/>
      <c r="E786" s="30"/>
      <c r="F786" s="30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idden="1">
      <c r="A787" s="56"/>
      <c r="B787" s="30"/>
      <c r="C787" s="30"/>
      <c r="D787" s="30"/>
      <c r="E787" s="30"/>
      <c r="F787" s="30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idden="1">
      <c r="A788" s="56"/>
      <c r="B788" s="30"/>
      <c r="C788" s="30"/>
      <c r="D788" s="30"/>
      <c r="E788" s="30"/>
      <c r="F788" s="30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idden="1">
      <c r="A789" s="56"/>
      <c r="B789" s="30"/>
      <c r="C789" s="30"/>
      <c r="D789" s="30"/>
      <c r="E789" s="30"/>
      <c r="F789" s="30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idden="1">
      <c r="A790" s="56"/>
      <c r="B790" s="30"/>
      <c r="C790" s="30"/>
      <c r="D790" s="30"/>
      <c r="E790" s="30"/>
      <c r="F790" s="30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idden="1">
      <c r="A791" s="56"/>
      <c r="B791" s="30"/>
      <c r="C791" s="30"/>
      <c r="D791" s="30"/>
      <c r="E791" s="30"/>
      <c r="F791" s="30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idden="1">
      <c r="A792" s="56"/>
      <c r="B792" s="30"/>
      <c r="C792" s="30"/>
      <c r="D792" s="30"/>
      <c r="E792" s="30"/>
      <c r="F792" s="30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idden="1">
      <c r="A793" s="56"/>
      <c r="B793" s="30"/>
      <c r="C793" s="30"/>
      <c r="D793" s="30"/>
      <c r="E793" s="30"/>
      <c r="F793" s="30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idden="1">
      <c r="A794" s="56"/>
      <c r="B794" s="30"/>
      <c r="C794" s="30"/>
      <c r="D794" s="30"/>
      <c r="E794" s="30"/>
      <c r="F794" s="30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idden="1">
      <c r="A795" s="56"/>
      <c r="B795" s="30"/>
      <c r="C795" s="30"/>
      <c r="D795" s="30"/>
      <c r="E795" s="30"/>
      <c r="F795" s="30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idden="1">
      <c r="A796" s="56"/>
      <c r="B796" s="30"/>
      <c r="C796" s="30"/>
      <c r="D796" s="30"/>
      <c r="E796" s="30"/>
      <c r="F796" s="30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idden="1">
      <c r="A797" s="56"/>
      <c r="B797" s="30"/>
      <c r="C797" s="30"/>
      <c r="D797" s="30"/>
      <c r="E797" s="30"/>
      <c r="F797" s="30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idden="1">
      <c r="A798" s="56"/>
      <c r="B798" s="30"/>
      <c r="C798" s="30"/>
      <c r="D798" s="30"/>
      <c r="E798" s="30"/>
      <c r="F798" s="30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idden="1">
      <c r="A799" s="56"/>
      <c r="B799" s="30"/>
      <c r="C799" s="30"/>
      <c r="D799" s="30"/>
      <c r="E799" s="30"/>
      <c r="F799" s="30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idden="1">
      <c r="A800" s="56"/>
      <c r="B800" s="30"/>
      <c r="C800" s="30"/>
      <c r="D800" s="30"/>
      <c r="E800" s="30"/>
      <c r="F800" s="30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idden="1">
      <c r="A801" s="56"/>
      <c r="B801" s="30"/>
      <c r="C801" s="30"/>
      <c r="D801" s="30"/>
      <c r="E801" s="30"/>
      <c r="F801" s="30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idden="1">
      <c r="A802" s="56"/>
      <c r="B802" s="30"/>
      <c r="C802" s="30"/>
      <c r="D802" s="30"/>
      <c r="E802" s="30"/>
      <c r="F802" s="30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idden="1">
      <c r="A803" s="56"/>
      <c r="B803" s="30"/>
      <c r="C803" s="30"/>
      <c r="D803" s="30"/>
      <c r="E803" s="30"/>
      <c r="F803" s="30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idden="1">
      <c r="A804" s="56"/>
      <c r="B804" s="30"/>
      <c r="C804" s="30"/>
      <c r="D804" s="30"/>
      <c r="E804" s="30"/>
      <c r="F804" s="30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idden="1">
      <c r="A805" s="56"/>
      <c r="B805" s="30"/>
      <c r="C805" s="30"/>
      <c r="D805" s="30"/>
      <c r="E805" s="30"/>
      <c r="F805" s="30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idden="1">
      <c r="A806" s="56"/>
      <c r="B806" s="30"/>
      <c r="C806" s="30"/>
      <c r="D806" s="30"/>
      <c r="E806" s="30"/>
      <c r="F806" s="30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idden="1">
      <c r="A807" s="56"/>
      <c r="B807" s="30"/>
      <c r="C807" s="30"/>
      <c r="D807" s="30"/>
      <c r="E807" s="30"/>
      <c r="F807" s="30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idden="1">
      <c r="A808" s="56"/>
      <c r="B808" s="30"/>
      <c r="C808" s="30"/>
      <c r="D808" s="30"/>
      <c r="E808" s="30"/>
      <c r="F808" s="30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idden="1">
      <c r="A809" s="56"/>
      <c r="B809" s="30"/>
      <c r="C809" s="30"/>
      <c r="D809" s="30"/>
      <c r="E809" s="30"/>
      <c r="F809" s="30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idden="1">
      <c r="A810" s="56"/>
      <c r="B810" s="30"/>
      <c r="C810" s="30"/>
      <c r="D810" s="30"/>
      <c r="E810" s="30"/>
      <c r="F810" s="30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idden="1">
      <c r="A811" s="56"/>
      <c r="B811" s="30"/>
      <c r="C811" s="30"/>
      <c r="D811" s="30"/>
      <c r="E811" s="30"/>
      <c r="F811" s="30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idden="1">
      <c r="A812" s="56"/>
      <c r="B812" s="30"/>
      <c r="C812" s="30"/>
      <c r="D812" s="30"/>
      <c r="E812" s="30"/>
      <c r="F812" s="30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idden="1">
      <c r="A813" s="56"/>
      <c r="B813" s="30"/>
      <c r="C813" s="30"/>
      <c r="D813" s="30"/>
      <c r="E813" s="30"/>
      <c r="F813" s="30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idden="1">
      <c r="A814" s="56"/>
      <c r="B814" s="30"/>
      <c r="C814" s="30"/>
      <c r="D814" s="30"/>
      <c r="E814" s="30"/>
      <c r="F814" s="30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idden="1">
      <c r="A815" s="56"/>
      <c r="B815" s="30"/>
      <c r="C815" s="30"/>
      <c r="D815" s="30"/>
      <c r="E815" s="30"/>
      <c r="F815" s="30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idden="1">
      <c r="A816" s="56"/>
      <c r="B816" s="30"/>
      <c r="C816" s="30"/>
      <c r="D816" s="30"/>
      <c r="E816" s="30"/>
      <c r="F816" s="30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idden="1">
      <c r="A817" s="56"/>
      <c r="B817" s="30"/>
      <c r="C817" s="30"/>
      <c r="D817" s="30"/>
      <c r="E817" s="30"/>
      <c r="F817" s="30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idden="1">
      <c r="A818" s="56"/>
      <c r="B818" s="30"/>
      <c r="C818" s="30"/>
      <c r="D818" s="30"/>
      <c r="E818" s="30"/>
      <c r="F818" s="30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idden="1">
      <c r="A819" s="56"/>
      <c r="B819" s="30"/>
      <c r="C819" s="30"/>
      <c r="D819" s="30"/>
      <c r="E819" s="30"/>
      <c r="F819" s="30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idden="1">
      <c r="A820" s="56"/>
      <c r="B820" s="30"/>
      <c r="C820" s="30"/>
      <c r="D820" s="30"/>
      <c r="E820" s="30"/>
      <c r="F820" s="30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idden="1">
      <c r="A821" s="56"/>
      <c r="B821" s="30"/>
      <c r="C821" s="30"/>
      <c r="D821" s="30"/>
      <c r="E821" s="30"/>
      <c r="F821" s="30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idden="1">
      <c r="A822" s="56"/>
      <c r="B822" s="30"/>
      <c r="C822" s="30"/>
      <c r="D822" s="30"/>
      <c r="E822" s="30"/>
      <c r="F822" s="30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idden="1">
      <c r="A823" s="56"/>
      <c r="B823" s="30"/>
      <c r="C823" s="30"/>
      <c r="D823" s="30"/>
      <c r="E823" s="30"/>
      <c r="F823" s="30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idden="1">
      <c r="A824" s="56"/>
      <c r="B824" s="30"/>
      <c r="C824" s="30"/>
      <c r="D824" s="30"/>
      <c r="E824" s="30"/>
      <c r="F824" s="30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idden="1">
      <c r="A825" s="56"/>
      <c r="B825" s="30"/>
      <c r="C825" s="30"/>
      <c r="D825" s="30"/>
      <c r="E825" s="30"/>
      <c r="F825" s="30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idden="1">
      <c r="A826" s="56"/>
      <c r="B826" s="30"/>
      <c r="C826" s="30"/>
      <c r="D826" s="30"/>
      <c r="E826" s="30"/>
      <c r="F826" s="30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idden="1">
      <c r="A827" s="56"/>
      <c r="B827" s="30"/>
      <c r="C827" s="30"/>
      <c r="D827" s="30"/>
      <c r="E827" s="30"/>
      <c r="F827" s="30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idden="1">
      <c r="A828" s="56"/>
      <c r="B828" s="30"/>
      <c r="C828" s="30"/>
      <c r="D828" s="30"/>
      <c r="E828" s="30"/>
      <c r="F828" s="30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idden="1">
      <c r="A829" s="56"/>
      <c r="B829" s="30"/>
      <c r="C829" s="30"/>
      <c r="D829" s="30"/>
      <c r="E829" s="30"/>
      <c r="F829" s="30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idden="1">
      <c r="A830" s="56"/>
      <c r="B830" s="30"/>
      <c r="C830" s="30"/>
      <c r="D830" s="30"/>
      <c r="E830" s="30"/>
      <c r="F830" s="30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idden="1">
      <c r="A831" s="56"/>
      <c r="B831" s="30"/>
      <c r="C831" s="30"/>
      <c r="D831" s="30"/>
      <c r="E831" s="30"/>
      <c r="F831" s="30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idden="1">
      <c r="A832" s="56"/>
      <c r="B832" s="30"/>
      <c r="C832" s="30"/>
      <c r="D832" s="30"/>
      <c r="E832" s="30"/>
      <c r="F832" s="30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idden="1">
      <c r="A833" s="56"/>
      <c r="B833" s="30"/>
      <c r="C833" s="30"/>
      <c r="D833" s="30"/>
      <c r="E833" s="30"/>
      <c r="F833" s="30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idden="1">
      <c r="A834" s="56"/>
      <c r="B834" s="30"/>
      <c r="C834" s="30"/>
      <c r="D834" s="30"/>
      <c r="E834" s="30"/>
      <c r="F834" s="30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idden="1">
      <c r="A835" s="56"/>
      <c r="B835" s="30"/>
      <c r="C835" s="30"/>
      <c r="D835" s="30"/>
      <c r="E835" s="30"/>
      <c r="F835" s="30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idden="1">
      <c r="A836" s="56"/>
      <c r="B836" s="30"/>
      <c r="C836" s="30"/>
      <c r="D836" s="30"/>
      <c r="E836" s="30"/>
      <c r="F836" s="30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idden="1">
      <c r="A837" s="56"/>
      <c r="B837" s="30"/>
      <c r="C837" s="30"/>
      <c r="D837" s="30"/>
      <c r="E837" s="30"/>
      <c r="F837" s="30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idden="1">
      <c r="A838" s="56"/>
      <c r="B838" s="30"/>
      <c r="C838" s="30"/>
      <c r="D838" s="30"/>
      <c r="E838" s="30"/>
      <c r="F838" s="30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idden="1">
      <c r="A839" s="56"/>
      <c r="B839" s="30"/>
      <c r="C839" s="30"/>
      <c r="D839" s="30"/>
      <c r="E839" s="30"/>
      <c r="F839" s="30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idden="1">
      <c r="A840" s="56"/>
      <c r="B840" s="30"/>
      <c r="C840" s="30"/>
      <c r="D840" s="30"/>
      <c r="E840" s="30"/>
      <c r="F840" s="30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idden="1">
      <c r="A841" s="56"/>
      <c r="B841" s="30"/>
      <c r="C841" s="30"/>
      <c r="D841" s="30"/>
      <c r="E841" s="30"/>
      <c r="F841" s="30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idden="1">
      <c r="A842" s="56"/>
      <c r="B842" s="30"/>
      <c r="C842" s="30"/>
      <c r="D842" s="30"/>
      <c r="E842" s="30"/>
      <c r="F842" s="30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idden="1">
      <c r="A843" s="56"/>
      <c r="B843" s="30"/>
      <c r="C843" s="30"/>
      <c r="D843" s="30"/>
      <c r="E843" s="30"/>
      <c r="F843" s="30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idden="1">
      <c r="A844" s="56"/>
      <c r="B844" s="30"/>
      <c r="C844" s="30"/>
      <c r="D844" s="30"/>
      <c r="E844" s="30"/>
      <c r="F844" s="30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idden="1">
      <c r="A845" s="56"/>
      <c r="B845" s="30"/>
      <c r="C845" s="30"/>
      <c r="D845" s="30"/>
      <c r="E845" s="30"/>
      <c r="F845" s="30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idden="1">
      <c r="A846" s="56"/>
      <c r="B846" s="30"/>
      <c r="C846" s="30"/>
      <c r="D846" s="30"/>
      <c r="E846" s="30"/>
      <c r="F846" s="30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idden="1">
      <c r="A847" s="56"/>
      <c r="B847" s="30"/>
      <c r="C847" s="30"/>
      <c r="D847" s="30"/>
      <c r="E847" s="30"/>
      <c r="F847" s="30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idden="1">
      <c r="A848" s="56"/>
      <c r="B848" s="30"/>
      <c r="C848" s="30"/>
      <c r="D848" s="30"/>
      <c r="E848" s="30"/>
      <c r="F848" s="30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idden="1">
      <c r="A849" s="56"/>
      <c r="B849" s="30"/>
      <c r="C849" s="30"/>
      <c r="D849" s="30"/>
      <c r="E849" s="30"/>
      <c r="F849" s="30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idden="1">
      <c r="A850" s="56"/>
      <c r="B850" s="30"/>
      <c r="C850" s="30"/>
      <c r="D850" s="30"/>
      <c r="E850" s="30"/>
      <c r="F850" s="30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idden="1">
      <c r="A851" s="56"/>
      <c r="B851" s="30"/>
      <c r="C851" s="30"/>
      <c r="D851" s="30"/>
      <c r="E851" s="30"/>
      <c r="F851" s="30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idden="1">
      <c r="A852" s="56"/>
      <c r="B852" s="30"/>
      <c r="C852" s="30"/>
      <c r="D852" s="30"/>
      <c r="E852" s="30"/>
      <c r="F852" s="30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idden="1">
      <c r="A853" s="56"/>
      <c r="B853" s="30"/>
      <c r="C853" s="30"/>
      <c r="D853" s="30"/>
      <c r="E853" s="30"/>
      <c r="F853" s="30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idden="1">
      <c r="A854" s="56"/>
      <c r="B854" s="30"/>
      <c r="C854" s="30"/>
      <c r="D854" s="30"/>
      <c r="E854" s="30"/>
      <c r="F854" s="30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idden="1">
      <c r="A855" s="56"/>
      <c r="B855" s="30"/>
      <c r="C855" s="30"/>
      <c r="D855" s="30"/>
      <c r="E855" s="30"/>
      <c r="F855" s="30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idden="1">
      <c r="A856" s="56"/>
      <c r="B856" s="30"/>
      <c r="C856" s="30"/>
      <c r="D856" s="30"/>
      <c r="E856" s="30"/>
      <c r="F856" s="30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idden="1">
      <c r="A857" s="56"/>
      <c r="B857" s="30"/>
      <c r="C857" s="30"/>
      <c r="D857" s="30"/>
      <c r="E857" s="30"/>
      <c r="F857" s="30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idden="1">
      <c r="A858" s="56"/>
      <c r="B858" s="30"/>
      <c r="C858" s="30"/>
      <c r="D858" s="30"/>
      <c r="E858" s="30"/>
      <c r="F858" s="30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idden="1">
      <c r="A859" s="56"/>
      <c r="B859" s="30"/>
      <c r="C859" s="30"/>
      <c r="D859" s="30"/>
      <c r="E859" s="30"/>
      <c r="F859" s="30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idden="1">
      <c r="A860" s="56"/>
      <c r="B860" s="30"/>
      <c r="C860" s="30"/>
      <c r="D860" s="30"/>
      <c r="E860" s="30"/>
      <c r="F860" s="30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idden="1">
      <c r="A861" s="56"/>
      <c r="B861" s="30"/>
      <c r="C861" s="30"/>
      <c r="D861" s="30"/>
      <c r="E861" s="30"/>
      <c r="F861" s="30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idden="1">
      <c r="A862" s="56"/>
      <c r="B862" s="30"/>
      <c r="C862" s="30"/>
      <c r="D862" s="30"/>
      <c r="E862" s="30"/>
      <c r="F862" s="30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idden="1">
      <c r="A863" s="56"/>
      <c r="B863" s="30"/>
      <c r="C863" s="30"/>
      <c r="D863" s="30"/>
      <c r="E863" s="30"/>
      <c r="F863" s="30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idden="1">
      <c r="A864" s="56"/>
      <c r="B864" s="30"/>
      <c r="C864" s="30"/>
      <c r="D864" s="30"/>
      <c r="E864" s="30"/>
      <c r="F864" s="30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idden="1">
      <c r="A865" s="56"/>
      <c r="B865" s="30"/>
      <c r="C865" s="30"/>
      <c r="D865" s="30"/>
      <c r="E865" s="30"/>
      <c r="F865" s="30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idden="1">
      <c r="A866" s="56"/>
      <c r="B866" s="30"/>
      <c r="C866" s="30"/>
      <c r="D866" s="30"/>
      <c r="E866" s="30"/>
      <c r="F866" s="30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idden="1">
      <c r="A867" s="56"/>
      <c r="B867" s="30"/>
      <c r="C867" s="30"/>
      <c r="D867" s="30"/>
      <c r="E867" s="30"/>
      <c r="F867" s="30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idden="1">
      <c r="A868" s="56"/>
      <c r="B868" s="30"/>
      <c r="C868" s="30"/>
      <c r="D868" s="30"/>
      <c r="E868" s="30"/>
      <c r="F868" s="30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idden="1">
      <c r="A869" s="56"/>
      <c r="B869" s="30"/>
      <c r="C869" s="30"/>
      <c r="D869" s="30"/>
      <c r="E869" s="30"/>
      <c r="F869" s="30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idden="1">
      <c r="A870" s="56"/>
      <c r="B870" s="30"/>
      <c r="C870" s="30"/>
      <c r="D870" s="30"/>
      <c r="E870" s="30"/>
      <c r="F870" s="30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idden="1">
      <c r="A871" s="56"/>
      <c r="B871" s="30"/>
      <c r="C871" s="30"/>
      <c r="D871" s="30"/>
      <c r="E871" s="30"/>
      <c r="F871" s="30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idden="1">
      <c r="A872" s="56"/>
      <c r="B872" s="30"/>
      <c r="C872" s="30"/>
      <c r="D872" s="30"/>
      <c r="E872" s="30"/>
      <c r="F872" s="30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idden="1">
      <c r="A873" s="56"/>
      <c r="B873" s="30"/>
      <c r="C873" s="30"/>
      <c r="D873" s="30"/>
      <c r="E873" s="30"/>
      <c r="F873" s="30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idden="1">
      <c r="A874" s="56"/>
      <c r="B874" s="30"/>
      <c r="C874" s="30"/>
      <c r="D874" s="30"/>
      <c r="E874" s="30"/>
      <c r="F874" s="30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idden="1">
      <c r="A875" s="56"/>
      <c r="B875" s="30"/>
      <c r="C875" s="30"/>
      <c r="D875" s="30"/>
      <c r="E875" s="30"/>
      <c r="F875" s="30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idden="1">
      <c r="A876" s="56"/>
      <c r="B876" s="30"/>
      <c r="C876" s="30"/>
      <c r="D876" s="30"/>
      <c r="E876" s="30"/>
      <c r="F876" s="30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idden="1">
      <c r="A877" s="56"/>
      <c r="B877" s="30"/>
      <c r="C877" s="30"/>
      <c r="D877" s="30"/>
      <c r="E877" s="30"/>
      <c r="F877" s="30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idden="1">
      <c r="A878" s="56"/>
      <c r="B878" s="30"/>
      <c r="C878" s="30"/>
      <c r="D878" s="30"/>
      <c r="E878" s="30"/>
      <c r="F878" s="30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idden="1">
      <c r="A879" s="56"/>
      <c r="B879" s="30"/>
      <c r="C879" s="30"/>
      <c r="D879" s="30"/>
      <c r="E879" s="30"/>
      <c r="F879" s="30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idden="1">
      <c r="A880" s="56"/>
      <c r="B880" s="30"/>
      <c r="C880" s="30"/>
      <c r="D880" s="30"/>
      <c r="E880" s="30"/>
      <c r="F880" s="30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idden="1">
      <c r="A881" s="56"/>
      <c r="B881" s="30"/>
      <c r="C881" s="30"/>
      <c r="D881" s="30"/>
      <c r="E881" s="30"/>
      <c r="F881" s="30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idden="1">
      <c r="A882" s="56"/>
      <c r="B882" s="30"/>
      <c r="C882" s="30"/>
      <c r="D882" s="30"/>
      <c r="E882" s="30"/>
      <c r="F882" s="30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idden="1">
      <c r="A883" s="56"/>
      <c r="B883" s="30"/>
      <c r="C883" s="30"/>
      <c r="D883" s="30"/>
      <c r="E883" s="30"/>
      <c r="F883" s="30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idden="1">
      <c r="A884" s="56"/>
      <c r="B884" s="30"/>
      <c r="C884" s="30"/>
      <c r="D884" s="30"/>
      <c r="E884" s="30"/>
      <c r="F884" s="30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idden="1">
      <c r="A885" s="56"/>
      <c r="B885" s="30"/>
      <c r="C885" s="30"/>
      <c r="D885" s="30"/>
      <c r="E885" s="30"/>
      <c r="F885" s="30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idden="1">
      <c r="A886" s="56"/>
      <c r="B886" s="30"/>
      <c r="C886" s="30"/>
      <c r="D886" s="30"/>
      <c r="E886" s="30"/>
      <c r="F886" s="30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idden="1">
      <c r="A887" s="56"/>
      <c r="B887" s="30"/>
      <c r="C887" s="30"/>
      <c r="D887" s="30"/>
      <c r="E887" s="30"/>
      <c r="F887" s="30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idden="1">
      <c r="A888" s="56"/>
      <c r="B888" s="30"/>
      <c r="C888" s="30"/>
      <c r="D888" s="30"/>
      <c r="E888" s="30"/>
      <c r="F888" s="30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idden="1">
      <c r="A889" s="56"/>
      <c r="B889" s="30"/>
      <c r="C889" s="30"/>
      <c r="D889" s="30"/>
      <c r="E889" s="30"/>
      <c r="F889" s="30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idden="1">
      <c r="A890" s="56"/>
      <c r="B890" s="30"/>
      <c r="C890" s="30"/>
      <c r="D890" s="30"/>
      <c r="E890" s="30"/>
      <c r="F890" s="30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idden="1">
      <c r="A891" s="56"/>
      <c r="B891" s="30"/>
      <c r="C891" s="30"/>
      <c r="D891" s="30"/>
      <c r="E891" s="30"/>
      <c r="F891" s="30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idden="1">
      <c r="A892" s="56"/>
      <c r="B892" s="30"/>
      <c r="C892" s="30"/>
      <c r="D892" s="30"/>
      <c r="E892" s="30"/>
      <c r="F892" s="30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idden="1">
      <c r="A893" s="56"/>
      <c r="B893" s="30"/>
      <c r="C893" s="30"/>
      <c r="D893" s="30"/>
      <c r="E893" s="30"/>
      <c r="F893" s="30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idden="1">
      <c r="A894" s="56"/>
      <c r="B894" s="30"/>
      <c r="C894" s="30"/>
      <c r="D894" s="30"/>
      <c r="E894" s="30"/>
      <c r="F894" s="30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idden="1">
      <c r="A895" s="56"/>
      <c r="B895" s="30"/>
      <c r="C895" s="30"/>
      <c r="D895" s="30"/>
      <c r="E895" s="30"/>
      <c r="F895" s="30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idden="1">
      <c r="A896" s="56"/>
      <c r="B896" s="30"/>
      <c r="C896" s="30"/>
      <c r="D896" s="30"/>
      <c r="E896" s="30"/>
      <c r="F896" s="30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idden="1">
      <c r="A897" s="56"/>
      <c r="B897" s="30"/>
      <c r="C897" s="30"/>
      <c r="D897" s="30"/>
      <c r="E897" s="30"/>
      <c r="F897" s="30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idden="1">
      <c r="A898" s="56"/>
      <c r="B898" s="30"/>
      <c r="C898" s="30"/>
      <c r="D898" s="30"/>
      <c r="E898" s="30"/>
      <c r="F898" s="30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idden="1">
      <c r="A899" s="56"/>
      <c r="B899" s="30"/>
      <c r="C899" s="30"/>
      <c r="D899" s="30"/>
      <c r="E899" s="30"/>
      <c r="F899" s="30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idden="1">
      <c r="A900" s="56"/>
      <c r="B900" s="30"/>
      <c r="C900" s="30"/>
      <c r="D900" s="30"/>
      <c r="E900" s="30"/>
      <c r="F900" s="30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idden="1">
      <c r="A901" s="56"/>
      <c r="B901" s="30"/>
      <c r="C901" s="30"/>
      <c r="D901" s="30"/>
      <c r="E901" s="30"/>
      <c r="F901" s="30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idden="1">
      <c r="A902" s="56"/>
      <c r="B902" s="30"/>
      <c r="C902" s="30"/>
      <c r="D902" s="30"/>
      <c r="E902" s="30"/>
      <c r="F902" s="30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idden="1">
      <c r="A903" s="56"/>
      <c r="B903" s="30"/>
      <c r="C903" s="30"/>
      <c r="D903" s="30"/>
      <c r="E903" s="30"/>
      <c r="F903" s="30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idden="1">
      <c r="A904" s="56"/>
      <c r="B904" s="30"/>
      <c r="C904" s="30"/>
      <c r="D904" s="30"/>
      <c r="E904" s="30"/>
      <c r="F904" s="30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idden="1">
      <c r="A905" s="56"/>
      <c r="B905" s="30"/>
      <c r="C905" s="30"/>
      <c r="D905" s="30"/>
      <c r="E905" s="30"/>
      <c r="F905" s="30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idden="1">
      <c r="A906" s="56"/>
      <c r="B906" s="30"/>
      <c r="C906" s="30"/>
      <c r="D906" s="30"/>
      <c r="E906" s="30"/>
      <c r="F906" s="30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idden="1">
      <c r="A907" s="56"/>
      <c r="B907" s="30"/>
      <c r="C907" s="30"/>
      <c r="D907" s="30"/>
      <c r="E907" s="30"/>
      <c r="F907" s="30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idden="1">
      <c r="A908" s="56"/>
      <c r="B908" s="30"/>
      <c r="C908" s="30"/>
      <c r="D908" s="30"/>
      <c r="E908" s="30"/>
      <c r="F908" s="30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idden="1">
      <c r="A909" s="56"/>
      <c r="B909" s="30"/>
      <c r="C909" s="30"/>
      <c r="D909" s="30"/>
      <c r="E909" s="30"/>
      <c r="F909" s="30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idden="1">
      <c r="A910" s="56"/>
      <c r="B910" s="30"/>
      <c r="C910" s="30"/>
      <c r="D910" s="30"/>
      <c r="E910" s="30"/>
      <c r="F910" s="30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idden="1">
      <c r="A911" s="56"/>
      <c r="B911" s="30"/>
      <c r="C911" s="30"/>
      <c r="D911" s="30"/>
      <c r="E911" s="30"/>
      <c r="F911" s="30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idden="1">
      <c r="A912" s="56"/>
      <c r="B912" s="30"/>
      <c r="C912" s="30"/>
      <c r="D912" s="30"/>
      <c r="E912" s="30"/>
      <c r="F912" s="30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idden="1">
      <c r="A913" s="56"/>
      <c r="B913" s="30"/>
      <c r="C913" s="30"/>
      <c r="D913" s="30"/>
      <c r="E913" s="30"/>
      <c r="F913" s="30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idden="1">
      <c r="A914" s="56"/>
      <c r="B914" s="30"/>
      <c r="C914" s="30"/>
      <c r="D914" s="30"/>
      <c r="E914" s="30"/>
      <c r="F914" s="30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idden="1">
      <c r="A915" s="56"/>
      <c r="B915" s="30"/>
      <c r="C915" s="30"/>
      <c r="D915" s="30"/>
      <c r="E915" s="30"/>
      <c r="F915" s="30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idden="1">
      <c r="A916" s="56"/>
      <c r="B916" s="30"/>
      <c r="C916" s="30"/>
      <c r="D916" s="30"/>
      <c r="E916" s="30"/>
      <c r="F916" s="30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idden="1">
      <c r="A917" s="56"/>
      <c r="B917" s="30"/>
      <c r="C917" s="30"/>
      <c r="D917" s="30"/>
      <c r="E917" s="30"/>
      <c r="F917" s="30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idden="1">
      <c r="A918" s="56"/>
      <c r="B918" s="30"/>
      <c r="C918" s="30"/>
      <c r="D918" s="30"/>
      <c r="E918" s="30"/>
      <c r="F918" s="30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idden="1">
      <c r="A919" s="56"/>
      <c r="B919" s="30"/>
      <c r="C919" s="30"/>
      <c r="D919" s="30"/>
      <c r="E919" s="30"/>
      <c r="F919" s="30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idden="1">
      <c r="A920" s="56"/>
      <c r="B920" s="30"/>
      <c r="C920" s="30"/>
      <c r="D920" s="30"/>
      <c r="E920" s="30"/>
      <c r="F920" s="30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idden="1">
      <c r="A921" s="56"/>
      <c r="B921" s="30"/>
      <c r="C921" s="30"/>
      <c r="D921" s="30"/>
      <c r="E921" s="30"/>
      <c r="F921" s="30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idden="1">
      <c r="A922" s="56"/>
      <c r="B922" s="30"/>
      <c r="C922" s="30"/>
      <c r="D922" s="30"/>
      <c r="E922" s="30"/>
      <c r="F922" s="30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idden="1">
      <c r="A923" s="56"/>
      <c r="B923" s="30"/>
      <c r="C923" s="30"/>
      <c r="D923" s="30"/>
      <c r="E923" s="30"/>
      <c r="F923" s="30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idden="1">
      <c r="A924" s="56"/>
      <c r="B924" s="30"/>
      <c r="C924" s="30"/>
      <c r="D924" s="30"/>
      <c r="E924" s="30"/>
      <c r="F924" s="30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idden="1">
      <c r="A925" s="56"/>
      <c r="B925" s="30"/>
      <c r="C925" s="30"/>
      <c r="D925" s="30"/>
      <c r="E925" s="30"/>
      <c r="F925" s="30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idden="1">
      <c r="A926" s="56"/>
      <c r="B926" s="30"/>
      <c r="C926" s="30"/>
      <c r="D926" s="30"/>
      <c r="E926" s="30"/>
      <c r="F926" s="30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idden="1">
      <c r="A927" s="56"/>
      <c r="B927" s="30"/>
      <c r="C927" s="30"/>
      <c r="D927" s="30"/>
      <c r="E927" s="30"/>
      <c r="F927" s="30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idden="1">
      <c r="A928" s="56"/>
      <c r="B928" s="30"/>
      <c r="C928" s="30"/>
      <c r="D928" s="30"/>
      <c r="E928" s="30"/>
      <c r="F928" s="30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idden="1">
      <c r="A929" s="56"/>
      <c r="B929" s="30"/>
      <c r="C929" s="30"/>
      <c r="D929" s="30"/>
      <c r="E929" s="30"/>
      <c r="F929" s="30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idden="1">
      <c r="A930" s="56"/>
      <c r="B930" s="30"/>
      <c r="C930" s="30"/>
      <c r="D930" s="30"/>
      <c r="E930" s="30"/>
      <c r="F930" s="30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idden="1">
      <c r="A931" s="56"/>
      <c r="B931" s="30"/>
      <c r="C931" s="30"/>
      <c r="D931" s="30"/>
      <c r="E931" s="30"/>
      <c r="F931" s="30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idden="1">
      <c r="A932" s="56"/>
      <c r="B932" s="30"/>
      <c r="C932" s="30"/>
      <c r="D932" s="30"/>
      <c r="E932" s="30"/>
      <c r="F932" s="30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idden="1">
      <c r="A933" s="56"/>
      <c r="B933" s="30"/>
      <c r="C933" s="30"/>
      <c r="D933" s="30"/>
      <c r="E933" s="30"/>
      <c r="F933" s="30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idden="1">
      <c r="A934" s="56"/>
      <c r="B934" s="30"/>
      <c r="C934" s="30"/>
      <c r="D934" s="30"/>
      <c r="E934" s="30"/>
      <c r="F934" s="30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idden="1">
      <c r="A935" s="56"/>
      <c r="B935" s="30"/>
      <c r="C935" s="30"/>
      <c r="D935" s="30"/>
      <c r="E935" s="30"/>
      <c r="F935" s="30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idden="1">
      <c r="A936" s="56"/>
      <c r="B936" s="30"/>
      <c r="C936" s="30"/>
      <c r="D936" s="30"/>
      <c r="E936" s="30"/>
      <c r="F936" s="30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idden="1">
      <c r="A937" s="56"/>
      <c r="B937" s="30"/>
      <c r="C937" s="30"/>
      <c r="D937" s="30"/>
      <c r="E937" s="30"/>
      <c r="F937" s="30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idden="1">
      <c r="A938" s="56"/>
      <c r="B938" s="30"/>
      <c r="C938" s="30"/>
      <c r="D938" s="30"/>
      <c r="E938" s="30"/>
      <c r="F938" s="30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idden="1">
      <c r="A939" s="56"/>
      <c r="B939" s="30"/>
      <c r="C939" s="30"/>
      <c r="D939" s="30"/>
      <c r="E939" s="30"/>
      <c r="F939" s="30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idden="1">
      <c r="A940" s="56"/>
      <c r="B940" s="30"/>
      <c r="C940" s="30"/>
      <c r="D940" s="30"/>
      <c r="E940" s="30"/>
      <c r="F940" s="30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idden="1">
      <c r="A941" s="56"/>
      <c r="B941" s="30"/>
      <c r="C941" s="30"/>
      <c r="D941" s="30"/>
      <c r="E941" s="30"/>
      <c r="F941" s="30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idden="1">
      <c r="A942" s="56"/>
      <c r="B942" s="30"/>
      <c r="C942" s="30"/>
      <c r="D942" s="30"/>
      <c r="E942" s="30"/>
      <c r="F942" s="30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idden="1">
      <c r="A943" s="56"/>
      <c r="B943" s="30"/>
      <c r="C943" s="30"/>
      <c r="D943" s="30"/>
      <c r="E943" s="30"/>
      <c r="F943" s="30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idden="1">
      <c r="A944" s="56"/>
      <c r="B944" s="30"/>
      <c r="C944" s="30"/>
      <c r="D944" s="30"/>
      <c r="E944" s="30"/>
      <c r="F944" s="30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idden="1">
      <c r="A945" s="56"/>
      <c r="B945" s="30"/>
      <c r="C945" s="30"/>
      <c r="D945" s="30"/>
      <c r="E945" s="30"/>
      <c r="F945" s="30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idden="1">
      <c r="A946" s="56"/>
      <c r="B946" s="30"/>
      <c r="C946" s="30"/>
      <c r="D946" s="30"/>
      <c r="E946" s="30"/>
      <c r="F946" s="30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idden="1">
      <c r="A947" s="56"/>
      <c r="B947" s="30"/>
      <c r="C947" s="30"/>
      <c r="D947" s="30"/>
      <c r="E947" s="30"/>
      <c r="F947" s="30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idden="1">
      <c r="A948" s="56"/>
      <c r="B948" s="30"/>
      <c r="C948" s="30"/>
      <c r="D948" s="30"/>
      <c r="E948" s="30"/>
      <c r="F948" s="30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idden="1">
      <c r="A949" s="56"/>
      <c r="B949" s="30"/>
      <c r="C949" s="30"/>
      <c r="D949" s="30"/>
      <c r="E949" s="30"/>
      <c r="F949" s="30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idden="1">
      <c r="A950" s="56"/>
      <c r="B950" s="30"/>
      <c r="C950" s="30"/>
      <c r="D950" s="30"/>
      <c r="E950" s="30"/>
      <c r="F950" s="30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idden="1">
      <c r="A951" s="56"/>
      <c r="B951" s="30"/>
      <c r="C951" s="30"/>
      <c r="D951" s="30"/>
      <c r="E951" s="30"/>
      <c r="F951" s="30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idden="1">
      <c r="A952" s="56"/>
      <c r="B952" s="30"/>
      <c r="C952" s="30"/>
      <c r="D952" s="30"/>
      <c r="E952" s="30"/>
      <c r="F952" s="30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idden="1">
      <c r="A953" s="56"/>
      <c r="B953" s="30"/>
      <c r="C953" s="30"/>
      <c r="D953" s="30"/>
      <c r="E953" s="30"/>
      <c r="F953" s="30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idden="1">
      <c r="A954" s="56"/>
      <c r="B954" s="30"/>
      <c r="C954" s="30"/>
      <c r="D954" s="30"/>
      <c r="E954" s="30"/>
      <c r="F954" s="30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idden="1">
      <c r="A955" s="56"/>
      <c r="B955" s="30"/>
      <c r="C955" s="30"/>
      <c r="D955" s="30"/>
      <c r="E955" s="30"/>
      <c r="F955" s="30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idden="1">
      <c r="A956" s="56"/>
      <c r="B956" s="30"/>
      <c r="C956" s="30"/>
      <c r="D956" s="30"/>
      <c r="E956" s="30"/>
      <c r="F956" s="30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idden="1">
      <c r="A957" s="56"/>
      <c r="B957" s="30"/>
      <c r="C957" s="30"/>
      <c r="D957" s="30"/>
      <c r="E957" s="30"/>
      <c r="F957" s="30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idden="1">
      <c r="A958" s="56"/>
      <c r="B958" s="30"/>
      <c r="C958" s="30"/>
      <c r="D958" s="30"/>
      <c r="E958" s="30"/>
      <c r="F958" s="30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idden="1">
      <c r="A959" s="56"/>
      <c r="B959" s="30"/>
      <c r="C959" s="30"/>
      <c r="D959" s="30"/>
      <c r="E959" s="30"/>
      <c r="F959" s="30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idden="1">
      <c r="A960" s="56"/>
      <c r="B960" s="30"/>
      <c r="C960" s="30"/>
      <c r="D960" s="30"/>
      <c r="E960" s="30"/>
      <c r="F960" s="30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idden="1">
      <c r="A961" s="56"/>
      <c r="B961" s="30"/>
      <c r="C961" s="30"/>
      <c r="D961" s="30"/>
      <c r="E961" s="30"/>
      <c r="F961" s="30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idden="1">
      <c r="A962" s="56"/>
      <c r="B962" s="30"/>
      <c r="C962" s="30"/>
      <c r="D962" s="30"/>
      <c r="E962" s="30"/>
      <c r="F962" s="30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idden="1">
      <c r="A963" s="56"/>
      <c r="B963" s="30"/>
      <c r="C963" s="30"/>
      <c r="D963" s="30"/>
      <c r="E963" s="30"/>
      <c r="F963" s="30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idden="1">
      <c r="A964" s="56"/>
      <c r="B964" s="30"/>
      <c r="C964" s="30"/>
      <c r="D964" s="30"/>
      <c r="E964" s="30"/>
      <c r="F964" s="30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idden="1">
      <c r="A965" s="56"/>
      <c r="B965" s="30"/>
      <c r="C965" s="30"/>
      <c r="D965" s="30"/>
      <c r="E965" s="30"/>
      <c r="F965" s="30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idden="1">
      <c r="A966" s="56"/>
      <c r="B966" s="30"/>
      <c r="C966" s="30"/>
      <c r="D966" s="30"/>
      <c r="E966" s="30"/>
      <c r="F966" s="30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idden="1">
      <c r="A967" s="56"/>
      <c r="B967" s="30"/>
      <c r="C967" s="30"/>
      <c r="D967" s="30"/>
      <c r="E967" s="30"/>
      <c r="F967" s="30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idden="1">
      <c r="A968" s="56"/>
      <c r="B968" s="30"/>
      <c r="C968" s="30"/>
      <c r="D968" s="30"/>
      <c r="E968" s="30"/>
      <c r="F968" s="30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idden="1">
      <c r="A969" s="56"/>
      <c r="B969" s="30"/>
      <c r="C969" s="30"/>
      <c r="D969" s="30"/>
      <c r="E969" s="30"/>
      <c r="F969" s="30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idden="1">
      <c r="A970" s="56"/>
      <c r="B970" s="30"/>
      <c r="C970" s="30"/>
      <c r="D970" s="30"/>
      <c r="E970" s="30"/>
      <c r="F970" s="30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idden="1">
      <c r="A971" s="56"/>
      <c r="B971" s="30"/>
      <c r="C971" s="30"/>
      <c r="D971" s="30"/>
      <c r="E971" s="30"/>
      <c r="F971" s="30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idden="1">
      <c r="A972" s="56"/>
      <c r="B972" s="30"/>
      <c r="C972" s="30"/>
      <c r="D972" s="30"/>
      <c r="E972" s="30"/>
      <c r="F972" s="30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idden="1">
      <c r="A973" s="56"/>
      <c r="B973" s="30"/>
      <c r="C973" s="30"/>
      <c r="D973" s="30"/>
      <c r="E973" s="30"/>
      <c r="F973" s="30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idden="1">
      <c r="A974" s="56"/>
      <c r="B974" s="30"/>
      <c r="C974" s="30"/>
      <c r="D974" s="30"/>
      <c r="E974" s="30"/>
      <c r="F974" s="30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idden="1">
      <c r="A975" s="56"/>
      <c r="B975" s="30"/>
      <c r="C975" s="30"/>
      <c r="D975" s="30"/>
      <c r="E975" s="30"/>
      <c r="F975" s="30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idden="1">
      <c r="A976" s="56"/>
      <c r="B976" s="30"/>
      <c r="C976" s="30"/>
      <c r="D976" s="30"/>
      <c r="E976" s="30"/>
      <c r="F976" s="30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idden="1">
      <c r="A977" s="56"/>
      <c r="B977" s="30"/>
      <c r="C977" s="30"/>
      <c r="D977" s="30"/>
      <c r="E977" s="30"/>
      <c r="F977" s="30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idden="1">
      <c r="A978" s="56"/>
      <c r="B978" s="30"/>
      <c r="C978" s="30"/>
      <c r="D978" s="30"/>
      <c r="E978" s="30"/>
      <c r="F978" s="30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idden="1">
      <c r="A979" s="56"/>
      <c r="B979" s="30"/>
      <c r="C979" s="30"/>
      <c r="D979" s="30"/>
      <c r="E979" s="30"/>
      <c r="F979" s="30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idden="1">
      <c r="A980" s="56"/>
      <c r="B980" s="30"/>
      <c r="C980" s="30"/>
      <c r="D980" s="30"/>
      <c r="E980" s="30"/>
      <c r="F980" s="30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idden="1">
      <c r="A981" s="56"/>
      <c r="B981" s="30"/>
      <c r="C981" s="30"/>
      <c r="D981" s="30"/>
      <c r="E981" s="30"/>
      <c r="F981" s="30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idden="1">
      <c r="A982" s="56"/>
      <c r="B982" s="30"/>
      <c r="C982" s="30"/>
      <c r="D982" s="30"/>
      <c r="E982" s="30"/>
      <c r="F982" s="30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idden="1">
      <c r="A983" s="56"/>
      <c r="B983" s="30"/>
      <c r="C983" s="30"/>
      <c r="D983" s="30"/>
      <c r="E983" s="30"/>
      <c r="F983" s="30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idden="1">
      <c r="A984" s="56"/>
      <c r="B984" s="30"/>
      <c r="C984" s="30"/>
      <c r="D984" s="30"/>
      <c r="E984" s="30"/>
      <c r="F984" s="30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idden="1">
      <c r="A985" s="56"/>
      <c r="B985" s="30"/>
      <c r="C985" s="30"/>
      <c r="D985" s="30"/>
      <c r="E985" s="30"/>
      <c r="F985" s="30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idden="1">
      <c r="A986" s="56"/>
      <c r="B986" s="30"/>
      <c r="C986" s="30"/>
      <c r="D986" s="30"/>
      <c r="E986" s="30"/>
      <c r="F986" s="30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idden="1">
      <c r="A987" s="56"/>
      <c r="B987" s="30"/>
      <c r="C987" s="30"/>
      <c r="D987" s="30"/>
      <c r="E987" s="30"/>
      <c r="F987" s="30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idden="1">
      <c r="A988" s="56"/>
      <c r="B988" s="30"/>
      <c r="C988" s="30"/>
      <c r="D988" s="30"/>
      <c r="E988" s="30"/>
      <c r="F988" s="30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idden="1">
      <c r="A989" s="56"/>
      <c r="B989" s="30"/>
      <c r="C989" s="30"/>
      <c r="D989" s="30"/>
      <c r="E989" s="30"/>
      <c r="F989" s="30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idden="1">
      <c r="A990" s="56"/>
      <c r="B990" s="30"/>
      <c r="C990" s="30"/>
      <c r="D990" s="30"/>
      <c r="E990" s="30"/>
      <c r="F990" s="30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idden="1">
      <c r="A991" s="56"/>
      <c r="B991" s="30"/>
      <c r="C991" s="30"/>
      <c r="D991" s="30"/>
      <c r="E991" s="30"/>
      <c r="F991" s="30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idden="1">
      <c r="A992" s="56"/>
      <c r="B992" s="30"/>
      <c r="C992" s="30"/>
      <c r="D992" s="30"/>
      <c r="E992" s="30"/>
      <c r="F992" s="30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idden="1">
      <c r="A993" s="56"/>
      <c r="B993" s="30"/>
      <c r="C993" s="30"/>
      <c r="D993" s="30"/>
      <c r="E993" s="30"/>
      <c r="F993" s="30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idden="1">
      <c r="A994" s="56"/>
      <c r="B994" s="30"/>
      <c r="C994" s="30"/>
      <c r="D994" s="30"/>
      <c r="E994" s="30"/>
      <c r="F994" s="30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idden="1">
      <c r="A995" s="56"/>
      <c r="B995" s="30"/>
      <c r="C995" s="30"/>
      <c r="D995" s="30"/>
      <c r="E995" s="30"/>
      <c r="F995" s="30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idden="1">
      <c r="A996" s="56"/>
      <c r="B996" s="30"/>
      <c r="C996" s="30"/>
      <c r="D996" s="30"/>
      <c r="E996" s="30"/>
      <c r="F996" s="30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idden="1">
      <c r="A997" s="56"/>
      <c r="B997" s="30"/>
      <c r="C997" s="30"/>
      <c r="D997" s="30"/>
      <c r="E997" s="30"/>
      <c r="F997" s="30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idden="1">
      <c r="A998" s="56"/>
      <c r="B998" s="30"/>
      <c r="C998" s="30"/>
      <c r="D998" s="30"/>
      <c r="E998" s="30"/>
      <c r="F998" s="30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idden="1">
      <c r="A999" s="56"/>
      <c r="B999" s="30"/>
      <c r="C999" s="30"/>
      <c r="D999" s="30"/>
      <c r="E999" s="30"/>
      <c r="F999" s="30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idden="1">
      <c r="A1000" s="56"/>
      <c r="B1000" s="30"/>
      <c r="C1000" s="30"/>
      <c r="D1000" s="30"/>
      <c r="E1000" s="30"/>
      <c r="F1000" s="30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$A$1:$F$1000">
    <sortState ref="A1:F1000">
      <sortCondition descending="1" ref="C1:C1000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23.75"/>
    <col customWidth="1" min="3" max="3" width="21.25"/>
    <col customWidth="1" min="5" max="38" width="2.38"/>
    <col customWidth="1" min="44" max="44" width="2.38"/>
    <col customWidth="1" min="45" max="45" width="62.88"/>
    <col customWidth="1" min="46" max="46" width="5.25"/>
    <col customWidth="1" min="47" max="75" width="2.38"/>
  </cols>
  <sheetData>
    <row r="1" ht="7.5" customHeight="1">
      <c r="A1" s="37"/>
      <c r="B1" s="38"/>
      <c r="C1" s="38"/>
      <c r="D1" s="38"/>
      <c r="E1" s="38"/>
      <c r="AL1" s="38"/>
      <c r="AM1" s="38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</row>
    <row r="2" ht="7.5" customHeight="1">
      <c r="A2" s="37"/>
      <c r="B2" s="38"/>
      <c r="C2" s="38"/>
      <c r="D2" s="38"/>
      <c r="E2" s="38"/>
      <c r="AL2" s="38"/>
      <c r="AM2" s="38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</row>
    <row r="3" ht="7.5" customHeight="1">
      <c r="A3" s="37"/>
      <c r="B3" s="38"/>
      <c r="C3" s="38"/>
      <c r="D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9" t="s">
        <v>190</v>
      </c>
      <c r="V3" s="40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41"/>
      <c r="AI3" s="38"/>
      <c r="AJ3" s="38"/>
      <c r="AK3" s="38"/>
      <c r="AL3" s="38"/>
      <c r="AM3" s="38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</row>
    <row r="4" ht="7.5" customHeight="1">
      <c r="A4" s="37"/>
      <c r="B4" s="38"/>
      <c r="C4" s="38"/>
      <c r="D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42"/>
      <c r="V4" s="43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41"/>
      <c r="AI4" s="38"/>
      <c r="AJ4" s="38"/>
      <c r="AK4" s="38"/>
      <c r="AL4" s="38"/>
      <c r="AM4" s="38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</row>
    <row r="5" ht="7.5" customHeight="1">
      <c r="A5" s="37"/>
      <c r="B5" s="38"/>
      <c r="C5" s="38"/>
      <c r="D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9" t="s">
        <v>190</v>
      </c>
      <c r="U5" s="40"/>
      <c r="V5" s="44" t="s">
        <v>191</v>
      </c>
      <c r="W5" s="40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41"/>
      <c r="AI5" s="38"/>
      <c r="AJ5" s="38"/>
      <c r="AK5" s="38"/>
      <c r="AL5" s="38"/>
      <c r="AM5" s="38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</row>
    <row r="6" ht="7.5" customHeight="1">
      <c r="A6" s="37"/>
      <c r="B6" s="38"/>
      <c r="C6" s="38"/>
      <c r="D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2"/>
      <c r="U6" s="43"/>
      <c r="V6" s="48"/>
      <c r="W6" s="50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41"/>
      <c r="AI6" s="38"/>
      <c r="AJ6" s="38"/>
      <c r="AK6" s="38"/>
      <c r="AL6" s="38"/>
      <c r="AM6" s="38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</row>
    <row r="7" ht="7.5" customHeight="1">
      <c r="A7" s="37"/>
      <c r="B7" s="38"/>
      <c r="C7" s="38"/>
      <c r="D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44" t="s">
        <v>190</v>
      </c>
      <c r="T7" s="40"/>
      <c r="U7" s="44" t="s">
        <v>190</v>
      </c>
      <c r="V7" s="40"/>
      <c r="W7" s="53" t="s">
        <v>224</v>
      </c>
      <c r="X7" s="40"/>
      <c r="Y7" s="38"/>
      <c r="Z7" s="38"/>
      <c r="AA7" s="38"/>
      <c r="AB7" s="38"/>
      <c r="AC7" s="38"/>
      <c r="AD7" s="38"/>
      <c r="AE7" s="38"/>
      <c r="AF7" s="38"/>
      <c r="AG7" s="38"/>
      <c r="AH7" s="41"/>
      <c r="AI7" s="38"/>
      <c r="AJ7" s="38"/>
      <c r="AK7" s="38"/>
      <c r="AL7" s="38"/>
      <c r="AM7" s="38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</row>
    <row r="8" ht="7.5" customHeight="1">
      <c r="A8" s="37"/>
      <c r="B8" s="38"/>
      <c r="C8" s="38"/>
      <c r="D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48"/>
      <c r="T8" s="50"/>
      <c r="U8" s="48"/>
      <c r="V8" s="50"/>
      <c r="W8" s="42"/>
      <c r="X8" s="43"/>
      <c r="Y8" s="38"/>
      <c r="Z8" s="38"/>
      <c r="AA8" s="38"/>
      <c r="AB8" s="38"/>
      <c r="AC8" s="38"/>
      <c r="AD8" s="38"/>
      <c r="AE8" s="38"/>
      <c r="AF8" s="38"/>
      <c r="AG8" s="38"/>
      <c r="AH8" s="41"/>
      <c r="AI8" s="38"/>
      <c r="AJ8" s="38"/>
      <c r="AK8" s="38"/>
      <c r="AL8" s="38"/>
      <c r="AM8" s="38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</row>
    <row r="9" ht="7.5" customHeight="1">
      <c r="A9" s="37"/>
      <c r="B9" s="38"/>
      <c r="C9" s="38"/>
      <c r="D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44" t="s">
        <v>190</v>
      </c>
      <c r="S9" s="40"/>
      <c r="T9" s="44" t="s">
        <v>190</v>
      </c>
      <c r="U9" s="40"/>
      <c r="V9" s="44" t="s">
        <v>191</v>
      </c>
      <c r="W9" s="40"/>
      <c r="X9" s="44" t="s">
        <v>191</v>
      </c>
      <c r="Y9" s="40"/>
      <c r="Z9" s="38"/>
      <c r="AA9" s="38"/>
      <c r="AB9" s="38"/>
      <c r="AC9" s="38"/>
      <c r="AD9" s="38"/>
      <c r="AE9" s="38"/>
      <c r="AF9" s="38"/>
      <c r="AG9" s="38"/>
      <c r="AH9" s="41"/>
      <c r="AI9" s="38"/>
      <c r="AJ9" s="38"/>
      <c r="AK9" s="38"/>
      <c r="AL9" s="38"/>
      <c r="AM9" s="38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</row>
    <row r="10" ht="7.5" customHeight="1">
      <c r="A10" s="37"/>
      <c r="B10" s="55" t="s">
        <v>263</v>
      </c>
      <c r="D10" s="55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48"/>
      <c r="S10" s="50"/>
      <c r="T10" s="48"/>
      <c r="U10" s="50"/>
      <c r="V10" s="48"/>
      <c r="W10" s="50"/>
      <c r="X10" s="48"/>
      <c r="Y10" s="50"/>
      <c r="Z10" s="38"/>
      <c r="AA10" s="38"/>
      <c r="AB10" s="38"/>
      <c r="AC10" s="38"/>
      <c r="AD10" s="38"/>
      <c r="AE10" s="38"/>
      <c r="AF10" s="38"/>
      <c r="AG10" s="38"/>
      <c r="AH10" s="41"/>
      <c r="AI10" s="38"/>
      <c r="AJ10" s="38"/>
      <c r="AK10" s="38"/>
      <c r="AL10" s="38"/>
      <c r="AM10" s="38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</row>
    <row r="11" ht="7.5" customHeight="1">
      <c r="A11" s="37"/>
      <c r="D11" s="55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44" t="s">
        <v>191</v>
      </c>
      <c r="R11" s="40"/>
      <c r="S11" s="44" t="s">
        <v>190</v>
      </c>
      <c r="T11" s="40"/>
      <c r="U11" s="39" t="s">
        <v>190</v>
      </c>
      <c r="V11" s="40"/>
      <c r="W11" s="44" t="s">
        <v>191</v>
      </c>
      <c r="X11" s="40"/>
      <c r="Y11" s="39" t="s">
        <v>190</v>
      </c>
      <c r="Z11" s="40"/>
      <c r="AA11" s="38"/>
      <c r="AB11" s="38"/>
      <c r="AC11" s="38"/>
      <c r="AD11" s="38"/>
      <c r="AE11" s="38"/>
      <c r="AF11" s="38"/>
      <c r="AG11" s="38"/>
      <c r="AH11" s="41"/>
      <c r="AI11" s="38"/>
      <c r="AJ11" s="38"/>
      <c r="AK11" s="38"/>
      <c r="AL11" s="38"/>
      <c r="AM11" s="38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</row>
    <row r="12" ht="7.5" customHeight="1">
      <c r="A12" s="37"/>
      <c r="D12" s="55"/>
      <c r="F12" s="55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48"/>
      <c r="R12" s="50"/>
      <c r="S12" s="48"/>
      <c r="T12" s="50"/>
      <c r="U12" s="42"/>
      <c r="V12" s="43"/>
      <c r="W12" s="48"/>
      <c r="X12" s="50"/>
      <c r="Y12" s="42"/>
      <c r="Z12" s="43"/>
      <c r="AA12" s="38"/>
      <c r="AB12" s="38"/>
      <c r="AC12" s="38"/>
      <c r="AD12" s="38"/>
      <c r="AE12" s="38"/>
      <c r="AF12" s="38"/>
      <c r="AG12" s="38"/>
      <c r="AH12" s="41"/>
      <c r="AI12" s="38"/>
      <c r="AJ12" s="38"/>
      <c r="AK12" s="38"/>
      <c r="AL12" s="38"/>
      <c r="AM12" s="38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</row>
    <row r="13" ht="7.5" customHeight="1">
      <c r="A13" s="37"/>
      <c r="B13" s="55"/>
      <c r="C13" s="55"/>
      <c r="D13" s="55"/>
      <c r="F13" s="55"/>
      <c r="G13" s="38"/>
      <c r="H13" s="38"/>
      <c r="I13" s="38"/>
      <c r="J13" s="38"/>
      <c r="K13" s="38"/>
      <c r="L13" s="38"/>
      <c r="M13" s="38"/>
      <c r="N13" s="38"/>
      <c r="O13" s="38"/>
      <c r="P13" s="44" t="s">
        <v>190</v>
      </c>
      <c r="Q13" s="40"/>
      <c r="R13" s="44" t="s">
        <v>191</v>
      </c>
      <c r="S13" s="40"/>
      <c r="T13" s="53" t="s">
        <v>224</v>
      </c>
      <c r="U13" s="40"/>
      <c r="V13" s="44" t="s">
        <v>191</v>
      </c>
      <c r="W13" s="40"/>
      <c r="X13" s="39" t="s">
        <v>190</v>
      </c>
      <c r="Y13" s="40"/>
      <c r="Z13" s="44" t="s">
        <v>191</v>
      </c>
      <c r="AA13" s="40"/>
      <c r="AB13" s="38"/>
      <c r="AC13" s="38"/>
      <c r="AD13" s="38"/>
      <c r="AE13" s="38"/>
      <c r="AF13" s="38"/>
      <c r="AG13" s="38"/>
      <c r="AH13" s="41"/>
      <c r="AI13" s="38"/>
      <c r="AJ13" s="38"/>
      <c r="AK13" s="38"/>
      <c r="AL13" s="38"/>
      <c r="AM13" s="38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</row>
    <row r="14" ht="7.5" customHeight="1">
      <c r="A14" s="37"/>
      <c r="B14" s="59"/>
      <c r="C14" s="59"/>
      <c r="D14" s="59"/>
      <c r="F14" s="55"/>
      <c r="G14" s="38"/>
      <c r="H14" s="38"/>
      <c r="I14" s="38"/>
      <c r="J14" s="38"/>
      <c r="K14" s="38"/>
      <c r="L14" s="38"/>
      <c r="M14" s="38"/>
      <c r="N14" s="38"/>
      <c r="O14" s="38"/>
      <c r="P14" s="48"/>
      <c r="Q14" s="50"/>
      <c r="R14" s="48"/>
      <c r="S14" s="50"/>
      <c r="T14" s="42"/>
      <c r="U14" s="43"/>
      <c r="V14" s="48"/>
      <c r="W14" s="50"/>
      <c r="X14" s="42"/>
      <c r="Y14" s="43"/>
      <c r="Z14" s="48"/>
      <c r="AA14" s="50"/>
      <c r="AB14" s="38"/>
      <c r="AC14" s="38"/>
      <c r="AD14" s="38"/>
      <c r="AE14" s="38"/>
      <c r="AF14" s="38"/>
      <c r="AG14" s="38"/>
      <c r="AH14" s="41"/>
      <c r="AI14" s="38"/>
      <c r="AJ14" s="38"/>
      <c r="AK14" s="38"/>
      <c r="AL14" s="38"/>
      <c r="AM14" s="38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</row>
    <row r="15" ht="7.5" customHeight="1">
      <c r="A15" s="37"/>
      <c r="B15" s="59"/>
      <c r="C15" s="59"/>
      <c r="D15" s="59"/>
      <c r="F15" s="55"/>
      <c r="G15" s="38"/>
      <c r="H15" s="38"/>
      <c r="I15" s="38"/>
      <c r="J15" s="38"/>
      <c r="K15" s="38"/>
      <c r="L15" s="38"/>
      <c r="M15" s="38"/>
      <c r="N15" s="38"/>
      <c r="O15" s="44" t="s">
        <v>190</v>
      </c>
      <c r="P15" s="40"/>
      <c r="Q15" s="44" t="s">
        <v>190</v>
      </c>
      <c r="R15" s="40"/>
      <c r="S15" s="44" t="s">
        <v>191</v>
      </c>
      <c r="T15" s="40"/>
      <c r="U15" s="44" t="s">
        <v>191</v>
      </c>
      <c r="V15" s="40"/>
      <c r="W15" s="44" t="s">
        <v>302</v>
      </c>
      <c r="X15" s="40"/>
      <c r="Y15" s="53" t="s">
        <v>224</v>
      </c>
      <c r="Z15" s="40"/>
      <c r="AA15" s="44" t="s">
        <v>191</v>
      </c>
      <c r="AB15" s="40"/>
      <c r="AC15" s="38"/>
      <c r="AD15" s="38"/>
      <c r="AE15" s="38"/>
      <c r="AF15" s="38"/>
      <c r="AG15" s="38"/>
      <c r="AH15" s="41"/>
      <c r="AI15" s="38"/>
      <c r="AJ15" s="38"/>
      <c r="AK15" s="38"/>
      <c r="AL15" s="38"/>
      <c r="AM15" s="38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</row>
    <row r="16" ht="7.5" customHeight="1">
      <c r="A16" s="37"/>
      <c r="B16" s="59"/>
      <c r="C16" s="59"/>
      <c r="D16" s="59"/>
      <c r="F16" s="38"/>
      <c r="G16" s="38"/>
      <c r="H16" s="38"/>
      <c r="I16" s="38"/>
      <c r="J16" s="38"/>
      <c r="K16" s="38"/>
      <c r="L16" s="38"/>
      <c r="M16" s="38"/>
      <c r="N16" s="38"/>
      <c r="O16" s="48"/>
      <c r="P16" s="50"/>
      <c r="Q16" s="48"/>
      <c r="R16" s="50"/>
      <c r="S16" s="48"/>
      <c r="T16" s="50"/>
      <c r="U16" s="48"/>
      <c r="V16" s="50"/>
      <c r="W16" s="48"/>
      <c r="X16" s="50"/>
      <c r="Y16" s="42"/>
      <c r="Z16" s="43"/>
      <c r="AA16" s="48"/>
      <c r="AB16" s="50"/>
      <c r="AC16" s="38"/>
      <c r="AD16" s="38"/>
      <c r="AE16" s="38"/>
      <c r="AF16" s="38"/>
      <c r="AG16" s="38"/>
      <c r="AH16" s="41"/>
      <c r="AI16" s="38"/>
      <c r="AJ16" s="38"/>
      <c r="AK16" s="38"/>
      <c r="AL16" s="38"/>
      <c r="AM16" s="38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</row>
    <row r="17" ht="7.5" customHeight="1">
      <c r="A17" s="37"/>
      <c r="B17" s="59"/>
      <c r="C17" s="59"/>
      <c r="D17" s="59"/>
      <c r="F17" s="38"/>
      <c r="G17" s="38"/>
      <c r="H17" s="38"/>
      <c r="I17" s="38"/>
      <c r="J17" s="38"/>
      <c r="K17" s="38"/>
      <c r="L17" s="38"/>
      <c r="M17" s="38"/>
      <c r="N17" s="44" t="s">
        <v>190</v>
      </c>
      <c r="O17" s="40"/>
      <c r="P17" s="44" t="s">
        <v>191</v>
      </c>
      <c r="Q17" s="40"/>
      <c r="R17" s="44" t="s">
        <v>302</v>
      </c>
      <c r="S17" s="40"/>
      <c r="T17" s="53" t="s">
        <v>224</v>
      </c>
      <c r="U17" s="40"/>
      <c r="V17" s="39" t="s">
        <v>190</v>
      </c>
      <c r="W17" s="40"/>
      <c r="X17" s="44" t="s">
        <v>191</v>
      </c>
      <c r="Y17" s="40"/>
      <c r="Z17" s="44" t="s">
        <v>191</v>
      </c>
      <c r="AA17" s="40"/>
      <c r="AB17" s="44" t="s">
        <v>191</v>
      </c>
      <c r="AC17" s="40"/>
      <c r="AD17" s="38"/>
      <c r="AE17" s="38"/>
      <c r="AF17" s="38"/>
      <c r="AG17" s="38"/>
      <c r="AH17" s="41"/>
      <c r="AI17" s="38"/>
      <c r="AJ17" s="38"/>
      <c r="AK17" s="38"/>
      <c r="AL17" s="38"/>
      <c r="AM17" s="38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</row>
    <row r="18" ht="7.5" customHeight="1">
      <c r="A18" s="37"/>
      <c r="B18" s="59"/>
      <c r="C18" s="59"/>
      <c r="D18" s="59"/>
      <c r="F18" s="38"/>
      <c r="G18" s="38"/>
      <c r="H18" s="38"/>
      <c r="I18" s="38"/>
      <c r="J18" s="38"/>
      <c r="K18" s="38"/>
      <c r="L18" s="38"/>
      <c r="M18" s="38"/>
      <c r="N18" s="48"/>
      <c r="O18" s="50"/>
      <c r="P18" s="48"/>
      <c r="Q18" s="50"/>
      <c r="R18" s="48"/>
      <c r="S18" s="50"/>
      <c r="T18" s="42"/>
      <c r="U18" s="43"/>
      <c r="V18" s="42"/>
      <c r="W18" s="43"/>
      <c r="X18" s="48"/>
      <c r="Y18" s="50"/>
      <c r="Z18" s="48"/>
      <c r="AA18" s="50"/>
      <c r="AB18" s="48"/>
      <c r="AC18" s="50"/>
      <c r="AD18" s="38"/>
      <c r="AE18" s="38"/>
      <c r="AF18" s="38"/>
      <c r="AG18" s="38"/>
      <c r="AH18" s="41"/>
      <c r="AI18" s="38"/>
      <c r="AJ18" s="38"/>
      <c r="AK18" s="38"/>
      <c r="AL18" s="38"/>
      <c r="AM18" s="38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</row>
    <row r="19" ht="7.5" customHeight="1">
      <c r="A19" s="37"/>
      <c r="B19" s="59"/>
      <c r="C19" s="59"/>
      <c r="D19" s="59"/>
      <c r="F19" s="38"/>
      <c r="G19" s="38"/>
      <c r="H19" s="38"/>
      <c r="I19" s="38"/>
      <c r="J19" s="38"/>
      <c r="K19" s="38"/>
      <c r="L19" s="38"/>
      <c r="M19" s="61" t="s">
        <v>191</v>
      </c>
      <c r="N19" s="40"/>
      <c r="O19" s="39" t="s">
        <v>190</v>
      </c>
      <c r="P19" s="40"/>
      <c r="Q19" s="44" t="s">
        <v>191</v>
      </c>
      <c r="R19" s="40"/>
      <c r="S19" s="44" t="s">
        <v>302</v>
      </c>
      <c r="T19" s="40"/>
      <c r="U19" s="39" t="s">
        <v>190</v>
      </c>
      <c r="V19" s="40"/>
      <c r="W19" s="44" t="s">
        <v>191</v>
      </c>
      <c r="X19" s="40"/>
      <c r="Y19" s="44" t="s">
        <v>191</v>
      </c>
      <c r="Z19" s="40"/>
      <c r="AA19" s="44" t="s">
        <v>191</v>
      </c>
      <c r="AB19" s="40"/>
      <c r="AC19" s="39" t="s">
        <v>190</v>
      </c>
      <c r="AD19" s="40"/>
      <c r="AE19" s="38"/>
      <c r="AF19" s="38"/>
      <c r="AG19" s="38"/>
      <c r="AH19" s="41"/>
      <c r="AI19" s="38"/>
      <c r="AJ19" s="38"/>
      <c r="AK19" s="38"/>
      <c r="AL19" s="38"/>
      <c r="AM19" s="38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</row>
    <row r="20" ht="7.5" customHeight="1">
      <c r="A20" s="37"/>
      <c r="B20" s="59"/>
      <c r="C20" s="59"/>
      <c r="D20" s="59"/>
      <c r="F20" s="38"/>
      <c r="G20" s="38"/>
      <c r="H20" s="38"/>
      <c r="I20" s="38"/>
      <c r="J20" s="38"/>
      <c r="K20" s="38"/>
      <c r="L20" s="38"/>
      <c r="M20" s="48"/>
      <c r="N20" s="50"/>
      <c r="O20" s="42"/>
      <c r="P20" s="43"/>
      <c r="Q20" s="48"/>
      <c r="R20" s="50"/>
      <c r="S20" s="48"/>
      <c r="T20" s="50"/>
      <c r="U20" s="42"/>
      <c r="V20" s="43"/>
      <c r="W20" s="48"/>
      <c r="X20" s="50"/>
      <c r="Y20" s="48"/>
      <c r="Z20" s="50"/>
      <c r="AA20" s="48"/>
      <c r="AB20" s="50"/>
      <c r="AC20" s="42"/>
      <c r="AD20" s="43"/>
      <c r="AE20" s="38"/>
      <c r="AF20" s="38"/>
      <c r="AG20" s="38"/>
      <c r="AH20" s="41"/>
      <c r="AI20" s="38"/>
      <c r="AJ20" s="38"/>
      <c r="AK20" s="38"/>
      <c r="AL20" s="38"/>
      <c r="AM20" s="38"/>
      <c r="AN20" s="65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</row>
    <row r="21" ht="7.5" customHeight="1">
      <c r="A21" s="37"/>
      <c r="B21" s="66"/>
      <c r="C21" s="59"/>
      <c r="D21" s="38"/>
      <c r="F21" s="38"/>
      <c r="G21" s="38"/>
      <c r="H21" s="38"/>
      <c r="I21" s="38"/>
      <c r="J21" s="38"/>
      <c r="K21" s="38"/>
      <c r="L21" s="53" t="s">
        <v>224</v>
      </c>
      <c r="M21" s="40"/>
      <c r="N21" s="61" t="s">
        <v>191</v>
      </c>
      <c r="O21" s="40"/>
      <c r="P21" s="53" t="s">
        <v>224</v>
      </c>
      <c r="Q21" s="40"/>
      <c r="R21" s="44" t="s">
        <v>191</v>
      </c>
      <c r="S21" s="40"/>
      <c r="T21" s="39" t="s">
        <v>190</v>
      </c>
      <c r="U21" s="40"/>
      <c r="V21" s="44" t="s">
        <v>191</v>
      </c>
      <c r="W21" s="40"/>
      <c r="X21" s="44" t="s">
        <v>191</v>
      </c>
      <c r="Y21" s="40"/>
      <c r="Z21" s="44" t="s">
        <v>191</v>
      </c>
      <c r="AA21" s="40"/>
      <c r="AB21" s="39" t="s">
        <v>190</v>
      </c>
      <c r="AC21" s="40"/>
      <c r="AD21" s="44" t="s">
        <v>191</v>
      </c>
      <c r="AE21" s="40"/>
      <c r="AF21" s="38"/>
      <c r="AG21" s="38"/>
      <c r="AH21" s="41"/>
      <c r="AI21" s="38"/>
      <c r="AJ21" s="38"/>
      <c r="AK21" s="38"/>
      <c r="AL21" s="38"/>
      <c r="AM21" s="38"/>
      <c r="AN21" s="65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</row>
    <row r="22" ht="7.5" customHeight="1">
      <c r="A22" s="37"/>
      <c r="B22" s="59"/>
      <c r="C22" s="59"/>
      <c r="D22" s="59"/>
      <c r="F22" s="38"/>
      <c r="G22" s="38"/>
      <c r="H22" s="38"/>
      <c r="I22" s="38"/>
      <c r="J22" s="38"/>
      <c r="K22" s="38"/>
      <c r="L22" s="42"/>
      <c r="M22" s="43"/>
      <c r="N22" s="48"/>
      <c r="O22" s="50"/>
      <c r="P22" s="42"/>
      <c r="Q22" s="43"/>
      <c r="R22" s="48"/>
      <c r="S22" s="50"/>
      <c r="T22" s="42"/>
      <c r="U22" s="43"/>
      <c r="V22" s="48"/>
      <c r="W22" s="50"/>
      <c r="X22" s="48"/>
      <c r="Y22" s="50"/>
      <c r="Z22" s="48"/>
      <c r="AA22" s="50"/>
      <c r="AB22" s="42"/>
      <c r="AC22" s="43"/>
      <c r="AD22" s="48"/>
      <c r="AE22" s="50"/>
      <c r="AF22" s="38"/>
      <c r="AG22" s="38"/>
      <c r="AH22" s="41"/>
      <c r="AI22" s="38"/>
      <c r="AJ22" s="38"/>
      <c r="AK22" s="38"/>
      <c r="AL22" s="38"/>
      <c r="AM22" s="38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</row>
    <row r="23" ht="7.5" customHeight="1">
      <c r="A23" s="37"/>
      <c r="B23" s="59"/>
      <c r="C23" s="59"/>
      <c r="D23" s="59"/>
      <c r="F23" s="38"/>
      <c r="G23" s="38"/>
      <c r="H23" s="38"/>
      <c r="I23" s="38"/>
      <c r="J23" s="38"/>
      <c r="K23" s="39" t="s">
        <v>190</v>
      </c>
      <c r="L23" s="40"/>
      <c r="M23" s="39" t="s">
        <v>190</v>
      </c>
      <c r="N23" s="40"/>
      <c r="O23" s="61" t="s">
        <v>191</v>
      </c>
      <c r="P23" s="40"/>
      <c r="Q23" s="44" t="s">
        <v>191</v>
      </c>
      <c r="R23" s="40"/>
      <c r="S23" s="44" t="s">
        <v>191</v>
      </c>
      <c r="T23" s="40"/>
      <c r="U23" s="39" t="s">
        <v>190</v>
      </c>
      <c r="V23" s="40"/>
      <c r="W23" s="44" t="s">
        <v>191</v>
      </c>
      <c r="X23" s="40"/>
      <c r="Y23" s="53" t="s">
        <v>224</v>
      </c>
      <c r="Z23" s="40"/>
      <c r="AA23" s="44" t="s">
        <v>302</v>
      </c>
      <c r="AB23" s="40"/>
      <c r="AC23" s="39" t="s">
        <v>190</v>
      </c>
      <c r="AD23" s="40"/>
      <c r="AE23" s="44" t="s">
        <v>191</v>
      </c>
      <c r="AF23" s="40"/>
      <c r="AG23" s="38"/>
      <c r="AH23" s="41"/>
      <c r="AI23" s="38"/>
      <c r="AJ23" s="38"/>
      <c r="AK23" s="38"/>
      <c r="AL23" s="38"/>
      <c r="AM23" s="38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</row>
    <row r="24" ht="7.5" customHeight="1">
      <c r="A24" s="37"/>
      <c r="B24" s="59"/>
      <c r="C24" s="59"/>
      <c r="D24" s="59"/>
      <c r="F24" s="38"/>
      <c r="G24" s="38"/>
      <c r="H24" s="38"/>
      <c r="I24" s="38"/>
      <c r="J24" s="38"/>
      <c r="K24" s="42"/>
      <c r="L24" s="43"/>
      <c r="M24" s="42"/>
      <c r="N24" s="43"/>
      <c r="O24" s="48"/>
      <c r="P24" s="50"/>
      <c r="Q24" s="48"/>
      <c r="R24" s="50"/>
      <c r="S24" s="48"/>
      <c r="T24" s="50"/>
      <c r="U24" s="42"/>
      <c r="V24" s="43"/>
      <c r="W24" s="48"/>
      <c r="X24" s="50"/>
      <c r="Y24" s="42"/>
      <c r="Z24" s="43"/>
      <c r="AA24" s="48"/>
      <c r="AB24" s="50"/>
      <c r="AC24" s="42"/>
      <c r="AD24" s="43"/>
      <c r="AE24" s="48"/>
      <c r="AF24" s="50"/>
      <c r="AG24" s="38"/>
      <c r="AH24" s="41"/>
      <c r="AI24" s="38"/>
      <c r="AJ24" s="38"/>
      <c r="AK24" s="38"/>
      <c r="AL24" s="38"/>
      <c r="AM24" s="38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</row>
    <row r="25" ht="7.5" customHeight="1">
      <c r="A25" s="37"/>
      <c r="B25" s="59"/>
      <c r="C25" s="59"/>
      <c r="D25" s="59"/>
      <c r="F25" s="38"/>
      <c r="G25" s="38"/>
      <c r="H25" s="38"/>
      <c r="I25" s="38"/>
      <c r="J25" s="39" t="s">
        <v>190</v>
      </c>
      <c r="K25" s="40"/>
      <c r="L25" s="61" t="s">
        <v>191</v>
      </c>
      <c r="M25" s="40"/>
      <c r="N25" s="39" t="s">
        <v>190</v>
      </c>
      <c r="O25" s="40"/>
      <c r="P25" s="61" t="s">
        <v>191</v>
      </c>
      <c r="Q25" s="40"/>
      <c r="R25" s="44" t="s">
        <v>191</v>
      </c>
      <c r="S25" s="40"/>
      <c r="T25" s="44" t="s">
        <v>302</v>
      </c>
      <c r="U25" s="40"/>
      <c r="V25" s="44" t="s">
        <v>191</v>
      </c>
      <c r="W25" s="40"/>
      <c r="X25" s="39" t="s">
        <v>190</v>
      </c>
      <c r="Y25" s="40"/>
      <c r="Z25" s="44" t="s">
        <v>302</v>
      </c>
      <c r="AA25" s="40"/>
      <c r="AB25" s="39" t="s">
        <v>190</v>
      </c>
      <c r="AC25" s="40"/>
      <c r="AD25" s="44" t="s">
        <v>191</v>
      </c>
      <c r="AE25" s="40"/>
      <c r="AF25" s="44" t="s">
        <v>191</v>
      </c>
      <c r="AG25" s="40"/>
      <c r="AH25" s="41"/>
      <c r="AI25" s="41"/>
      <c r="AJ25" s="38"/>
      <c r="AK25" s="38"/>
      <c r="AL25" s="38"/>
      <c r="AM25" s="38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</row>
    <row r="26" ht="7.5" customHeight="1">
      <c r="A26" s="37"/>
      <c r="B26" s="59"/>
      <c r="C26" s="59"/>
      <c r="D26" s="59"/>
      <c r="F26" s="38"/>
      <c r="G26" s="38"/>
      <c r="H26" s="38"/>
      <c r="I26" s="38"/>
      <c r="J26" s="42"/>
      <c r="K26" s="43"/>
      <c r="L26" s="48"/>
      <c r="M26" s="50"/>
      <c r="N26" s="42"/>
      <c r="O26" s="43"/>
      <c r="P26" s="48"/>
      <c r="Q26" s="50"/>
      <c r="R26" s="48"/>
      <c r="S26" s="50"/>
      <c r="T26" s="48"/>
      <c r="U26" s="50"/>
      <c r="V26" s="48"/>
      <c r="W26" s="50"/>
      <c r="X26" s="42"/>
      <c r="Y26" s="43"/>
      <c r="Z26" s="48"/>
      <c r="AA26" s="50"/>
      <c r="AB26" s="42"/>
      <c r="AC26" s="43"/>
      <c r="AD26" s="48"/>
      <c r="AE26" s="50"/>
      <c r="AF26" s="48"/>
      <c r="AG26" s="50"/>
      <c r="AH26" s="41"/>
      <c r="AI26" s="41"/>
      <c r="AJ26" s="38"/>
      <c r="AK26" s="38"/>
      <c r="AL26" s="38"/>
      <c r="AM26" s="38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</row>
    <row r="27" ht="7.5" customHeight="1">
      <c r="A27" s="37"/>
      <c r="B27" s="59"/>
      <c r="C27" s="59"/>
      <c r="D27" s="59"/>
      <c r="F27" s="38"/>
      <c r="G27" s="38"/>
      <c r="H27" s="38"/>
      <c r="I27" s="44" t="s">
        <v>191</v>
      </c>
      <c r="J27" s="40"/>
      <c r="K27" s="53" t="s">
        <v>224</v>
      </c>
      <c r="L27" s="40"/>
      <c r="M27" s="61" t="s">
        <v>191</v>
      </c>
      <c r="N27" s="40"/>
      <c r="O27" s="39" t="s">
        <v>190</v>
      </c>
      <c r="P27" s="40"/>
      <c r="Q27" s="39" t="s">
        <v>190</v>
      </c>
      <c r="R27" s="40"/>
      <c r="S27" s="44" t="s">
        <v>191</v>
      </c>
      <c r="T27" s="40"/>
      <c r="U27" s="44" t="s">
        <v>191</v>
      </c>
      <c r="V27" s="40"/>
      <c r="W27" s="44" t="s">
        <v>191</v>
      </c>
      <c r="X27" s="40"/>
      <c r="Y27" s="39" t="s">
        <v>190</v>
      </c>
      <c r="Z27" s="40"/>
      <c r="AA27" s="44" t="s">
        <v>191</v>
      </c>
      <c r="AB27" s="40"/>
      <c r="AC27" s="39" t="s">
        <v>190</v>
      </c>
      <c r="AD27" s="40"/>
      <c r="AE27" s="39" t="s">
        <v>190</v>
      </c>
      <c r="AF27" s="40"/>
      <c r="AG27" s="44" t="s">
        <v>191</v>
      </c>
      <c r="AH27" s="40"/>
      <c r="AI27" s="41"/>
      <c r="AJ27" s="41"/>
      <c r="AK27" s="38"/>
      <c r="AL27" s="38"/>
      <c r="AM27" s="38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</row>
    <row r="28" ht="7.5" customHeight="1">
      <c r="A28" s="37"/>
      <c r="B28" s="59"/>
      <c r="C28" s="59"/>
      <c r="D28" s="59"/>
      <c r="F28" s="38"/>
      <c r="G28" s="38"/>
      <c r="H28" s="38"/>
      <c r="I28" s="48"/>
      <c r="J28" s="50"/>
      <c r="K28" s="42"/>
      <c r="L28" s="43"/>
      <c r="M28" s="48"/>
      <c r="N28" s="50"/>
      <c r="O28" s="42"/>
      <c r="P28" s="43"/>
      <c r="Q28" s="42"/>
      <c r="R28" s="43"/>
      <c r="S28" s="48"/>
      <c r="T28" s="50"/>
      <c r="U28" s="48"/>
      <c r="V28" s="50"/>
      <c r="W28" s="48"/>
      <c r="X28" s="50"/>
      <c r="Y28" s="42"/>
      <c r="Z28" s="43"/>
      <c r="AA28" s="48"/>
      <c r="AB28" s="50"/>
      <c r="AC28" s="42"/>
      <c r="AD28" s="43"/>
      <c r="AE28" s="42"/>
      <c r="AF28" s="43"/>
      <c r="AG28" s="48"/>
      <c r="AH28" s="50"/>
      <c r="AI28" s="41"/>
      <c r="AJ28" s="41"/>
      <c r="AK28" s="38"/>
      <c r="AL28" s="38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</row>
    <row r="29" ht="7.5" customHeight="1">
      <c r="A29" s="37"/>
      <c r="B29" s="59"/>
      <c r="C29" s="59"/>
      <c r="D29" s="59"/>
      <c r="F29" s="38"/>
      <c r="G29" s="38"/>
      <c r="H29" s="44" t="s">
        <v>191</v>
      </c>
      <c r="I29" s="40"/>
      <c r="J29" s="44" t="s">
        <v>190</v>
      </c>
      <c r="K29" s="40"/>
      <c r="L29" s="61" t="s">
        <v>191</v>
      </c>
      <c r="M29" s="40"/>
      <c r="N29" s="44" t="s">
        <v>190</v>
      </c>
      <c r="O29" s="40"/>
      <c r="P29" s="44" t="s">
        <v>190</v>
      </c>
      <c r="Q29" s="40"/>
      <c r="R29" s="44" t="s">
        <v>190</v>
      </c>
      <c r="S29" s="40"/>
      <c r="T29" s="44" t="s">
        <v>191</v>
      </c>
      <c r="U29" s="40"/>
      <c r="V29" s="44" t="s">
        <v>191</v>
      </c>
      <c r="W29" s="40"/>
      <c r="X29" s="44" t="s">
        <v>191</v>
      </c>
      <c r="Y29" s="40"/>
      <c r="Z29" s="44" t="s">
        <v>191</v>
      </c>
      <c r="AA29" s="40"/>
      <c r="AB29" s="44" t="s">
        <v>302</v>
      </c>
      <c r="AC29" s="40"/>
      <c r="AD29" s="44" t="s">
        <v>191</v>
      </c>
      <c r="AE29" s="40"/>
      <c r="AF29" s="44" t="s">
        <v>191</v>
      </c>
      <c r="AG29" s="40"/>
      <c r="AH29" s="44" t="s">
        <v>302</v>
      </c>
      <c r="AI29" s="40"/>
      <c r="AJ29" s="41"/>
      <c r="AK29" s="41"/>
      <c r="AL29" s="41"/>
      <c r="AM29" s="38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</row>
    <row r="30" ht="7.5" customHeight="1">
      <c r="A30" s="37"/>
      <c r="B30" s="59"/>
      <c r="C30" s="59"/>
      <c r="D30" s="59"/>
      <c r="F30" s="38"/>
      <c r="G30" s="38"/>
      <c r="H30" s="48"/>
      <c r="I30" s="50"/>
      <c r="J30" s="48"/>
      <c r="K30" s="50"/>
      <c r="L30" s="48"/>
      <c r="M30" s="50"/>
      <c r="N30" s="48"/>
      <c r="O30" s="50"/>
      <c r="P30" s="48"/>
      <c r="Q30" s="50"/>
      <c r="R30" s="48"/>
      <c r="S30" s="50"/>
      <c r="T30" s="48"/>
      <c r="U30" s="50"/>
      <c r="V30" s="48"/>
      <c r="W30" s="50"/>
      <c r="X30" s="48"/>
      <c r="Y30" s="50"/>
      <c r="Z30" s="48"/>
      <c r="AA30" s="50"/>
      <c r="AB30" s="48"/>
      <c r="AC30" s="50"/>
      <c r="AD30" s="48"/>
      <c r="AE30" s="50"/>
      <c r="AF30" s="48"/>
      <c r="AG30" s="50"/>
      <c r="AH30" s="48"/>
      <c r="AI30" s="50"/>
      <c r="AJ30" s="41"/>
      <c r="AK30" s="41"/>
      <c r="AL30" s="41"/>
      <c r="AM30" s="38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</row>
    <row r="31" ht="7.5" customHeight="1">
      <c r="A31" s="37"/>
      <c r="B31" s="59"/>
      <c r="C31" s="59"/>
      <c r="D31" s="59"/>
      <c r="F31" s="38"/>
      <c r="G31" s="44" t="s">
        <v>191</v>
      </c>
      <c r="H31" s="40"/>
      <c r="I31" s="44" t="s">
        <v>191</v>
      </c>
      <c r="J31" s="40"/>
      <c r="K31" s="44" t="s">
        <v>190</v>
      </c>
      <c r="L31" s="40"/>
      <c r="M31" s="44" t="s">
        <v>191</v>
      </c>
      <c r="N31" s="40"/>
      <c r="O31" s="44" t="s">
        <v>302</v>
      </c>
      <c r="P31" s="40"/>
      <c r="Q31" s="44" t="s">
        <v>191</v>
      </c>
      <c r="R31" s="40"/>
      <c r="S31" s="44" t="s">
        <v>191</v>
      </c>
      <c r="T31" s="40"/>
      <c r="U31" s="44" t="s">
        <v>191</v>
      </c>
      <c r="V31" s="40"/>
      <c r="W31" s="44" t="s">
        <v>190</v>
      </c>
      <c r="X31" s="40"/>
      <c r="Y31" s="44" t="s">
        <v>191</v>
      </c>
      <c r="Z31" s="40"/>
      <c r="AA31" s="44" t="s">
        <v>191</v>
      </c>
      <c r="AB31" s="40"/>
      <c r="AC31" s="44" t="s">
        <v>302</v>
      </c>
      <c r="AD31" s="40"/>
      <c r="AE31" s="44" t="s">
        <v>191</v>
      </c>
      <c r="AF31" s="40"/>
      <c r="AG31" s="44" t="s">
        <v>191</v>
      </c>
      <c r="AH31" s="40"/>
      <c r="AI31" s="39" t="s">
        <v>302</v>
      </c>
      <c r="AJ31" s="40"/>
      <c r="AK31" s="41"/>
      <c r="AL31" s="41"/>
      <c r="AM31" s="38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</row>
    <row r="32" ht="7.5" customHeight="1">
      <c r="A32" s="37"/>
      <c r="B32" s="59"/>
      <c r="C32" s="59"/>
      <c r="D32" s="59"/>
      <c r="F32" s="38"/>
      <c r="G32" s="48"/>
      <c r="H32" s="50"/>
      <c r="I32" s="48"/>
      <c r="J32" s="50"/>
      <c r="K32" s="48"/>
      <c r="L32" s="50"/>
      <c r="M32" s="48"/>
      <c r="N32" s="50"/>
      <c r="O32" s="48"/>
      <c r="P32" s="50"/>
      <c r="Q32" s="48"/>
      <c r="R32" s="50"/>
      <c r="S32" s="48"/>
      <c r="T32" s="50"/>
      <c r="U32" s="48"/>
      <c r="V32" s="50"/>
      <c r="W32" s="48"/>
      <c r="X32" s="50"/>
      <c r="Y32" s="48"/>
      <c r="Z32" s="50"/>
      <c r="AA32" s="48"/>
      <c r="AB32" s="50"/>
      <c r="AC32" s="48"/>
      <c r="AD32" s="50"/>
      <c r="AE32" s="48"/>
      <c r="AF32" s="50"/>
      <c r="AG32" s="48"/>
      <c r="AH32" s="50"/>
      <c r="AI32" s="42"/>
      <c r="AJ32" s="43"/>
      <c r="AK32" s="41"/>
      <c r="AL32" s="41"/>
      <c r="AM32" s="38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</row>
    <row r="33" ht="7.5" customHeight="1">
      <c r="A33" s="37"/>
      <c r="B33" s="68"/>
      <c r="C33" s="68"/>
      <c r="D33" s="68"/>
      <c r="F33" s="44" t="s">
        <v>191</v>
      </c>
      <c r="G33" s="40"/>
      <c r="H33" s="44" t="s">
        <v>302</v>
      </c>
      <c r="I33" s="40"/>
      <c r="J33" s="44" t="s">
        <v>190</v>
      </c>
      <c r="K33" s="40"/>
      <c r="L33" s="44" t="s">
        <v>191</v>
      </c>
      <c r="M33" s="40"/>
      <c r="N33" s="44" t="s">
        <v>302</v>
      </c>
      <c r="O33" s="40"/>
      <c r="P33" s="44" t="s">
        <v>302</v>
      </c>
      <c r="Q33" s="40"/>
      <c r="R33" s="44" t="s">
        <v>191</v>
      </c>
      <c r="S33" s="40"/>
      <c r="T33" s="39" t="s">
        <v>190</v>
      </c>
      <c r="U33" s="40"/>
      <c r="V33" s="44" t="s">
        <v>191</v>
      </c>
      <c r="W33" s="40"/>
      <c r="X33" s="44" t="s">
        <v>190</v>
      </c>
      <c r="Y33" s="40"/>
      <c r="Z33" s="44" t="s">
        <v>302</v>
      </c>
      <c r="AA33" s="40"/>
      <c r="AB33" s="39" t="s">
        <v>302</v>
      </c>
      <c r="AC33" s="40"/>
      <c r="AD33" s="39" t="s">
        <v>191</v>
      </c>
      <c r="AE33" s="40"/>
      <c r="AF33" s="44" t="s">
        <v>190</v>
      </c>
      <c r="AG33" s="40"/>
      <c r="AH33" s="44" t="s">
        <v>191</v>
      </c>
      <c r="AI33" s="40"/>
      <c r="AJ33" s="44" t="s">
        <v>190</v>
      </c>
      <c r="AK33" s="40"/>
      <c r="AL33" s="41"/>
      <c r="AM33" s="69" t="s">
        <v>404</v>
      </c>
      <c r="AN33" s="70"/>
      <c r="AO33" s="70"/>
      <c r="AP33" s="70"/>
      <c r="AQ33" s="40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</row>
    <row r="34" ht="7.5" customHeight="1">
      <c r="A34" s="37"/>
      <c r="B34" s="68"/>
      <c r="C34" s="68"/>
      <c r="D34" s="68"/>
      <c r="F34" s="48"/>
      <c r="G34" s="50"/>
      <c r="H34" s="48"/>
      <c r="I34" s="50"/>
      <c r="J34" s="48"/>
      <c r="K34" s="50"/>
      <c r="L34" s="48"/>
      <c r="M34" s="50"/>
      <c r="N34" s="48"/>
      <c r="O34" s="50"/>
      <c r="P34" s="48"/>
      <c r="Q34" s="50"/>
      <c r="R34" s="48"/>
      <c r="S34" s="50"/>
      <c r="T34" s="42"/>
      <c r="U34" s="43"/>
      <c r="V34" s="48"/>
      <c r="W34" s="50"/>
      <c r="X34" s="48"/>
      <c r="Y34" s="50"/>
      <c r="Z34" s="48"/>
      <c r="AA34" s="50"/>
      <c r="AB34" s="42"/>
      <c r="AC34" s="43"/>
      <c r="AD34" s="42"/>
      <c r="AE34" s="43"/>
      <c r="AF34" s="48"/>
      <c r="AG34" s="50"/>
      <c r="AH34" s="48"/>
      <c r="AI34" s="50"/>
      <c r="AJ34" s="48"/>
      <c r="AK34" s="50"/>
      <c r="AL34" s="41"/>
      <c r="AM34" s="48"/>
      <c r="AN34" s="71"/>
      <c r="AO34" s="71"/>
      <c r="AP34" s="71"/>
      <c r="AQ34" s="50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</row>
    <row r="35">
      <c r="A35" s="72"/>
      <c r="B35" s="73" t="s">
        <v>405</v>
      </c>
      <c r="C35" s="40"/>
      <c r="D35" s="74" t="s">
        <v>406</v>
      </c>
      <c r="E35" s="75" t="s">
        <v>407</v>
      </c>
      <c r="F35" s="40"/>
      <c r="G35" s="75" t="s">
        <v>408</v>
      </c>
      <c r="H35" s="40"/>
      <c r="I35" s="75" t="s">
        <v>409</v>
      </c>
      <c r="J35" s="40"/>
      <c r="K35" s="75" t="s">
        <v>410</v>
      </c>
      <c r="L35" s="40"/>
      <c r="M35" s="75" t="s">
        <v>411</v>
      </c>
      <c r="N35" s="40"/>
      <c r="O35" s="75" t="s">
        <v>412</v>
      </c>
      <c r="P35" s="40"/>
      <c r="Q35" s="75" t="s">
        <v>413</v>
      </c>
      <c r="R35" s="40"/>
      <c r="S35" s="75" t="s">
        <v>414</v>
      </c>
      <c r="T35" s="40"/>
      <c r="U35" s="76" t="s">
        <v>415</v>
      </c>
      <c r="V35" s="40"/>
      <c r="W35" s="76" t="s">
        <v>416</v>
      </c>
      <c r="X35" s="40"/>
      <c r="Y35" s="76" t="s">
        <v>417</v>
      </c>
      <c r="Z35" s="40"/>
      <c r="AA35" s="76" t="s">
        <v>418</v>
      </c>
      <c r="AB35" s="40"/>
      <c r="AC35" s="76" t="s">
        <v>419</v>
      </c>
      <c r="AD35" s="40"/>
      <c r="AE35" s="76" t="s">
        <v>420</v>
      </c>
      <c r="AF35" s="40"/>
      <c r="AG35" s="76" t="s">
        <v>421</v>
      </c>
      <c r="AH35" s="40"/>
      <c r="AI35" s="75" t="s">
        <v>422</v>
      </c>
      <c r="AJ35" s="40"/>
      <c r="AK35" s="75" t="s">
        <v>423</v>
      </c>
      <c r="AL35" s="40"/>
      <c r="AM35" s="77" t="s">
        <v>424</v>
      </c>
      <c r="AN35" s="78"/>
      <c r="AO35" s="78"/>
      <c r="AP35" s="78"/>
      <c r="AQ35" s="79"/>
      <c r="AR35" s="37"/>
      <c r="AS35" s="80" t="s">
        <v>425</v>
      </c>
      <c r="AT35" s="37">
        <f t="array" ref="AT35:AT68">TRANSPOSE(E51:AL51)</f>
        <v>121</v>
      </c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</row>
    <row r="36">
      <c r="A36" s="37"/>
      <c r="B36" s="48"/>
      <c r="C36" s="50"/>
      <c r="D36" s="81"/>
      <c r="E36" s="48"/>
      <c r="F36" s="50"/>
      <c r="G36" s="48"/>
      <c r="H36" s="50"/>
      <c r="I36" s="48"/>
      <c r="J36" s="50"/>
      <c r="K36" s="48"/>
      <c r="L36" s="50"/>
      <c r="M36" s="48"/>
      <c r="N36" s="50"/>
      <c r="O36" s="48"/>
      <c r="P36" s="50"/>
      <c r="Q36" s="48"/>
      <c r="R36" s="50"/>
      <c r="S36" s="48"/>
      <c r="T36" s="50"/>
      <c r="U36" s="48"/>
      <c r="V36" s="50"/>
      <c r="W36" s="48"/>
      <c r="X36" s="50"/>
      <c r="Y36" s="48"/>
      <c r="Z36" s="50"/>
      <c r="AA36" s="48"/>
      <c r="AB36" s="50"/>
      <c r="AC36" s="48"/>
      <c r="AD36" s="50"/>
      <c r="AE36" s="48"/>
      <c r="AF36" s="50"/>
      <c r="AG36" s="48"/>
      <c r="AH36" s="50"/>
      <c r="AI36" s="48"/>
      <c r="AJ36" s="50"/>
      <c r="AK36" s="48"/>
      <c r="AL36" s="50"/>
      <c r="AM36" s="82" t="s">
        <v>426</v>
      </c>
      <c r="AN36" s="83">
        <v>2.0</v>
      </c>
      <c r="AO36" s="83">
        <v>3.0</v>
      </c>
      <c r="AP36" s="83">
        <v>4.0</v>
      </c>
      <c r="AQ36" s="83" t="s">
        <v>427</v>
      </c>
      <c r="AR36" s="84"/>
      <c r="AS36" s="65" t="s">
        <v>428</v>
      </c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</row>
    <row r="37">
      <c r="A37" s="37"/>
      <c r="B37" s="85" t="s">
        <v>66</v>
      </c>
      <c r="C37" s="79"/>
      <c r="D37" s="86">
        <v>5.0</v>
      </c>
      <c r="E37" s="87">
        <v>3.0</v>
      </c>
      <c r="F37" s="79"/>
      <c r="G37" s="87">
        <v>5.0</v>
      </c>
      <c r="H37" s="79"/>
      <c r="I37" s="87">
        <v>1.0</v>
      </c>
      <c r="J37" s="79"/>
      <c r="K37" s="87">
        <v>0.0</v>
      </c>
      <c r="L37" s="79"/>
      <c r="M37" s="87">
        <v>5.0</v>
      </c>
      <c r="N37" s="79"/>
      <c r="O37" s="87">
        <v>3.0</v>
      </c>
      <c r="P37" s="79"/>
      <c r="Q37" s="87">
        <v>1.0</v>
      </c>
      <c r="R37" s="79"/>
      <c r="S37" s="87">
        <v>5.0</v>
      </c>
      <c r="T37" s="79"/>
      <c r="U37" s="87">
        <v>1.0</v>
      </c>
      <c r="V37" s="79"/>
      <c r="W37" s="87">
        <v>0.0</v>
      </c>
      <c r="X37" s="79"/>
      <c r="Y37" s="87">
        <v>0.0</v>
      </c>
      <c r="Z37" s="79"/>
      <c r="AA37" s="87">
        <v>0.0</v>
      </c>
      <c r="AB37" s="79"/>
      <c r="AC37" s="87">
        <v>0.0</v>
      </c>
      <c r="AD37" s="79"/>
      <c r="AE37" s="87">
        <v>5.0</v>
      </c>
      <c r="AF37" s="79"/>
      <c r="AG37" s="87">
        <v>0.0</v>
      </c>
      <c r="AH37" s="79"/>
      <c r="AI37" s="87">
        <v>5.0</v>
      </c>
      <c r="AJ37" s="79"/>
      <c r="AK37" s="87">
        <v>3.0</v>
      </c>
      <c r="AL37" s="79"/>
      <c r="AM37" s="88" t="s">
        <v>172</v>
      </c>
      <c r="AN37" s="89" t="s">
        <v>136</v>
      </c>
      <c r="AO37" s="89" t="s">
        <v>138</v>
      </c>
      <c r="AP37" s="89" t="s">
        <v>148</v>
      </c>
      <c r="AQ37" s="89" t="s">
        <v>137</v>
      </c>
      <c r="AR37" s="84"/>
      <c r="AS37" s="65" t="s">
        <v>429</v>
      </c>
      <c r="AT37" s="37">
        <v>112.0</v>
      </c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</row>
    <row r="38">
      <c r="A38" s="37"/>
      <c r="B38" s="85" t="s">
        <v>30</v>
      </c>
      <c r="C38" s="79"/>
      <c r="D38" s="86">
        <v>5.0</v>
      </c>
      <c r="E38" s="87">
        <v>3.0</v>
      </c>
      <c r="F38" s="79"/>
      <c r="G38" s="87">
        <v>3.0</v>
      </c>
      <c r="H38" s="79"/>
      <c r="I38" s="87">
        <v>3.0</v>
      </c>
      <c r="J38" s="79"/>
      <c r="K38" s="87">
        <v>3.0</v>
      </c>
      <c r="L38" s="79"/>
      <c r="M38" s="87">
        <v>5.0</v>
      </c>
      <c r="N38" s="79"/>
      <c r="O38" s="87">
        <v>5.0</v>
      </c>
      <c r="P38" s="79"/>
      <c r="Q38" s="87">
        <v>3.0</v>
      </c>
      <c r="R38" s="79"/>
      <c r="S38" s="87">
        <v>5.0</v>
      </c>
      <c r="T38" s="79"/>
      <c r="U38" s="87">
        <v>3.0</v>
      </c>
      <c r="V38" s="79"/>
      <c r="W38" s="87">
        <v>0.0</v>
      </c>
      <c r="X38" s="79"/>
      <c r="Y38" s="87">
        <v>3.0</v>
      </c>
      <c r="Z38" s="79"/>
      <c r="AA38" s="87">
        <v>3.0</v>
      </c>
      <c r="AB38" s="79"/>
      <c r="AC38" s="87">
        <v>5.0</v>
      </c>
      <c r="AD38" s="79"/>
      <c r="AE38" s="87">
        <v>3.0</v>
      </c>
      <c r="AF38" s="79"/>
      <c r="AG38" s="87">
        <v>0.0</v>
      </c>
      <c r="AH38" s="79"/>
      <c r="AI38" s="87">
        <v>3.0</v>
      </c>
      <c r="AJ38" s="79"/>
      <c r="AK38" s="87">
        <v>1.0</v>
      </c>
      <c r="AL38" s="79"/>
      <c r="AM38" s="88" t="s">
        <v>136</v>
      </c>
      <c r="AN38" s="89" t="s">
        <v>172</v>
      </c>
      <c r="AO38" s="89" t="s">
        <v>138</v>
      </c>
      <c r="AP38" s="89" t="s">
        <v>137</v>
      </c>
      <c r="AQ38" s="89" t="s">
        <v>148</v>
      </c>
      <c r="AR38" s="84"/>
      <c r="AS38" s="65" t="s">
        <v>430</v>
      </c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</row>
    <row r="39">
      <c r="A39" s="37"/>
      <c r="B39" s="85" t="s">
        <v>18</v>
      </c>
      <c r="C39" s="79"/>
      <c r="D39" s="86">
        <v>5.0</v>
      </c>
      <c r="E39" s="90">
        <v>1.0</v>
      </c>
      <c r="F39" s="70"/>
      <c r="G39" s="91">
        <v>5.0</v>
      </c>
      <c r="H39" s="79"/>
      <c r="I39" s="90">
        <v>3.0</v>
      </c>
      <c r="J39" s="70"/>
      <c r="K39" s="91">
        <v>1.0</v>
      </c>
      <c r="L39" s="79"/>
      <c r="M39" s="87">
        <v>1.0</v>
      </c>
      <c r="N39" s="79"/>
      <c r="O39" s="87">
        <v>5.0</v>
      </c>
      <c r="P39" s="79"/>
      <c r="Q39" s="87">
        <v>3.0</v>
      </c>
      <c r="R39" s="79"/>
      <c r="S39" s="87">
        <v>5.0</v>
      </c>
      <c r="T39" s="79"/>
      <c r="U39" s="87">
        <v>1.0</v>
      </c>
      <c r="V39" s="79"/>
      <c r="W39" s="87">
        <v>0.0</v>
      </c>
      <c r="X39" s="79"/>
      <c r="Y39" s="87">
        <v>0.0</v>
      </c>
      <c r="Z39" s="79"/>
      <c r="AA39" s="87">
        <v>0.0</v>
      </c>
      <c r="AB39" s="79"/>
      <c r="AC39" s="87">
        <v>3.0</v>
      </c>
      <c r="AD39" s="79"/>
      <c r="AE39" s="87">
        <v>5.0</v>
      </c>
      <c r="AF39" s="79"/>
      <c r="AG39" s="87">
        <v>3.0</v>
      </c>
      <c r="AH39" s="79"/>
      <c r="AI39" s="87">
        <v>1.0</v>
      </c>
      <c r="AJ39" s="79"/>
      <c r="AK39" s="87">
        <v>0.0</v>
      </c>
      <c r="AL39" s="79"/>
      <c r="AM39" s="88" t="s">
        <v>138</v>
      </c>
      <c r="AN39" s="89" t="s">
        <v>136</v>
      </c>
      <c r="AO39" s="89" t="s">
        <v>172</v>
      </c>
      <c r="AP39" s="89" t="s">
        <v>137</v>
      </c>
      <c r="AQ39" s="89" t="s">
        <v>148</v>
      </c>
      <c r="AR39" s="84"/>
      <c r="AS39" s="65" t="s">
        <v>431</v>
      </c>
      <c r="AT39" s="37">
        <v>80.0</v>
      </c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</row>
    <row r="40">
      <c r="A40" s="37"/>
      <c r="B40" s="85" t="s">
        <v>20</v>
      </c>
      <c r="C40" s="79"/>
      <c r="D40" s="86">
        <v>4.0</v>
      </c>
      <c r="E40" s="90">
        <v>5.0</v>
      </c>
      <c r="F40" s="70"/>
      <c r="G40" s="91">
        <v>5.0</v>
      </c>
      <c r="H40" s="79"/>
      <c r="I40" s="90">
        <v>5.0</v>
      </c>
      <c r="J40" s="70"/>
      <c r="K40" s="91">
        <v>1.0</v>
      </c>
      <c r="L40" s="79"/>
      <c r="M40" s="87">
        <v>1.0</v>
      </c>
      <c r="N40" s="79"/>
      <c r="O40" s="87">
        <v>1.0</v>
      </c>
      <c r="P40" s="79"/>
      <c r="Q40" s="87">
        <v>5.0</v>
      </c>
      <c r="R40" s="79"/>
      <c r="S40" s="87">
        <v>3.0</v>
      </c>
      <c r="T40" s="79"/>
      <c r="U40" s="87">
        <v>0.0</v>
      </c>
      <c r="V40" s="79"/>
      <c r="W40" s="87">
        <v>3.0</v>
      </c>
      <c r="X40" s="79"/>
      <c r="Y40" s="87">
        <v>5.0</v>
      </c>
      <c r="Z40" s="79"/>
      <c r="AA40" s="87">
        <v>0.0</v>
      </c>
      <c r="AB40" s="79"/>
      <c r="AC40" s="87">
        <v>0.0</v>
      </c>
      <c r="AD40" s="79"/>
      <c r="AE40" s="87">
        <v>1.0</v>
      </c>
      <c r="AF40" s="79"/>
      <c r="AG40" s="87">
        <v>5.0</v>
      </c>
      <c r="AH40" s="79"/>
      <c r="AI40" s="87">
        <v>0.0</v>
      </c>
      <c r="AJ40" s="79"/>
      <c r="AK40" s="87">
        <v>1.0</v>
      </c>
      <c r="AL40" s="79"/>
      <c r="AM40" s="88" t="s">
        <v>136</v>
      </c>
      <c r="AN40" s="89" t="s">
        <v>172</v>
      </c>
      <c r="AO40" s="89" t="s">
        <v>137</v>
      </c>
      <c r="AP40" s="89" t="s">
        <v>148</v>
      </c>
      <c r="AQ40" s="89" t="s">
        <v>138</v>
      </c>
      <c r="AR40" s="84"/>
      <c r="AS40" s="65" t="s">
        <v>432</v>
      </c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</row>
    <row r="41">
      <c r="A41" s="37"/>
      <c r="B41" s="85" t="s">
        <v>69</v>
      </c>
      <c r="C41" s="79"/>
      <c r="D41" s="86">
        <v>4.0</v>
      </c>
      <c r="E41" s="90">
        <v>1.0</v>
      </c>
      <c r="F41" s="70"/>
      <c r="G41" s="91">
        <v>3.0</v>
      </c>
      <c r="H41" s="79"/>
      <c r="I41" s="90">
        <v>1.0</v>
      </c>
      <c r="J41" s="70"/>
      <c r="K41" s="91">
        <v>3.0</v>
      </c>
      <c r="L41" s="79"/>
      <c r="M41" s="87">
        <v>5.0</v>
      </c>
      <c r="N41" s="79"/>
      <c r="O41" s="87">
        <v>5.0</v>
      </c>
      <c r="P41" s="79"/>
      <c r="Q41" s="87">
        <v>0.0</v>
      </c>
      <c r="R41" s="79"/>
      <c r="S41" s="87">
        <v>3.0</v>
      </c>
      <c r="T41" s="79"/>
      <c r="U41" s="87">
        <v>3.0</v>
      </c>
      <c r="V41" s="79"/>
      <c r="W41" s="87">
        <v>0.0</v>
      </c>
      <c r="X41" s="79"/>
      <c r="Y41" s="87">
        <v>0.0</v>
      </c>
      <c r="Z41" s="79"/>
      <c r="AA41" s="87">
        <v>5.0</v>
      </c>
      <c r="AB41" s="79"/>
      <c r="AC41" s="87">
        <v>1.0</v>
      </c>
      <c r="AD41" s="79"/>
      <c r="AE41" s="87">
        <v>1.0</v>
      </c>
      <c r="AF41" s="79"/>
      <c r="AG41" s="87">
        <v>1.0</v>
      </c>
      <c r="AH41" s="79"/>
      <c r="AI41" s="87">
        <v>5.0</v>
      </c>
      <c r="AJ41" s="79"/>
      <c r="AK41" s="87">
        <v>0.0</v>
      </c>
      <c r="AL41" s="79"/>
      <c r="AM41" s="88" t="s">
        <v>137</v>
      </c>
      <c r="AN41" s="89" t="s">
        <v>148</v>
      </c>
      <c r="AO41" s="89" t="s">
        <v>138</v>
      </c>
      <c r="AP41" s="89" t="s">
        <v>136</v>
      </c>
      <c r="AQ41" s="89" t="s">
        <v>172</v>
      </c>
      <c r="AR41" s="84"/>
      <c r="AS41" s="65" t="s">
        <v>433</v>
      </c>
      <c r="AT41" s="37">
        <v>101.0</v>
      </c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</row>
    <row r="42">
      <c r="A42" s="37"/>
      <c r="B42" s="85" t="s">
        <v>25</v>
      </c>
      <c r="C42" s="79"/>
      <c r="D42" s="86">
        <v>3.0</v>
      </c>
      <c r="E42" s="90">
        <v>3.0</v>
      </c>
      <c r="F42" s="70"/>
      <c r="G42" s="91">
        <v>0.0</v>
      </c>
      <c r="H42" s="79"/>
      <c r="I42" s="90">
        <v>0.0</v>
      </c>
      <c r="J42" s="70"/>
      <c r="K42" s="91">
        <v>5.0</v>
      </c>
      <c r="L42" s="79"/>
      <c r="M42" s="87">
        <v>3.0</v>
      </c>
      <c r="N42" s="79"/>
      <c r="O42" s="87">
        <v>1.0</v>
      </c>
      <c r="P42" s="79"/>
      <c r="Q42" s="87">
        <v>5.0</v>
      </c>
      <c r="R42" s="79"/>
      <c r="S42" s="87">
        <v>5.0</v>
      </c>
      <c r="T42" s="79"/>
      <c r="U42" s="87">
        <v>5.0</v>
      </c>
      <c r="V42" s="79"/>
      <c r="W42" s="87">
        <v>0.0</v>
      </c>
      <c r="X42" s="79"/>
      <c r="Y42" s="87">
        <v>0.0</v>
      </c>
      <c r="Z42" s="79"/>
      <c r="AA42" s="87">
        <v>0.0</v>
      </c>
      <c r="AB42" s="79"/>
      <c r="AC42" s="87">
        <v>1.0</v>
      </c>
      <c r="AD42" s="79"/>
      <c r="AE42" s="87">
        <v>0.0</v>
      </c>
      <c r="AF42" s="79"/>
      <c r="AG42" s="87">
        <v>1.0</v>
      </c>
      <c r="AH42" s="79"/>
      <c r="AI42" s="87">
        <v>0.0</v>
      </c>
      <c r="AJ42" s="79"/>
      <c r="AK42" s="87">
        <v>3.0</v>
      </c>
      <c r="AL42" s="79"/>
      <c r="AM42" s="88" t="s">
        <v>136</v>
      </c>
      <c r="AN42" s="89" t="s">
        <v>172</v>
      </c>
      <c r="AO42" s="89" t="s">
        <v>137</v>
      </c>
      <c r="AP42" s="89" t="s">
        <v>138</v>
      </c>
      <c r="AQ42" s="89" t="s">
        <v>148</v>
      </c>
      <c r="AR42" s="84"/>
      <c r="AS42" s="65" t="s">
        <v>434</v>
      </c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</row>
    <row r="43">
      <c r="A43" s="37"/>
      <c r="B43" s="85" t="s">
        <v>13</v>
      </c>
      <c r="C43" s="79"/>
      <c r="D43" s="86">
        <v>3.0</v>
      </c>
      <c r="E43" s="90">
        <v>5.0</v>
      </c>
      <c r="F43" s="70"/>
      <c r="G43" s="91">
        <v>1.0</v>
      </c>
      <c r="H43" s="79"/>
      <c r="I43" s="90">
        <v>0.0</v>
      </c>
      <c r="J43" s="70"/>
      <c r="K43" s="91">
        <v>3.0</v>
      </c>
      <c r="L43" s="79"/>
      <c r="M43" s="87">
        <v>5.0</v>
      </c>
      <c r="N43" s="79"/>
      <c r="O43" s="87">
        <v>1.0</v>
      </c>
      <c r="P43" s="79"/>
      <c r="Q43" s="87">
        <v>5.0</v>
      </c>
      <c r="R43" s="79"/>
      <c r="S43" s="87">
        <v>1.0</v>
      </c>
      <c r="T43" s="79"/>
      <c r="U43" s="87">
        <v>3.0</v>
      </c>
      <c r="V43" s="79"/>
      <c r="W43" s="87">
        <v>1.0</v>
      </c>
      <c r="X43" s="79"/>
      <c r="Y43" s="87">
        <v>3.0</v>
      </c>
      <c r="Z43" s="79"/>
      <c r="AA43" s="87">
        <v>5.0</v>
      </c>
      <c r="AB43" s="79"/>
      <c r="AC43" s="87">
        <v>0.0</v>
      </c>
      <c r="AD43" s="79"/>
      <c r="AE43" s="87">
        <v>0.0</v>
      </c>
      <c r="AF43" s="79"/>
      <c r="AG43" s="87">
        <v>3.0</v>
      </c>
      <c r="AH43" s="79"/>
      <c r="AI43" s="87">
        <v>1.0</v>
      </c>
      <c r="AJ43" s="79"/>
      <c r="AK43" s="87">
        <v>5.0</v>
      </c>
      <c r="AL43" s="79"/>
      <c r="AM43" s="88" t="s">
        <v>138</v>
      </c>
      <c r="AN43" s="89" t="s">
        <v>137</v>
      </c>
      <c r="AO43" s="89" t="s">
        <v>172</v>
      </c>
      <c r="AP43" s="89" t="s">
        <v>148</v>
      </c>
      <c r="AQ43" s="89" t="s">
        <v>136</v>
      </c>
      <c r="AR43" s="84"/>
      <c r="AS43" s="65" t="s">
        <v>435</v>
      </c>
      <c r="AT43" s="37">
        <v>151.0</v>
      </c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</row>
    <row r="44">
      <c r="A44" s="37"/>
      <c r="B44" s="85" t="s">
        <v>60</v>
      </c>
      <c r="C44" s="79"/>
      <c r="D44" s="86">
        <v>3.0</v>
      </c>
      <c r="E44" s="90">
        <v>3.0</v>
      </c>
      <c r="F44" s="70"/>
      <c r="G44" s="91">
        <v>0.0</v>
      </c>
      <c r="H44" s="79"/>
      <c r="I44" s="90">
        <v>1.0</v>
      </c>
      <c r="J44" s="70"/>
      <c r="K44" s="91">
        <v>5.0</v>
      </c>
      <c r="L44" s="79"/>
      <c r="M44" s="87">
        <v>5.0</v>
      </c>
      <c r="N44" s="79"/>
      <c r="O44" s="87">
        <v>3.0</v>
      </c>
      <c r="P44" s="79"/>
      <c r="Q44" s="87">
        <v>0.0</v>
      </c>
      <c r="R44" s="79"/>
      <c r="S44" s="87">
        <v>5.0</v>
      </c>
      <c r="T44" s="79"/>
      <c r="U44" s="87">
        <v>5.0</v>
      </c>
      <c r="V44" s="79"/>
      <c r="W44" s="87">
        <v>0.0</v>
      </c>
      <c r="X44" s="79"/>
      <c r="Y44" s="87">
        <v>0.0</v>
      </c>
      <c r="Z44" s="79"/>
      <c r="AA44" s="87">
        <v>0.0</v>
      </c>
      <c r="AB44" s="79"/>
      <c r="AC44" s="87">
        <v>5.0</v>
      </c>
      <c r="AD44" s="79"/>
      <c r="AE44" s="87">
        <v>0.0</v>
      </c>
      <c r="AF44" s="79"/>
      <c r="AG44" s="87">
        <v>1.0</v>
      </c>
      <c r="AH44" s="79"/>
      <c r="AI44" s="87">
        <v>1.0</v>
      </c>
      <c r="AJ44" s="79"/>
      <c r="AK44" s="87">
        <v>0.0</v>
      </c>
      <c r="AL44" s="79"/>
      <c r="AM44" s="88" t="s">
        <v>136</v>
      </c>
      <c r="AN44" s="89" t="s">
        <v>138</v>
      </c>
      <c r="AO44" s="89" t="s">
        <v>172</v>
      </c>
      <c r="AP44" s="89" t="s">
        <v>137</v>
      </c>
      <c r="AQ44" s="89" t="s">
        <v>148</v>
      </c>
      <c r="AR44" s="84"/>
      <c r="AS44" s="65" t="s">
        <v>436</v>
      </c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</row>
    <row r="45">
      <c r="A45" s="37"/>
      <c r="B45" s="85" t="s">
        <v>47</v>
      </c>
      <c r="C45" s="79"/>
      <c r="D45" s="86">
        <v>3.0</v>
      </c>
      <c r="E45" s="90">
        <v>1.0</v>
      </c>
      <c r="F45" s="70"/>
      <c r="G45" s="91">
        <v>1.0</v>
      </c>
      <c r="H45" s="79"/>
      <c r="I45" s="90">
        <v>3.0</v>
      </c>
      <c r="J45" s="70"/>
      <c r="K45" s="91">
        <v>1.0</v>
      </c>
      <c r="L45" s="79"/>
      <c r="M45" s="87">
        <v>5.0</v>
      </c>
      <c r="N45" s="79"/>
      <c r="O45" s="87">
        <v>1.0</v>
      </c>
      <c r="P45" s="79"/>
      <c r="Q45" s="87">
        <v>0.0</v>
      </c>
      <c r="R45" s="79"/>
      <c r="S45" s="87">
        <v>5.0</v>
      </c>
      <c r="T45" s="79"/>
      <c r="U45" s="87">
        <v>5.0</v>
      </c>
      <c r="V45" s="79"/>
      <c r="W45" s="87">
        <v>1.0</v>
      </c>
      <c r="X45" s="79"/>
      <c r="Y45" s="87">
        <v>0.0</v>
      </c>
      <c r="Z45" s="79"/>
      <c r="AA45" s="87">
        <v>0.0</v>
      </c>
      <c r="AB45" s="79"/>
      <c r="AC45" s="87">
        <v>3.0</v>
      </c>
      <c r="AD45" s="79"/>
      <c r="AE45" s="87">
        <v>1.0</v>
      </c>
      <c r="AF45" s="79"/>
      <c r="AG45" s="87">
        <v>1.0</v>
      </c>
      <c r="AH45" s="79"/>
      <c r="AI45" s="87">
        <v>0.0</v>
      </c>
      <c r="AJ45" s="79"/>
      <c r="AK45" s="87">
        <v>1.0</v>
      </c>
      <c r="AL45" s="79"/>
      <c r="AM45" s="88" t="s">
        <v>138</v>
      </c>
      <c r="AN45" s="89" t="s">
        <v>137</v>
      </c>
      <c r="AO45" s="89" t="s">
        <v>172</v>
      </c>
      <c r="AP45" s="89" t="s">
        <v>148</v>
      </c>
      <c r="AQ45" s="89" t="s">
        <v>136</v>
      </c>
      <c r="AR45" s="84"/>
      <c r="AS45" s="65" t="s">
        <v>437</v>
      </c>
      <c r="AT45" s="37">
        <v>110.0</v>
      </c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</row>
    <row r="46">
      <c r="A46" s="37"/>
      <c r="B46" s="85" t="s">
        <v>50</v>
      </c>
      <c r="C46" s="79"/>
      <c r="D46" s="86">
        <v>2.0</v>
      </c>
      <c r="E46" s="90">
        <v>3.0</v>
      </c>
      <c r="F46" s="70"/>
      <c r="G46" s="91">
        <v>3.0</v>
      </c>
      <c r="H46" s="79"/>
      <c r="I46" s="90">
        <v>1.0</v>
      </c>
      <c r="J46" s="70"/>
      <c r="K46" s="91">
        <v>0.0</v>
      </c>
      <c r="L46" s="79"/>
      <c r="M46" s="87">
        <v>3.0</v>
      </c>
      <c r="N46" s="79"/>
      <c r="O46" s="87">
        <v>0.0</v>
      </c>
      <c r="P46" s="79"/>
      <c r="Q46" s="87">
        <v>1.0</v>
      </c>
      <c r="R46" s="79"/>
      <c r="S46" s="87">
        <v>1.0</v>
      </c>
      <c r="T46" s="79"/>
      <c r="U46" s="87">
        <v>0.0</v>
      </c>
      <c r="V46" s="79"/>
      <c r="W46" s="87">
        <v>1.0</v>
      </c>
      <c r="X46" s="79"/>
      <c r="Y46" s="87">
        <v>5.0</v>
      </c>
      <c r="Z46" s="79"/>
      <c r="AA46" s="87">
        <v>0.0</v>
      </c>
      <c r="AB46" s="79"/>
      <c r="AC46" s="87">
        <v>1.0</v>
      </c>
      <c r="AD46" s="79"/>
      <c r="AE46" s="87">
        <v>0.0</v>
      </c>
      <c r="AF46" s="79"/>
      <c r="AG46" s="87">
        <v>5.0</v>
      </c>
      <c r="AH46" s="79"/>
      <c r="AI46" s="87">
        <v>1.0</v>
      </c>
      <c r="AJ46" s="79"/>
      <c r="AK46" s="87">
        <v>0.0</v>
      </c>
      <c r="AL46" s="79"/>
      <c r="AM46" s="88" t="s">
        <v>137</v>
      </c>
      <c r="AN46" s="89" t="s">
        <v>172</v>
      </c>
      <c r="AO46" s="89" t="s">
        <v>136</v>
      </c>
      <c r="AP46" s="89" t="s">
        <v>148</v>
      </c>
      <c r="AQ46" s="89" t="s">
        <v>138</v>
      </c>
      <c r="AR46" s="84"/>
      <c r="AS46" s="65" t="s">
        <v>438</v>
      </c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</row>
    <row r="47">
      <c r="A47" s="37"/>
      <c r="B47" s="85" t="s">
        <v>41</v>
      </c>
      <c r="C47" s="79"/>
      <c r="D47" s="86">
        <v>2.0</v>
      </c>
      <c r="E47" s="90">
        <v>1.0</v>
      </c>
      <c r="F47" s="70"/>
      <c r="G47" s="91">
        <v>1.0</v>
      </c>
      <c r="H47" s="79"/>
      <c r="I47" s="90">
        <v>3.0</v>
      </c>
      <c r="J47" s="70"/>
      <c r="K47" s="91">
        <v>5.0</v>
      </c>
      <c r="L47" s="79"/>
      <c r="M47" s="87">
        <v>3.0</v>
      </c>
      <c r="N47" s="79"/>
      <c r="O47" s="87">
        <v>0.0</v>
      </c>
      <c r="P47" s="79"/>
      <c r="Q47" s="87">
        <v>0.0</v>
      </c>
      <c r="R47" s="79"/>
      <c r="S47" s="87">
        <v>5.0</v>
      </c>
      <c r="T47" s="79"/>
      <c r="U47" s="87">
        <v>5.0</v>
      </c>
      <c r="V47" s="79"/>
      <c r="W47" s="87">
        <v>0.0</v>
      </c>
      <c r="X47" s="79"/>
      <c r="Y47" s="87">
        <v>0.0</v>
      </c>
      <c r="Z47" s="79"/>
      <c r="AA47" s="87">
        <v>0.0</v>
      </c>
      <c r="AB47" s="79"/>
      <c r="AC47" s="87">
        <v>5.0</v>
      </c>
      <c r="AD47" s="79"/>
      <c r="AE47" s="87">
        <v>1.0</v>
      </c>
      <c r="AF47" s="79"/>
      <c r="AG47" s="87">
        <v>3.0</v>
      </c>
      <c r="AH47" s="79"/>
      <c r="AI47" s="87">
        <v>1.0</v>
      </c>
      <c r="AJ47" s="79"/>
      <c r="AK47" s="87">
        <v>5.0</v>
      </c>
      <c r="AL47" s="79"/>
      <c r="AM47" s="88" t="s">
        <v>137</v>
      </c>
      <c r="AN47" s="89" t="s">
        <v>138</v>
      </c>
      <c r="AO47" s="89" t="s">
        <v>148</v>
      </c>
      <c r="AP47" s="89" t="s">
        <v>172</v>
      </c>
      <c r="AQ47" s="89" t="s">
        <v>136</v>
      </c>
      <c r="AR47" s="84"/>
      <c r="AS47" s="65" t="s">
        <v>439</v>
      </c>
      <c r="AT47" s="37">
        <v>103.0</v>
      </c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</row>
    <row r="48">
      <c r="A48" s="37"/>
      <c r="B48" s="85" t="s">
        <v>36</v>
      </c>
      <c r="C48" s="79"/>
      <c r="D48" s="86">
        <v>2.0</v>
      </c>
      <c r="E48" s="90">
        <v>5.0</v>
      </c>
      <c r="F48" s="70"/>
      <c r="G48" s="91">
        <v>0.0</v>
      </c>
      <c r="H48" s="79"/>
      <c r="I48" s="90">
        <v>0.0</v>
      </c>
      <c r="J48" s="70"/>
      <c r="K48" s="91">
        <v>5.0</v>
      </c>
      <c r="L48" s="79"/>
      <c r="M48" s="87">
        <v>0.0</v>
      </c>
      <c r="N48" s="79"/>
      <c r="O48" s="87">
        <v>1.0</v>
      </c>
      <c r="P48" s="79"/>
      <c r="Q48" s="87">
        <v>5.0</v>
      </c>
      <c r="R48" s="79"/>
      <c r="S48" s="87">
        <v>0.0</v>
      </c>
      <c r="T48" s="79"/>
      <c r="U48" s="87">
        <v>1.0</v>
      </c>
      <c r="V48" s="79"/>
      <c r="W48" s="87">
        <v>3.0</v>
      </c>
      <c r="X48" s="79"/>
      <c r="Y48" s="87">
        <v>0.0</v>
      </c>
      <c r="Z48" s="79"/>
      <c r="AA48" s="87">
        <v>0.0</v>
      </c>
      <c r="AB48" s="79"/>
      <c r="AC48" s="87">
        <v>0.0</v>
      </c>
      <c r="AD48" s="79"/>
      <c r="AE48" s="87">
        <v>5.0</v>
      </c>
      <c r="AF48" s="79"/>
      <c r="AG48" s="87">
        <v>1.0</v>
      </c>
      <c r="AH48" s="79"/>
      <c r="AI48" s="87">
        <v>0.0</v>
      </c>
      <c r="AJ48" s="79"/>
      <c r="AK48" s="87">
        <v>0.0</v>
      </c>
      <c r="AL48" s="79"/>
      <c r="AM48" s="88" t="s">
        <v>138</v>
      </c>
      <c r="AN48" s="89" t="s">
        <v>137</v>
      </c>
      <c r="AO48" s="89" t="s">
        <v>148</v>
      </c>
      <c r="AP48" s="89" t="s">
        <v>172</v>
      </c>
      <c r="AQ48" s="89" t="s">
        <v>136</v>
      </c>
      <c r="AR48" s="84"/>
      <c r="AS48" s="65" t="s">
        <v>440</v>
      </c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</row>
    <row r="49">
      <c r="A49" s="37"/>
      <c r="B49" s="85" t="s">
        <v>72</v>
      </c>
      <c r="C49" s="79"/>
      <c r="D49" s="86">
        <v>1.0</v>
      </c>
      <c r="E49" s="90">
        <v>3.0</v>
      </c>
      <c r="F49" s="70"/>
      <c r="G49" s="91">
        <v>0.0</v>
      </c>
      <c r="H49" s="79"/>
      <c r="I49" s="90">
        <v>1.0</v>
      </c>
      <c r="J49" s="70"/>
      <c r="K49" s="91">
        <v>3.0</v>
      </c>
      <c r="L49" s="79"/>
      <c r="M49" s="87">
        <v>5.0</v>
      </c>
      <c r="N49" s="79"/>
      <c r="O49" s="87">
        <v>1.0</v>
      </c>
      <c r="P49" s="79"/>
      <c r="Q49" s="87">
        <v>3.0</v>
      </c>
      <c r="R49" s="79"/>
      <c r="S49" s="87">
        <v>5.0</v>
      </c>
      <c r="T49" s="79"/>
      <c r="U49" s="87">
        <v>5.0</v>
      </c>
      <c r="V49" s="79"/>
      <c r="W49" s="87">
        <v>1.0</v>
      </c>
      <c r="X49" s="79"/>
      <c r="Y49" s="87">
        <v>0.0</v>
      </c>
      <c r="Z49" s="79"/>
      <c r="AA49" s="87">
        <v>0.0</v>
      </c>
      <c r="AB49" s="79"/>
      <c r="AC49" s="87">
        <v>1.0</v>
      </c>
      <c r="AD49" s="79"/>
      <c r="AE49" s="87">
        <v>0.0</v>
      </c>
      <c r="AF49" s="79"/>
      <c r="AG49" s="87">
        <v>1.0</v>
      </c>
      <c r="AH49" s="79"/>
      <c r="AI49" s="87">
        <v>3.0</v>
      </c>
      <c r="AJ49" s="79"/>
      <c r="AK49" s="87">
        <v>5.0</v>
      </c>
      <c r="AL49" s="79"/>
      <c r="AM49" s="88" t="s">
        <v>136</v>
      </c>
      <c r="AN49" s="89" t="s">
        <v>172</v>
      </c>
      <c r="AO49" s="89" t="s">
        <v>137</v>
      </c>
      <c r="AP49" s="89" t="s">
        <v>148</v>
      </c>
      <c r="AQ49" s="89" t="s">
        <v>138</v>
      </c>
      <c r="AR49" s="84"/>
      <c r="AS49" s="65" t="s">
        <v>441</v>
      </c>
      <c r="AT49" s="37">
        <v>164.0</v>
      </c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</row>
    <row r="50">
      <c r="A50" s="37"/>
      <c r="B50" s="85" t="s">
        <v>55</v>
      </c>
      <c r="C50" s="79"/>
      <c r="D50" s="86">
        <v>1.0</v>
      </c>
      <c r="E50" s="90">
        <v>5.0</v>
      </c>
      <c r="F50" s="70"/>
      <c r="G50" s="91">
        <v>1.0</v>
      </c>
      <c r="H50" s="79"/>
      <c r="I50" s="90">
        <v>0.0</v>
      </c>
      <c r="J50" s="70"/>
      <c r="K50" s="91">
        <v>0.0</v>
      </c>
      <c r="L50" s="79"/>
      <c r="M50" s="87">
        <v>1.0</v>
      </c>
      <c r="N50" s="79"/>
      <c r="O50" s="87">
        <v>0.0</v>
      </c>
      <c r="P50" s="79"/>
      <c r="Q50" s="87">
        <v>3.0</v>
      </c>
      <c r="R50" s="79"/>
      <c r="S50" s="87">
        <v>0.0</v>
      </c>
      <c r="T50" s="79"/>
      <c r="U50" s="87">
        <v>1.0</v>
      </c>
      <c r="V50" s="79"/>
      <c r="W50" s="87">
        <v>3.0</v>
      </c>
      <c r="X50" s="79"/>
      <c r="Y50" s="87">
        <v>0.0</v>
      </c>
      <c r="Z50" s="79"/>
      <c r="AA50" s="87">
        <v>5.0</v>
      </c>
      <c r="AB50" s="79"/>
      <c r="AC50" s="87">
        <v>0.0</v>
      </c>
      <c r="AD50" s="79"/>
      <c r="AE50" s="87">
        <v>5.0</v>
      </c>
      <c r="AF50" s="79"/>
      <c r="AG50" s="87">
        <v>0.0</v>
      </c>
      <c r="AH50" s="79"/>
      <c r="AI50" s="87">
        <v>1.0</v>
      </c>
      <c r="AJ50" s="79"/>
      <c r="AK50" s="87">
        <v>0.0</v>
      </c>
      <c r="AL50" s="79"/>
      <c r="AM50" s="88" t="s">
        <v>137</v>
      </c>
      <c r="AN50" s="89" t="s">
        <v>148</v>
      </c>
      <c r="AO50" s="89" t="s">
        <v>138</v>
      </c>
      <c r="AP50" s="89" t="s">
        <v>136</v>
      </c>
      <c r="AQ50" s="89" t="s">
        <v>172</v>
      </c>
      <c r="AR50" s="84"/>
      <c r="AS50" s="65" t="s">
        <v>442</v>
      </c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</row>
    <row r="51">
      <c r="A51" s="37"/>
      <c r="B51" s="92" t="s">
        <v>443</v>
      </c>
      <c r="C51" s="78"/>
      <c r="D51" s="79"/>
      <c r="E51" s="91">
        <f>SUMPRODUCT($D$37:$D$50,E37:E50)</f>
        <v>121</v>
      </c>
      <c r="F51" s="79"/>
      <c r="G51" s="91">
        <f>SUMPRODUCT($D$37:$D$50,G37:G50)</f>
        <v>112</v>
      </c>
      <c r="H51" s="79"/>
      <c r="I51" s="91">
        <f>SUMPRODUCT($D$37:$D$50,I37:I50)</f>
        <v>80</v>
      </c>
      <c r="J51" s="79"/>
      <c r="K51" s="91">
        <f>SUMPRODUCT($D$37:$D$50,K37:K50)</f>
        <v>101</v>
      </c>
      <c r="L51" s="79"/>
      <c r="M51" s="91">
        <f>SUMPRODUCT($D$37:$D$50,M37:M50)</f>
        <v>151</v>
      </c>
      <c r="N51" s="79"/>
      <c r="O51" s="91">
        <f>SUMPRODUCT($D$37:$D$50,O37:O50)</f>
        <v>110</v>
      </c>
      <c r="P51" s="79"/>
      <c r="Q51" s="91">
        <f>SUMPRODUCT($D$37:$D$50,Q37:Q50)</f>
        <v>103</v>
      </c>
      <c r="R51" s="79"/>
      <c r="S51" s="91">
        <f>SUMPRODUCT($D$37:$D$50,S37:S50)</f>
        <v>164</v>
      </c>
      <c r="T51" s="79"/>
      <c r="U51" s="91">
        <f>SUMPRODUCT($D$37:$D$50,U37:U50)</f>
        <v>109</v>
      </c>
      <c r="V51" s="79"/>
      <c r="W51" s="91">
        <f>SUMPRODUCT($D$37:$D$50,W37:W50)</f>
        <v>30</v>
      </c>
      <c r="X51" s="79"/>
      <c r="Y51" s="91">
        <f>SUMPRODUCT($D$37:$D$50,Y37:Y50)</f>
        <v>54</v>
      </c>
      <c r="Z51" s="79"/>
      <c r="AA51" s="91">
        <f>SUMPRODUCT($D$37:$D$50,AA37:AA50)</f>
        <v>55</v>
      </c>
      <c r="AB51" s="79"/>
      <c r="AC51" s="91">
        <f>SUMPRODUCT($D$37:$D$50,AC37:AC50)</f>
        <v>84</v>
      </c>
      <c r="AD51" s="79"/>
      <c r="AE51" s="91">
        <f>SUMPRODUCT($D$37:$D$50,AE37:AE50)</f>
        <v>93</v>
      </c>
      <c r="AF51" s="79"/>
      <c r="AG51" s="91">
        <f>SUMPRODUCT($D$37:$D$50,AG37:AG50)</f>
        <v>76</v>
      </c>
      <c r="AH51" s="79"/>
      <c r="AI51" s="91">
        <f>SUMPRODUCT($D$37:$D$50,AI37:AI50)</f>
        <v>79</v>
      </c>
      <c r="AJ51" s="79"/>
      <c r="AK51" s="91">
        <f>SUMPRODUCT($D$37:$D$50,AK37:AK50)</f>
        <v>66</v>
      </c>
      <c r="AL51" s="79"/>
      <c r="AM51" s="93" t="s">
        <v>444</v>
      </c>
      <c r="AN51" s="94"/>
      <c r="AO51" s="93"/>
      <c r="AP51" s="94"/>
      <c r="AQ51" s="95"/>
      <c r="AR51" s="84"/>
      <c r="AS51" s="65" t="s">
        <v>445</v>
      </c>
      <c r="AT51" s="37">
        <v>109.0</v>
      </c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</row>
    <row r="52">
      <c r="A52" s="37"/>
      <c r="B52" s="92" t="s">
        <v>446</v>
      </c>
      <c r="C52" s="78"/>
      <c r="D52" s="79"/>
      <c r="E52" s="87">
        <v>3.0</v>
      </c>
      <c r="F52" s="79"/>
      <c r="G52" s="87">
        <v>4.0</v>
      </c>
      <c r="H52" s="79"/>
      <c r="I52" s="87">
        <v>11.0</v>
      </c>
      <c r="J52" s="79"/>
      <c r="K52" s="87">
        <v>8.0</v>
      </c>
      <c r="L52" s="79"/>
      <c r="M52" s="87">
        <v>2.0</v>
      </c>
      <c r="N52" s="79"/>
      <c r="O52" s="87">
        <v>5.0</v>
      </c>
      <c r="P52" s="79"/>
      <c r="Q52" s="87">
        <v>7.0</v>
      </c>
      <c r="R52" s="79"/>
      <c r="S52" s="87">
        <v>1.0</v>
      </c>
      <c r="T52" s="79"/>
      <c r="U52" s="87">
        <v>6.0</v>
      </c>
      <c r="V52" s="79"/>
      <c r="W52" s="87">
        <v>17.0</v>
      </c>
      <c r="X52" s="79"/>
      <c r="Y52" s="87">
        <v>16.0</v>
      </c>
      <c r="Z52" s="79"/>
      <c r="AA52" s="87">
        <v>15.0</v>
      </c>
      <c r="AB52" s="79"/>
      <c r="AC52" s="87">
        <v>10.0</v>
      </c>
      <c r="AD52" s="79"/>
      <c r="AE52" s="87">
        <v>9.0</v>
      </c>
      <c r="AF52" s="79"/>
      <c r="AG52" s="87">
        <v>13.0</v>
      </c>
      <c r="AH52" s="79"/>
      <c r="AI52" s="87">
        <v>12.0</v>
      </c>
      <c r="AJ52" s="79"/>
      <c r="AK52" s="87">
        <v>14.0</v>
      </c>
      <c r="AL52" s="79"/>
      <c r="AM52" s="96" t="s">
        <v>148</v>
      </c>
      <c r="AN52" s="97" t="s">
        <v>447</v>
      </c>
      <c r="AO52" s="96"/>
      <c r="AP52" s="97"/>
      <c r="AQ52" s="95"/>
      <c r="AR52" s="84"/>
      <c r="AS52" s="65" t="s">
        <v>448</v>
      </c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</row>
    <row r="53">
      <c r="A53" s="37"/>
      <c r="B53" s="92" t="s">
        <v>449</v>
      </c>
      <c r="C53" s="78"/>
      <c r="D53" s="79"/>
      <c r="E53" s="87" t="s">
        <v>450</v>
      </c>
      <c r="F53" s="79"/>
      <c r="G53" s="98">
        <f>5*(1+2+3)+4*(2+5)+3*(2+3+3+3)+2*(2+4+4)+1*(2+5)</f>
        <v>118</v>
      </c>
      <c r="H53" s="79"/>
      <c r="I53" s="87" t="s">
        <v>451</v>
      </c>
      <c r="J53" s="79"/>
      <c r="K53" s="98">
        <f>5*(2+1+2)+4*(1+4)+3*(1+5+1+5)+2*(3+5+5)+1*(1+4)</f>
        <v>112</v>
      </c>
      <c r="L53" s="79"/>
      <c r="M53" s="87" t="s">
        <v>452</v>
      </c>
      <c r="N53" s="79"/>
      <c r="O53" s="98">
        <f>5*(5+4+4)+4*(3+1)+3*(3+2+4+2)+2*(1+1+2)+1*(3+1)</f>
        <v>126</v>
      </c>
      <c r="P53" s="79"/>
      <c r="Q53" s="87" t="s">
        <v>453</v>
      </c>
      <c r="R53" s="79"/>
      <c r="S53" s="98">
        <f>5*(3+3+1)+4*(5+3)+3*(4+1+2+1)+2*(5+2+1)+1*(5+3)</f>
        <v>115</v>
      </c>
      <c r="T53" s="79"/>
      <c r="U53" s="87" t="s">
        <v>454</v>
      </c>
      <c r="V53" s="79"/>
      <c r="W53" s="98">
        <f>5*(4+5+5)+4*(4+2)+3*(5+4+5+4)+2*(4+3+3)+1*(4+2)</f>
        <v>174</v>
      </c>
      <c r="X53" s="79"/>
      <c r="Y53" s="98"/>
      <c r="Z53" s="79"/>
      <c r="AA53" s="98"/>
      <c r="AB53" s="79"/>
      <c r="AC53" s="98"/>
      <c r="AD53" s="79"/>
      <c r="AE53" s="98"/>
      <c r="AF53" s="79"/>
      <c r="AG53" s="98"/>
      <c r="AH53" s="79"/>
      <c r="AI53" s="98"/>
      <c r="AJ53" s="79"/>
      <c r="AK53" s="98"/>
      <c r="AL53" s="79"/>
      <c r="AM53" s="96" t="s">
        <v>172</v>
      </c>
      <c r="AN53" s="97" t="str">
        <f t="shared" ref="AN53:AN56" si="1">"Empresa - "&amp;AM53</f>
        <v>Empresa - A</v>
      </c>
      <c r="AO53" s="96"/>
      <c r="AP53" s="97"/>
      <c r="AQ53" s="95"/>
      <c r="AR53" s="37"/>
      <c r="AS53" s="37"/>
      <c r="AT53" s="37">
        <v>30.0</v>
      </c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</row>
    <row r="54">
      <c r="A54" s="37"/>
      <c r="AM54" s="99" t="s">
        <v>136</v>
      </c>
      <c r="AN54" s="100" t="str">
        <f t="shared" si="1"/>
        <v>Empresa - B</v>
      </c>
      <c r="AO54" s="99"/>
      <c r="AP54" s="100"/>
      <c r="AQ54" s="101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</row>
    <row r="55">
      <c r="A55" s="37"/>
      <c r="D55" s="102" t="s">
        <v>455</v>
      </c>
      <c r="J55" s="103" t="s">
        <v>190</v>
      </c>
      <c r="X55" s="104"/>
      <c r="AM55" s="105" t="s">
        <v>137</v>
      </c>
      <c r="AN55" s="106" t="str">
        <f t="shared" si="1"/>
        <v>Empresa - C</v>
      </c>
      <c r="AO55" s="105"/>
      <c r="AP55" s="106"/>
      <c r="AQ55" s="37"/>
      <c r="AR55" s="37"/>
      <c r="AS55" s="37"/>
      <c r="AT55" s="37">
        <v>54.0</v>
      </c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</row>
    <row r="56">
      <c r="A56" s="37"/>
      <c r="D56" s="102" t="s">
        <v>456</v>
      </c>
      <c r="J56" s="103" t="s">
        <v>191</v>
      </c>
      <c r="X56" s="107"/>
      <c r="AM56" s="96" t="s">
        <v>138</v>
      </c>
      <c r="AN56" s="97" t="str">
        <f t="shared" si="1"/>
        <v>Empresa - D</v>
      </c>
      <c r="AO56" s="96"/>
      <c r="AP56" s="9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</row>
    <row r="57">
      <c r="A57" s="37"/>
      <c r="D57" s="102" t="s">
        <v>457</v>
      </c>
      <c r="J57" s="103" t="s">
        <v>302</v>
      </c>
      <c r="X57" s="108"/>
      <c r="AM57" s="99"/>
      <c r="AN57" s="100"/>
      <c r="AO57" s="99"/>
      <c r="AP57" s="100"/>
      <c r="AQ57" s="37"/>
      <c r="AR57" s="37"/>
      <c r="AS57" s="37"/>
      <c r="AT57" s="37">
        <v>55.0</v>
      </c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</row>
    <row r="58">
      <c r="A58" s="37"/>
      <c r="D58" s="102" t="s">
        <v>458</v>
      </c>
      <c r="J58" s="109" t="s">
        <v>224</v>
      </c>
      <c r="X58" s="110"/>
      <c r="AM58" s="111"/>
      <c r="AN58" s="111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</row>
    <row r="59">
      <c r="A59" s="37"/>
      <c r="AM59" s="37"/>
      <c r="AN59" s="37"/>
      <c r="AO59" s="37"/>
      <c r="AP59" s="37"/>
      <c r="AQ59" s="37"/>
      <c r="AR59" s="37"/>
      <c r="AS59" s="37"/>
      <c r="AT59" s="37">
        <v>84.0</v>
      </c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</row>
    <row r="60">
      <c r="A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</row>
    <row r="61">
      <c r="A61" s="37"/>
      <c r="AM61" s="37"/>
      <c r="AN61" s="102" t="s">
        <v>455</v>
      </c>
      <c r="AO61" s="102" t="str">
        <f t="shared" ref="AO61:AO64" si="2">LEFT(AN61,FIND("-",AN61) - 2)</f>
        <v>𒊹</v>
      </c>
      <c r="AP61" s="37"/>
      <c r="AQ61" s="37"/>
      <c r="AR61" s="37"/>
      <c r="AS61" s="37"/>
      <c r="AT61" s="37">
        <v>93.0</v>
      </c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</row>
    <row r="62">
      <c r="A62" s="37"/>
      <c r="AM62" s="37"/>
      <c r="AN62" s="102" t="s">
        <v>456</v>
      </c>
      <c r="AO62" s="102" t="str">
        <f t="shared" si="2"/>
        <v>Ｏ</v>
      </c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</row>
    <row r="63">
      <c r="A63" s="37"/>
      <c r="AM63" s="37"/>
      <c r="AN63" s="102" t="s">
        <v>457</v>
      </c>
      <c r="AO63" s="102" t="str">
        <f t="shared" si="2"/>
        <v>▽</v>
      </c>
      <c r="AP63" s="37"/>
      <c r="AQ63" s="37"/>
      <c r="AR63" s="37"/>
      <c r="AS63" s="37"/>
      <c r="AT63" s="37">
        <v>76.0</v>
      </c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</row>
    <row r="64">
      <c r="A64" s="37"/>
      <c r="AM64" s="37"/>
      <c r="AN64" s="102" t="s">
        <v>458</v>
      </c>
      <c r="AO64" s="112" t="str">
        <f t="shared" si="2"/>
        <v>▼</v>
      </c>
      <c r="AP64" s="84"/>
      <c r="AQ64" s="37"/>
      <c r="AR64" s="84"/>
      <c r="AS64" s="37"/>
      <c r="AT64" s="84"/>
      <c r="AU64" s="37"/>
      <c r="AV64" s="84"/>
      <c r="AW64" s="37"/>
      <c r="AX64" s="84"/>
      <c r="AY64" s="37"/>
      <c r="AZ64" s="84"/>
      <c r="BA64" s="37"/>
      <c r="BB64" s="84"/>
      <c r="BC64" s="37"/>
      <c r="BD64" s="84"/>
      <c r="BE64" s="37"/>
      <c r="BF64" s="84"/>
      <c r="BG64" s="37"/>
      <c r="BH64" s="84"/>
      <c r="BI64" s="37"/>
      <c r="BJ64" s="84"/>
      <c r="BK64" s="37"/>
      <c r="BL64" s="84"/>
      <c r="BM64" s="37"/>
      <c r="BN64" s="84"/>
      <c r="BO64" s="37"/>
      <c r="BP64" s="84"/>
      <c r="BQ64" s="37"/>
      <c r="BR64" s="84"/>
      <c r="BS64" s="37"/>
      <c r="BT64" s="84"/>
      <c r="BU64" s="37"/>
      <c r="BV64" s="84"/>
      <c r="BW64" s="37"/>
    </row>
    <row r="65">
      <c r="A65" s="37"/>
      <c r="B65" s="112" t="s">
        <v>66</v>
      </c>
      <c r="AM65" s="37"/>
      <c r="AN65" s="37"/>
      <c r="AO65" s="37"/>
      <c r="AP65" s="84"/>
      <c r="AQ65" s="37"/>
      <c r="AR65" s="37"/>
      <c r="AS65" s="37"/>
      <c r="AT65" s="37">
        <v>79.0</v>
      </c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</row>
    <row r="66">
      <c r="A66" s="37"/>
      <c r="B66" s="112" t="s">
        <v>30</v>
      </c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</row>
    <row r="67">
      <c r="A67" s="37"/>
      <c r="B67" s="112" t="s">
        <v>18</v>
      </c>
      <c r="AM67" s="37"/>
      <c r="AN67" s="37"/>
      <c r="AO67" s="37"/>
      <c r="AP67" s="84"/>
      <c r="AQ67" s="37"/>
      <c r="AR67" s="37"/>
      <c r="AS67" s="37"/>
      <c r="AT67" s="37">
        <v>66.0</v>
      </c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</row>
    <row r="68">
      <c r="B68" s="112" t="s">
        <v>20</v>
      </c>
      <c r="AP68" s="37"/>
      <c r="AT68" s="112"/>
    </row>
    <row r="69">
      <c r="B69" s="112" t="s">
        <v>69</v>
      </c>
      <c r="AP69" s="84"/>
    </row>
    <row r="70">
      <c r="B70" s="112" t="s">
        <v>25</v>
      </c>
      <c r="AP70" s="37"/>
    </row>
    <row r="71">
      <c r="B71" s="112" t="s">
        <v>13</v>
      </c>
      <c r="AP71" s="84"/>
    </row>
    <row r="72">
      <c r="B72" s="112" t="s">
        <v>60</v>
      </c>
      <c r="AP72" s="37"/>
    </row>
    <row r="73">
      <c r="B73" s="112" t="s">
        <v>47</v>
      </c>
      <c r="AP73" s="84"/>
    </row>
    <row r="74">
      <c r="B74" s="112" t="s">
        <v>50</v>
      </c>
      <c r="AP74" s="37"/>
    </row>
    <row r="75">
      <c r="B75" s="112" t="s">
        <v>41</v>
      </c>
      <c r="AP75" s="84"/>
    </row>
    <row r="76">
      <c r="B76" s="112" t="s">
        <v>36</v>
      </c>
      <c r="AP76" s="37"/>
    </row>
    <row r="77">
      <c r="B77" s="112" t="s">
        <v>72</v>
      </c>
      <c r="AP77" s="84"/>
    </row>
    <row r="78">
      <c r="B78" s="112" t="s">
        <v>55</v>
      </c>
      <c r="AP78" s="37"/>
    </row>
    <row r="79">
      <c r="AP79" s="84"/>
    </row>
    <row r="80">
      <c r="AP80" s="37"/>
    </row>
    <row r="81">
      <c r="AP81" s="84"/>
    </row>
    <row r="82">
      <c r="AP82" s="37"/>
    </row>
    <row r="83">
      <c r="AP83" s="84"/>
    </row>
    <row r="84">
      <c r="AP84" s="37"/>
    </row>
    <row r="85">
      <c r="AP85" s="84"/>
    </row>
    <row r="86">
      <c r="AP86" s="37"/>
    </row>
    <row r="87">
      <c r="AP87" s="84"/>
    </row>
    <row r="88">
      <c r="AP88" s="37"/>
    </row>
    <row r="89">
      <c r="AP89" s="84"/>
    </row>
    <row r="90">
      <c r="AP90" s="37"/>
    </row>
    <row r="91">
      <c r="AP91" s="84"/>
    </row>
    <row r="92">
      <c r="AP92" s="37"/>
    </row>
    <row r="93">
      <c r="AP93" s="84"/>
    </row>
    <row r="94">
      <c r="AP94" s="37"/>
    </row>
    <row r="95">
      <c r="AP95" s="84"/>
    </row>
    <row r="96">
      <c r="AP96" s="37"/>
    </row>
    <row r="97">
      <c r="AP97" s="84"/>
    </row>
    <row r="98">
      <c r="AP98" s="37"/>
    </row>
  </sheetData>
  <mergeCells count="464">
    <mergeCell ref="AA19:AB20"/>
    <mergeCell ref="AC19:AD20"/>
    <mergeCell ref="M19:N20"/>
    <mergeCell ref="O19:P20"/>
    <mergeCell ref="Q19:R20"/>
    <mergeCell ref="S19:T20"/>
    <mergeCell ref="U19:V20"/>
    <mergeCell ref="W19:X20"/>
    <mergeCell ref="Y19:Z20"/>
    <mergeCell ref="Z21:AA22"/>
    <mergeCell ref="AB21:AC22"/>
    <mergeCell ref="AD21:AE22"/>
    <mergeCell ref="L21:M22"/>
    <mergeCell ref="N21:O22"/>
    <mergeCell ref="P21:Q22"/>
    <mergeCell ref="R21:S22"/>
    <mergeCell ref="T21:U22"/>
    <mergeCell ref="V21:W22"/>
    <mergeCell ref="X21:Y22"/>
    <mergeCell ref="Y23:Z24"/>
    <mergeCell ref="AA23:AB24"/>
    <mergeCell ref="AC23:AD24"/>
    <mergeCell ref="AE23:AF24"/>
    <mergeCell ref="AD25:AE26"/>
    <mergeCell ref="AF25:AG26"/>
    <mergeCell ref="AE27:AF28"/>
    <mergeCell ref="AG27:AH28"/>
    <mergeCell ref="K23:L24"/>
    <mergeCell ref="M23:N24"/>
    <mergeCell ref="O23:P24"/>
    <mergeCell ref="Q23:R24"/>
    <mergeCell ref="S23:T24"/>
    <mergeCell ref="U23:V24"/>
    <mergeCell ref="W23:X24"/>
    <mergeCell ref="X25:Y26"/>
    <mergeCell ref="Z25:AA26"/>
    <mergeCell ref="AB25:AC26"/>
    <mergeCell ref="J25:K26"/>
    <mergeCell ref="L25:M26"/>
    <mergeCell ref="N25:O26"/>
    <mergeCell ref="P25:Q26"/>
    <mergeCell ref="R25:S26"/>
    <mergeCell ref="T25:U26"/>
    <mergeCell ref="V25:W26"/>
    <mergeCell ref="I27:J28"/>
    <mergeCell ref="K27:L28"/>
    <mergeCell ref="M27:N28"/>
    <mergeCell ref="O27:P28"/>
    <mergeCell ref="Q27:R28"/>
    <mergeCell ref="S27:T28"/>
    <mergeCell ref="U27:V28"/>
    <mergeCell ref="AE31:AF32"/>
    <mergeCell ref="AG31:AH32"/>
    <mergeCell ref="AI31:AJ32"/>
    <mergeCell ref="W27:X28"/>
    <mergeCell ref="Y27:Z28"/>
    <mergeCell ref="AA27:AB28"/>
    <mergeCell ref="AC27:AD28"/>
    <mergeCell ref="AD29:AE30"/>
    <mergeCell ref="AF29:AG30"/>
    <mergeCell ref="AH29:AI30"/>
    <mergeCell ref="V29:W30"/>
    <mergeCell ref="X29:Y30"/>
    <mergeCell ref="Z29:AA30"/>
    <mergeCell ref="AB29:AC30"/>
    <mergeCell ref="H29:I30"/>
    <mergeCell ref="J29:K30"/>
    <mergeCell ref="L29:M30"/>
    <mergeCell ref="N29:O30"/>
    <mergeCell ref="P29:Q30"/>
    <mergeCell ref="R29:S30"/>
    <mergeCell ref="T29:U30"/>
    <mergeCell ref="G31:H32"/>
    <mergeCell ref="I31:J32"/>
    <mergeCell ref="K31:L32"/>
    <mergeCell ref="M31:N32"/>
    <mergeCell ref="O31:P32"/>
    <mergeCell ref="Q31:R32"/>
    <mergeCell ref="S31:T32"/>
    <mergeCell ref="AH33:AI34"/>
    <mergeCell ref="AJ33:AK34"/>
    <mergeCell ref="AM33:AQ34"/>
    <mergeCell ref="AM35:AQ35"/>
    <mergeCell ref="U31:V32"/>
    <mergeCell ref="W31:X32"/>
    <mergeCell ref="Y31:Z32"/>
    <mergeCell ref="AA31:AB32"/>
    <mergeCell ref="AC31:AD32"/>
    <mergeCell ref="AD33:AE34"/>
    <mergeCell ref="AF33:AG34"/>
    <mergeCell ref="Y45:Z45"/>
    <mergeCell ref="AA45:AB45"/>
    <mergeCell ref="K45:L45"/>
    <mergeCell ref="M45:N45"/>
    <mergeCell ref="O45:P45"/>
    <mergeCell ref="Q45:R45"/>
    <mergeCell ref="S45:T45"/>
    <mergeCell ref="U45:V45"/>
    <mergeCell ref="W45:X45"/>
    <mergeCell ref="AE46:AF46"/>
    <mergeCell ref="AG46:AH46"/>
    <mergeCell ref="AI46:AJ46"/>
    <mergeCell ref="AK46:AL46"/>
    <mergeCell ref="Q46:R46"/>
    <mergeCell ref="S46:T46"/>
    <mergeCell ref="U46:V46"/>
    <mergeCell ref="W46:X46"/>
    <mergeCell ref="Y46:Z46"/>
    <mergeCell ref="AA46:AB46"/>
    <mergeCell ref="AC46:AD46"/>
    <mergeCell ref="E46:F46"/>
    <mergeCell ref="E47:F47"/>
    <mergeCell ref="G47:H47"/>
    <mergeCell ref="I47:J47"/>
    <mergeCell ref="AC47:AD47"/>
    <mergeCell ref="AE47:AF47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AA47:AB47"/>
    <mergeCell ref="K47:L47"/>
    <mergeCell ref="M47:N47"/>
    <mergeCell ref="B46:C46"/>
    <mergeCell ref="G46:H46"/>
    <mergeCell ref="I46:J46"/>
    <mergeCell ref="K46:L46"/>
    <mergeCell ref="M46:N46"/>
    <mergeCell ref="O46:P46"/>
    <mergeCell ref="B47:C47"/>
    <mergeCell ref="AE48:AF48"/>
    <mergeCell ref="AG48:AH48"/>
    <mergeCell ref="AI48:AJ48"/>
    <mergeCell ref="AK48:AL48"/>
    <mergeCell ref="Q48:R48"/>
    <mergeCell ref="S48:T48"/>
    <mergeCell ref="U48:V48"/>
    <mergeCell ref="W48:X48"/>
    <mergeCell ref="Y48:Z48"/>
    <mergeCell ref="AA48:AB48"/>
    <mergeCell ref="AC48:AD48"/>
    <mergeCell ref="E48:F48"/>
    <mergeCell ref="E49:F49"/>
    <mergeCell ref="G49:H49"/>
    <mergeCell ref="I49:J49"/>
    <mergeCell ref="AC49:AD49"/>
    <mergeCell ref="AE49:AF49"/>
    <mergeCell ref="AG49:AH49"/>
    <mergeCell ref="AI49:AJ49"/>
    <mergeCell ref="AK49:AL49"/>
    <mergeCell ref="O49:P49"/>
    <mergeCell ref="Q49:R49"/>
    <mergeCell ref="S49:T49"/>
    <mergeCell ref="U49:V49"/>
    <mergeCell ref="W49:X49"/>
    <mergeCell ref="Y49:Z49"/>
    <mergeCell ref="AA49:AB49"/>
    <mergeCell ref="Q51:R51"/>
    <mergeCell ref="S51:T51"/>
    <mergeCell ref="U51:V51"/>
    <mergeCell ref="W51:X51"/>
    <mergeCell ref="Y51:Z51"/>
    <mergeCell ref="AA51:AB51"/>
    <mergeCell ref="AC51:AD51"/>
    <mergeCell ref="B51:D51"/>
    <mergeCell ref="E51:F51"/>
    <mergeCell ref="G51:H51"/>
    <mergeCell ref="I51:J51"/>
    <mergeCell ref="K51:L51"/>
    <mergeCell ref="M51:N51"/>
    <mergeCell ref="O51:P51"/>
    <mergeCell ref="K49:L49"/>
    <mergeCell ref="M49:N49"/>
    <mergeCell ref="B48:C48"/>
    <mergeCell ref="G48:H48"/>
    <mergeCell ref="I48:J48"/>
    <mergeCell ref="K48:L48"/>
    <mergeCell ref="M48:N48"/>
    <mergeCell ref="O48:P48"/>
    <mergeCell ref="B49:C49"/>
    <mergeCell ref="AE50:AF50"/>
    <mergeCell ref="AG50:AH50"/>
    <mergeCell ref="AI50:AJ50"/>
    <mergeCell ref="AK50:AL50"/>
    <mergeCell ref="Q50:R50"/>
    <mergeCell ref="S50:T50"/>
    <mergeCell ref="U50:V50"/>
    <mergeCell ref="W50:X50"/>
    <mergeCell ref="Y50:Z50"/>
    <mergeCell ref="AA50:AB50"/>
    <mergeCell ref="AC50:AD50"/>
    <mergeCell ref="B50:C50"/>
    <mergeCell ref="E50:F50"/>
    <mergeCell ref="G50:H50"/>
    <mergeCell ref="I50:J50"/>
    <mergeCell ref="K50:L50"/>
    <mergeCell ref="M50:N50"/>
    <mergeCell ref="O50:P50"/>
    <mergeCell ref="AE51:AF51"/>
    <mergeCell ref="AG51:AH51"/>
    <mergeCell ref="AI51:AJ51"/>
    <mergeCell ref="AK51:AL51"/>
    <mergeCell ref="AI52:AJ52"/>
    <mergeCell ref="AK52:AL52"/>
    <mergeCell ref="B52:D52"/>
    <mergeCell ref="E52:F52"/>
    <mergeCell ref="G52:H52"/>
    <mergeCell ref="I52:J52"/>
    <mergeCell ref="K52:L52"/>
    <mergeCell ref="M52:N52"/>
    <mergeCell ref="O52:P52"/>
    <mergeCell ref="F33:G34"/>
    <mergeCell ref="H33:I34"/>
    <mergeCell ref="J33:K34"/>
    <mergeCell ref="L33:M34"/>
    <mergeCell ref="N33:O34"/>
    <mergeCell ref="P33:Q34"/>
    <mergeCell ref="R33:S34"/>
    <mergeCell ref="AI35:AJ36"/>
    <mergeCell ref="AK35:AL36"/>
    <mergeCell ref="T33:U34"/>
    <mergeCell ref="V33:W34"/>
    <mergeCell ref="X33:Y34"/>
    <mergeCell ref="Z33:AA34"/>
    <mergeCell ref="AB33:AC34"/>
    <mergeCell ref="AE35:AF36"/>
    <mergeCell ref="AG35:AH36"/>
    <mergeCell ref="U3:V4"/>
    <mergeCell ref="T5:U6"/>
    <mergeCell ref="V5:W6"/>
    <mergeCell ref="S7:T8"/>
    <mergeCell ref="U7:V8"/>
    <mergeCell ref="W7:X8"/>
    <mergeCell ref="R9:S10"/>
    <mergeCell ref="T9:U10"/>
    <mergeCell ref="V9:W10"/>
    <mergeCell ref="X9:Y10"/>
    <mergeCell ref="B10:C12"/>
    <mergeCell ref="Q11:R12"/>
    <mergeCell ref="S11:T12"/>
    <mergeCell ref="U11:V12"/>
    <mergeCell ref="W11:X12"/>
    <mergeCell ref="Y11:Z12"/>
    <mergeCell ref="R13:S14"/>
    <mergeCell ref="T13:U14"/>
    <mergeCell ref="V13:W14"/>
    <mergeCell ref="X13:Y14"/>
    <mergeCell ref="Z13:AA14"/>
    <mergeCell ref="P13:Q14"/>
    <mergeCell ref="Q15:R16"/>
    <mergeCell ref="S15:T16"/>
    <mergeCell ref="U15:V16"/>
    <mergeCell ref="W15:X16"/>
    <mergeCell ref="Y15:Z16"/>
    <mergeCell ref="AA15:AB16"/>
    <mergeCell ref="Z17:AA18"/>
    <mergeCell ref="AB17:AC18"/>
    <mergeCell ref="O15:P16"/>
    <mergeCell ref="N17:O18"/>
    <mergeCell ref="P17:Q18"/>
    <mergeCell ref="R17:S18"/>
    <mergeCell ref="T17:U18"/>
    <mergeCell ref="V17:W18"/>
    <mergeCell ref="X17:Y18"/>
    <mergeCell ref="O35:P36"/>
    <mergeCell ref="Q35:R36"/>
    <mergeCell ref="S35:T36"/>
    <mergeCell ref="U35:V36"/>
    <mergeCell ref="W35:X36"/>
    <mergeCell ref="Y35:Z36"/>
    <mergeCell ref="AA35:AB36"/>
    <mergeCell ref="AC35:AD36"/>
    <mergeCell ref="E35:F36"/>
    <mergeCell ref="E37:F37"/>
    <mergeCell ref="G37:H37"/>
    <mergeCell ref="I37:J37"/>
    <mergeCell ref="Y37:Z37"/>
    <mergeCell ref="AA37:AB37"/>
    <mergeCell ref="AC37:AD37"/>
    <mergeCell ref="AE37:AF37"/>
    <mergeCell ref="AG37:AH37"/>
    <mergeCell ref="AI37:AJ37"/>
    <mergeCell ref="AK37:AL37"/>
    <mergeCell ref="K37:L37"/>
    <mergeCell ref="M37:N37"/>
    <mergeCell ref="O37:P37"/>
    <mergeCell ref="Q37:R37"/>
    <mergeCell ref="S37:T37"/>
    <mergeCell ref="U37:V37"/>
    <mergeCell ref="W37:X37"/>
    <mergeCell ref="B35:C36"/>
    <mergeCell ref="D35:D36"/>
    <mergeCell ref="G35:H36"/>
    <mergeCell ref="I35:J36"/>
    <mergeCell ref="K35:L36"/>
    <mergeCell ref="M35:N36"/>
    <mergeCell ref="B37:C37"/>
    <mergeCell ref="AE38:AF38"/>
    <mergeCell ref="AG38:AH38"/>
    <mergeCell ref="AI38:AJ38"/>
    <mergeCell ref="AK38:AL38"/>
    <mergeCell ref="Q38:R38"/>
    <mergeCell ref="S38:T38"/>
    <mergeCell ref="U38:V38"/>
    <mergeCell ref="W38:X38"/>
    <mergeCell ref="Y38:Z38"/>
    <mergeCell ref="AA38:AB38"/>
    <mergeCell ref="AC38:AD38"/>
    <mergeCell ref="E38:F38"/>
    <mergeCell ref="E39:F39"/>
    <mergeCell ref="B40:C40"/>
    <mergeCell ref="E40:F40"/>
    <mergeCell ref="B41:C41"/>
    <mergeCell ref="E41:F41"/>
    <mergeCell ref="B38:C38"/>
    <mergeCell ref="G38:H38"/>
    <mergeCell ref="I38:J38"/>
    <mergeCell ref="K38:L38"/>
    <mergeCell ref="M38:N38"/>
    <mergeCell ref="O38:P38"/>
    <mergeCell ref="B39:C39"/>
    <mergeCell ref="AC39:AD39"/>
    <mergeCell ref="AE39:AF39"/>
    <mergeCell ref="AG39:AH39"/>
    <mergeCell ref="AI39:AJ39"/>
    <mergeCell ref="AK39:AL39"/>
    <mergeCell ref="O39:P39"/>
    <mergeCell ref="Q39:R39"/>
    <mergeCell ref="S39:T39"/>
    <mergeCell ref="U39:V39"/>
    <mergeCell ref="W39:X39"/>
    <mergeCell ref="Y39:Z39"/>
    <mergeCell ref="AA39:AB39"/>
    <mergeCell ref="AI40:AJ40"/>
    <mergeCell ref="AK40:AL40"/>
    <mergeCell ref="U40:V40"/>
    <mergeCell ref="W40:X40"/>
    <mergeCell ref="Y40:Z40"/>
    <mergeCell ref="AA40:AB40"/>
    <mergeCell ref="AC40:AD40"/>
    <mergeCell ref="AE40:AF40"/>
    <mergeCell ref="AG40:AH40"/>
    <mergeCell ref="AE41:AF41"/>
    <mergeCell ref="AG41:AH41"/>
    <mergeCell ref="AI41:AJ41"/>
    <mergeCell ref="AK41:AL41"/>
    <mergeCell ref="M41:N41"/>
    <mergeCell ref="O41:P41"/>
    <mergeCell ref="U41:V41"/>
    <mergeCell ref="W41:X41"/>
    <mergeCell ref="Y41:Z41"/>
    <mergeCell ref="AA41:AB41"/>
    <mergeCell ref="AC41:AD41"/>
    <mergeCell ref="Q41:R41"/>
    <mergeCell ref="S41:T41"/>
    <mergeCell ref="K39:L39"/>
    <mergeCell ref="M39:N39"/>
    <mergeCell ref="K40:L40"/>
    <mergeCell ref="M40:N40"/>
    <mergeCell ref="O40:P40"/>
    <mergeCell ref="Q40:R40"/>
    <mergeCell ref="S40:T40"/>
    <mergeCell ref="G39:H39"/>
    <mergeCell ref="I39:J39"/>
    <mergeCell ref="G40:H40"/>
    <mergeCell ref="I40:J40"/>
    <mergeCell ref="G41:H41"/>
    <mergeCell ref="I41:J41"/>
    <mergeCell ref="K41:L41"/>
    <mergeCell ref="AE42:AF42"/>
    <mergeCell ref="AG42:AH42"/>
    <mergeCell ref="AI42:AJ42"/>
    <mergeCell ref="AK42:AL42"/>
    <mergeCell ref="Q42:R42"/>
    <mergeCell ref="S42:T42"/>
    <mergeCell ref="U42:V42"/>
    <mergeCell ref="W42:X42"/>
    <mergeCell ref="Y42:Z42"/>
    <mergeCell ref="AA42:AB42"/>
    <mergeCell ref="AC42:AD42"/>
    <mergeCell ref="E42:F42"/>
    <mergeCell ref="E43:F43"/>
    <mergeCell ref="AA43:AB43"/>
    <mergeCell ref="AC43:AD43"/>
    <mergeCell ref="AE43:AF43"/>
    <mergeCell ref="AG43:AH43"/>
    <mergeCell ref="AI43:AJ43"/>
    <mergeCell ref="AK43:AL43"/>
    <mergeCell ref="G43:H43"/>
    <mergeCell ref="I43:J43"/>
    <mergeCell ref="Q43:R43"/>
    <mergeCell ref="S43:T43"/>
    <mergeCell ref="U43:V43"/>
    <mergeCell ref="W43:X43"/>
    <mergeCell ref="Y43:Z43"/>
    <mergeCell ref="K43:L43"/>
    <mergeCell ref="M43:N43"/>
    <mergeCell ref="B42:C42"/>
    <mergeCell ref="G42:H42"/>
    <mergeCell ref="I42:J42"/>
    <mergeCell ref="K42:L42"/>
    <mergeCell ref="M42:N42"/>
    <mergeCell ref="O42:P42"/>
    <mergeCell ref="O43:P43"/>
    <mergeCell ref="O44:P44"/>
    <mergeCell ref="Q44:R44"/>
    <mergeCell ref="S44:T44"/>
    <mergeCell ref="U44:V44"/>
    <mergeCell ref="W44:X44"/>
    <mergeCell ref="Y44:Z44"/>
    <mergeCell ref="AA44:AB44"/>
    <mergeCell ref="E44:F44"/>
    <mergeCell ref="E45:F45"/>
    <mergeCell ref="G45:H45"/>
    <mergeCell ref="I45:J45"/>
    <mergeCell ref="B43:C43"/>
    <mergeCell ref="B44:C44"/>
    <mergeCell ref="G44:H44"/>
    <mergeCell ref="I44:J44"/>
    <mergeCell ref="K44:L44"/>
    <mergeCell ref="M44:N44"/>
    <mergeCell ref="B45:C45"/>
    <mergeCell ref="AG45:AH45"/>
    <mergeCell ref="AI45:AJ45"/>
    <mergeCell ref="AC44:AD44"/>
    <mergeCell ref="AE44:AF44"/>
    <mergeCell ref="AG44:AH44"/>
    <mergeCell ref="AI44:AJ44"/>
    <mergeCell ref="AK44:AL44"/>
    <mergeCell ref="AC45:AD45"/>
    <mergeCell ref="AE45:AF45"/>
    <mergeCell ref="AK45:AL45"/>
    <mergeCell ref="AE52:AF52"/>
    <mergeCell ref="AG52:AH52"/>
    <mergeCell ref="Q52:R52"/>
    <mergeCell ref="S52:T52"/>
    <mergeCell ref="U52:V52"/>
    <mergeCell ref="W52:X52"/>
    <mergeCell ref="Y52:Z52"/>
    <mergeCell ref="AA52:AB52"/>
    <mergeCell ref="AC52:AD52"/>
    <mergeCell ref="B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Q53:R53"/>
    <mergeCell ref="S53:T53"/>
    <mergeCell ref="U53:V53"/>
    <mergeCell ref="W53:X53"/>
    <mergeCell ref="Y53:Z53"/>
    <mergeCell ref="AA53:AB53"/>
    <mergeCell ref="AC53:AD53"/>
  </mergeCells>
  <conditionalFormatting sqref="E37:AL50">
    <cfRule type="cellIs" dxfId="0" priority="1" operator="equal">
      <formula>0</formula>
    </cfRule>
  </conditionalFormatting>
  <conditionalFormatting sqref="E37:AL50">
    <cfRule type="cellIs" dxfId="1" priority="2" operator="equal">
      <formula>1</formula>
    </cfRule>
  </conditionalFormatting>
  <conditionalFormatting sqref="E37:AL50">
    <cfRule type="cellIs" dxfId="2" priority="3" operator="equal">
      <formula>3</formula>
    </cfRule>
  </conditionalFormatting>
  <conditionalFormatting sqref="E37:AL50">
    <cfRule type="cellIs" dxfId="3" priority="4" operator="equal">
      <formula>5</formula>
    </cfRule>
  </conditionalFormatting>
  <conditionalFormatting sqref="AM37:AQ50">
    <cfRule type="containsText" dxfId="4" priority="5" operator="containsText" text="N">
      <formula>NOT(ISERROR(SEARCH(("N"),(AM37))))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  <col customWidth="1" min="2" max="2" width="40.38"/>
    <col customWidth="1" min="3" max="3" width="12.63"/>
    <col customWidth="1" min="4" max="4" width="19.63"/>
    <col customWidth="1" min="5" max="5" width="31.5"/>
    <col customWidth="1" min="7" max="7" width="45.25"/>
    <col customWidth="1" min="9" max="9" width="17.5"/>
  </cols>
  <sheetData>
    <row r="1" ht="31.5" customHeight="1">
      <c r="A1" s="45" t="s">
        <v>192</v>
      </c>
      <c r="B1" s="45" t="s">
        <v>193</v>
      </c>
      <c r="C1" s="45" t="s">
        <v>194</v>
      </c>
      <c r="D1" s="45" t="s">
        <v>195</v>
      </c>
      <c r="E1" s="45" t="s">
        <v>196</v>
      </c>
      <c r="F1" s="46"/>
      <c r="G1" s="45" t="s">
        <v>197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 t="s">
        <v>198</v>
      </c>
      <c r="B2" s="49" t="s">
        <v>201</v>
      </c>
      <c r="C2" s="49" t="s">
        <v>203</v>
      </c>
      <c r="D2" s="49" t="s">
        <v>204</v>
      </c>
      <c r="E2" s="49" t="s">
        <v>205</v>
      </c>
      <c r="F2" s="46"/>
      <c r="G2" s="29" t="s">
        <v>206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7" t="s">
        <v>207</v>
      </c>
      <c r="B3" s="49" t="s">
        <v>208</v>
      </c>
      <c r="C3" s="49" t="s">
        <v>209</v>
      </c>
      <c r="D3" s="49" t="s">
        <v>210</v>
      </c>
      <c r="E3" s="49" t="s">
        <v>211</v>
      </c>
      <c r="F3" s="46"/>
      <c r="G3" s="45" t="s">
        <v>212</v>
      </c>
      <c r="H3" s="46"/>
      <c r="I3" s="51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7" t="s">
        <v>213</v>
      </c>
      <c r="B4" s="49" t="s">
        <v>214</v>
      </c>
      <c r="C4" s="49" t="s">
        <v>215</v>
      </c>
      <c r="D4" s="49" t="s">
        <v>216</v>
      </c>
      <c r="E4" s="49" t="s">
        <v>217</v>
      </c>
      <c r="F4" s="46"/>
      <c r="G4" s="29" t="s">
        <v>218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7" t="s">
        <v>219</v>
      </c>
      <c r="B5" s="49" t="s">
        <v>220</v>
      </c>
      <c r="C5" s="49" t="s">
        <v>221</v>
      </c>
      <c r="D5" s="49" t="s">
        <v>222</v>
      </c>
      <c r="E5" s="49" t="s">
        <v>223</v>
      </c>
      <c r="F5" s="46"/>
      <c r="G5" s="52" t="s">
        <v>206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7" t="s">
        <v>225</v>
      </c>
      <c r="B6" s="49" t="s">
        <v>226</v>
      </c>
      <c r="C6" s="49" t="s">
        <v>227</v>
      </c>
      <c r="D6" s="49" t="s">
        <v>228</v>
      </c>
      <c r="E6" s="49" t="s">
        <v>229</v>
      </c>
      <c r="F6" s="46"/>
      <c r="G6" s="29" t="s">
        <v>230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7" t="s">
        <v>231</v>
      </c>
      <c r="B7" s="49" t="s">
        <v>232</v>
      </c>
      <c r="C7" s="49" t="s">
        <v>233</v>
      </c>
      <c r="D7" s="49" t="s">
        <v>234</v>
      </c>
      <c r="E7" s="49" t="s">
        <v>235</v>
      </c>
      <c r="F7" s="46"/>
      <c r="G7" s="29" t="s">
        <v>236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7" t="s">
        <v>237</v>
      </c>
      <c r="B8" s="49" t="s">
        <v>214</v>
      </c>
      <c r="C8" s="49" t="s">
        <v>238</v>
      </c>
      <c r="D8" s="49" t="s">
        <v>239</v>
      </c>
      <c r="E8" s="49" t="s">
        <v>240</v>
      </c>
      <c r="F8" s="46"/>
      <c r="G8" s="29" t="s">
        <v>241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7" t="s">
        <v>242</v>
      </c>
      <c r="B9" s="49" t="s">
        <v>226</v>
      </c>
      <c r="C9" s="49" t="s">
        <v>243</v>
      </c>
      <c r="D9" s="49" t="s">
        <v>244</v>
      </c>
      <c r="E9" s="49" t="s">
        <v>245</v>
      </c>
      <c r="F9" s="46"/>
      <c r="G9" s="29" t="s">
        <v>246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7" t="s">
        <v>247</v>
      </c>
      <c r="B10" s="49" t="s">
        <v>248</v>
      </c>
      <c r="C10" s="49" t="s">
        <v>249</v>
      </c>
      <c r="D10" s="49" t="s">
        <v>250</v>
      </c>
      <c r="E10" s="49" t="s">
        <v>251</v>
      </c>
      <c r="F10" s="46"/>
      <c r="G10" s="29" t="s">
        <v>252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7" t="s">
        <v>254</v>
      </c>
      <c r="B11" s="49" t="s">
        <v>255</v>
      </c>
      <c r="C11" s="49" t="s">
        <v>256</v>
      </c>
      <c r="D11" s="49" t="s">
        <v>260</v>
      </c>
      <c r="E11" s="49" t="s">
        <v>261</v>
      </c>
      <c r="F11" s="46"/>
      <c r="G11" s="29" t="s">
        <v>264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7" t="s">
        <v>265</v>
      </c>
      <c r="B12" s="49" t="s">
        <v>226</v>
      </c>
      <c r="C12" s="49" t="s">
        <v>266</v>
      </c>
      <c r="D12" s="49" t="s">
        <v>267</v>
      </c>
      <c r="E12" s="49" t="s">
        <v>268</v>
      </c>
      <c r="F12" s="46"/>
      <c r="G12" s="30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7" t="s">
        <v>269</v>
      </c>
      <c r="B13" s="49" t="s">
        <v>201</v>
      </c>
      <c r="C13" s="49" t="s">
        <v>270</v>
      </c>
      <c r="D13" s="49" t="s">
        <v>271</v>
      </c>
      <c r="E13" s="49" t="s">
        <v>272</v>
      </c>
      <c r="F13" s="46"/>
      <c r="G13" s="30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7" t="s">
        <v>273</v>
      </c>
      <c r="B14" s="49" t="s">
        <v>226</v>
      </c>
      <c r="C14" s="49" t="s">
        <v>249</v>
      </c>
      <c r="D14" s="49" t="s">
        <v>274</v>
      </c>
      <c r="E14" s="49" t="s">
        <v>275</v>
      </c>
      <c r="F14" s="46"/>
      <c r="G14" s="30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7" t="s">
        <v>277</v>
      </c>
      <c r="B15" s="49" t="s">
        <v>208</v>
      </c>
      <c r="C15" s="49" t="s">
        <v>278</v>
      </c>
      <c r="D15" s="49" t="s">
        <v>279</v>
      </c>
      <c r="E15" s="49" t="s">
        <v>280</v>
      </c>
      <c r="F15" s="46"/>
      <c r="G15" s="30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7" t="s">
        <v>281</v>
      </c>
      <c r="B16" s="49" t="s">
        <v>282</v>
      </c>
      <c r="C16" s="49" t="s">
        <v>283</v>
      </c>
      <c r="D16" s="49" t="s">
        <v>284</v>
      </c>
      <c r="E16" s="49" t="s">
        <v>285</v>
      </c>
      <c r="F16" s="46"/>
      <c r="G16" s="30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7" t="s">
        <v>286</v>
      </c>
      <c r="B17" s="49" t="s">
        <v>232</v>
      </c>
      <c r="C17" s="49" t="s">
        <v>287</v>
      </c>
      <c r="D17" s="49" t="s">
        <v>288</v>
      </c>
      <c r="E17" s="49" t="s">
        <v>289</v>
      </c>
      <c r="F17" s="46"/>
      <c r="G17" s="30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7" t="s">
        <v>290</v>
      </c>
      <c r="B18" s="49" t="s">
        <v>291</v>
      </c>
      <c r="C18" s="49" t="s">
        <v>292</v>
      </c>
      <c r="D18" s="49" t="s">
        <v>293</v>
      </c>
      <c r="E18" s="49" t="s">
        <v>294</v>
      </c>
      <c r="F18" s="46"/>
      <c r="G18" s="30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22.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22.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22.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22.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22.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22.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22.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22.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22.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22.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2.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22.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2.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22.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22.5" customHeight="1">
      <c r="A33" s="45" t="s">
        <v>192</v>
      </c>
      <c r="B33" s="45" t="s">
        <v>193</v>
      </c>
      <c r="C33" s="45" t="s">
        <v>194</v>
      </c>
      <c r="D33" s="45" t="s">
        <v>195</v>
      </c>
      <c r="E33" s="45" t="s">
        <v>196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22.5" customHeight="1">
      <c r="A34" s="47" t="s">
        <v>198</v>
      </c>
      <c r="B34" s="49" t="s">
        <v>201</v>
      </c>
      <c r="C34" s="49" t="s">
        <v>203</v>
      </c>
      <c r="D34" s="49" t="s">
        <v>204</v>
      </c>
      <c r="E34" s="49" t="s">
        <v>205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22.5" customHeight="1">
      <c r="A35" s="47" t="s">
        <v>207</v>
      </c>
      <c r="B35" s="49" t="s">
        <v>208</v>
      </c>
      <c r="C35" s="49" t="s">
        <v>209</v>
      </c>
      <c r="D35" s="49" t="s">
        <v>210</v>
      </c>
      <c r="E35" s="49" t="s">
        <v>211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2.5" customHeight="1">
      <c r="A36" s="47" t="s">
        <v>219</v>
      </c>
      <c r="B36" s="49" t="s">
        <v>220</v>
      </c>
      <c r="C36" s="49" t="s">
        <v>221</v>
      </c>
      <c r="D36" s="49" t="s">
        <v>222</v>
      </c>
      <c r="E36" s="49" t="s">
        <v>223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7" t="s">
        <v>247</v>
      </c>
      <c r="B37" s="49" t="s">
        <v>248</v>
      </c>
      <c r="C37" s="49" t="s">
        <v>249</v>
      </c>
      <c r="D37" s="49" t="s">
        <v>250</v>
      </c>
      <c r="E37" s="49" t="s">
        <v>251</v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7" t="s">
        <v>254</v>
      </c>
      <c r="B38" s="49" t="s">
        <v>255</v>
      </c>
      <c r="C38" s="49" t="s">
        <v>256</v>
      </c>
      <c r="D38" s="49" t="s">
        <v>260</v>
      </c>
      <c r="E38" s="49" t="s">
        <v>261</v>
      </c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7" t="s">
        <v>265</v>
      </c>
      <c r="B39" s="49" t="s">
        <v>226</v>
      </c>
      <c r="C39" s="49" t="s">
        <v>266</v>
      </c>
      <c r="D39" s="49" t="s">
        <v>267</v>
      </c>
      <c r="E39" s="49" t="s">
        <v>268</v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7" t="s">
        <v>277</v>
      </c>
      <c r="B40" s="49" t="s">
        <v>208</v>
      </c>
      <c r="C40" s="49" t="s">
        <v>278</v>
      </c>
      <c r="D40" s="49" t="s">
        <v>279</v>
      </c>
      <c r="E40" s="49" t="s">
        <v>280</v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7" t="s">
        <v>281</v>
      </c>
      <c r="B41" s="49" t="s">
        <v>282</v>
      </c>
      <c r="C41" s="49" t="s">
        <v>283</v>
      </c>
      <c r="D41" s="49" t="s">
        <v>284</v>
      </c>
      <c r="E41" s="49" t="s">
        <v>285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5" t="s">
        <v>308</v>
      </c>
      <c r="B46" s="45" t="s">
        <v>309</v>
      </c>
      <c r="C46" s="45" t="s">
        <v>310</v>
      </c>
      <c r="D46" s="46"/>
      <c r="E46" s="60" t="s">
        <v>311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7" t="s">
        <v>312</v>
      </c>
      <c r="B47" s="47" t="s">
        <v>313</v>
      </c>
      <c r="C47" s="47" t="s">
        <v>314</v>
      </c>
      <c r="D47" s="46"/>
      <c r="E47" s="62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7" t="s">
        <v>315</v>
      </c>
      <c r="B48" s="47" t="s">
        <v>316</v>
      </c>
      <c r="C48" s="47" t="s">
        <v>317</v>
      </c>
      <c r="D48" s="46"/>
      <c r="E48" s="63" t="s">
        <v>318</v>
      </c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7" t="s">
        <v>320</v>
      </c>
      <c r="B49" s="47" t="s">
        <v>321</v>
      </c>
      <c r="C49" s="47" t="s">
        <v>322</v>
      </c>
      <c r="D49" s="46"/>
      <c r="E49" s="6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7"/>
      <c r="B50" s="47"/>
      <c r="C50" s="47"/>
      <c r="D50" s="46"/>
      <c r="E50" s="45" t="s">
        <v>308</v>
      </c>
      <c r="F50" s="45" t="s">
        <v>323</v>
      </c>
      <c r="G50" s="45" t="s">
        <v>10</v>
      </c>
      <c r="H50" s="45" t="s">
        <v>324</v>
      </c>
      <c r="I50" s="45" t="s">
        <v>325</v>
      </c>
      <c r="J50" s="45" t="s">
        <v>326</v>
      </c>
      <c r="K50" s="45" t="s">
        <v>327</v>
      </c>
      <c r="L50" s="45" t="s">
        <v>328</v>
      </c>
      <c r="M50" s="45" t="s">
        <v>329</v>
      </c>
      <c r="N50" s="45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7" t="s">
        <v>315</v>
      </c>
      <c r="F51" s="47" t="s">
        <v>330</v>
      </c>
      <c r="G51" s="47" t="s">
        <v>331</v>
      </c>
      <c r="H51" s="47" t="s">
        <v>332</v>
      </c>
      <c r="I51" s="47" t="s">
        <v>333</v>
      </c>
      <c r="J51" s="47" t="s">
        <v>334</v>
      </c>
      <c r="K51" s="47" t="s">
        <v>335</v>
      </c>
      <c r="L51" s="47" t="s">
        <v>336</v>
      </c>
      <c r="M51" s="47" t="s">
        <v>337</v>
      </c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7" t="s">
        <v>320</v>
      </c>
      <c r="F52" s="47" t="s">
        <v>338</v>
      </c>
      <c r="G52" s="47" t="s">
        <v>339</v>
      </c>
      <c r="H52" s="47" t="s">
        <v>340</v>
      </c>
      <c r="I52" s="47" t="s">
        <v>341</v>
      </c>
      <c r="J52" s="47" t="s">
        <v>342</v>
      </c>
      <c r="K52" s="47" t="s">
        <v>343</v>
      </c>
      <c r="L52" s="47" t="s">
        <v>345</v>
      </c>
      <c r="M52" s="47" t="s">
        <v>346</v>
      </c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7" t="s">
        <v>347</v>
      </c>
      <c r="F53" s="47" t="s">
        <v>348</v>
      </c>
      <c r="G53" s="47" t="s">
        <v>349</v>
      </c>
      <c r="H53" s="47" t="s">
        <v>332</v>
      </c>
      <c r="I53" s="47" t="s">
        <v>257</v>
      </c>
      <c r="J53" s="47" t="s">
        <v>350</v>
      </c>
      <c r="K53" s="47" t="s">
        <v>351</v>
      </c>
      <c r="L53" s="47" t="s">
        <v>352</v>
      </c>
      <c r="M53" s="47" t="s">
        <v>353</v>
      </c>
      <c r="N53" s="47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7" t="s">
        <v>354</v>
      </c>
      <c r="F54" s="47" t="s">
        <v>355</v>
      </c>
      <c r="G54" s="47" t="s">
        <v>356</v>
      </c>
      <c r="H54" s="47" t="s">
        <v>357</v>
      </c>
      <c r="I54" s="47" t="s">
        <v>350</v>
      </c>
      <c r="J54" s="47" t="s">
        <v>358</v>
      </c>
      <c r="K54" s="47" t="s">
        <v>335</v>
      </c>
      <c r="L54" s="47" t="s">
        <v>359</v>
      </c>
      <c r="M54" s="47" t="s">
        <v>360</v>
      </c>
      <c r="N54" s="47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7" t="s">
        <v>361</v>
      </c>
      <c r="F55" s="47" t="s">
        <v>362</v>
      </c>
      <c r="G55" s="47" t="s">
        <v>363</v>
      </c>
      <c r="H55" s="47" t="s">
        <v>364</v>
      </c>
      <c r="I55" s="47" t="s">
        <v>365</v>
      </c>
      <c r="J55" s="47" t="s">
        <v>366</v>
      </c>
      <c r="K55" s="47" t="s">
        <v>367</v>
      </c>
      <c r="L55" s="47" t="s">
        <v>368</v>
      </c>
      <c r="M55" s="47" t="s">
        <v>369</v>
      </c>
      <c r="N55" s="47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7" t="s">
        <v>371</v>
      </c>
      <c r="F56" s="47" t="s">
        <v>372</v>
      </c>
      <c r="G56" s="47" t="s">
        <v>373</v>
      </c>
      <c r="H56" s="47" t="s">
        <v>374</v>
      </c>
      <c r="I56" s="47" t="s">
        <v>375</v>
      </c>
      <c r="J56" s="47" t="s">
        <v>342</v>
      </c>
      <c r="K56" s="47" t="s">
        <v>343</v>
      </c>
      <c r="L56" s="47" t="s">
        <v>376</v>
      </c>
      <c r="M56" s="47" t="s">
        <v>377</v>
      </c>
      <c r="N56" s="47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7" t="s">
        <v>378</v>
      </c>
      <c r="F57" s="47" t="s">
        <v>379</v>
      </c>
      <c r="G57" s="47" t="s">
        <v>380</v>
      </c>
      <c r="H57" s="47" t="s">
        <v>381</v>
      </c>
      <c r="I57" s="47" t="s">
        <v>382</v>
      </c>
      <c r="J57" s="47" t="s">
        <v>382</v>
      </c>
      <c r="K57" s="47" t="s">
        <v>343</v>
      </c>
      <c r="L57" s="47" t="s">
        <v>383</v>
      </c>
      <c r="M57" s="47" t="s">
        <v>384</v>
      </c>
      <c r="N57" s="47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7" t="s">
        <v>386</v>
      </c>
      <c r="F58" s="47" t="s">
        <v>387</v>
      </c>
      <c r="G58" s="47" t="s">
        <v>388</v>
      </c>
      <c r="H58" s="47" t="s">
        <v>381</v>
      </c>
      <c r="I58" s="47" t="s">
        <v>382</v>
      </c>
      <c r="J58" s="47" t="s">
        <v>342</v>
      </c>
      <c r="K58" s="47" t="s">
        <v>389</v>
      </c>
      <c r="L58" s="47" t="s">
        <v>390</v>
      </c>
      <c r="M58" s="47" t="s">
        <v>391</v>
      </c>
      <c r="N58" s="47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7" t="s">
        <v>392</v>
      </c>
      <c r="F59" s="47" t="s">
        <v>393</v>
      </c>
      <c r="G59" s="47" t="s">
        <v>342</v>
      </c>
      <c r="H59" s="47" t="s">
        <v>381</v>
      </c>
      <c r="I59" s="47" t="s">
        <v>350</v>
      </c>
      <c r="J59" s="47" t="s">
        <v>382</v>
      </c>
      <c r="K59" s="47" t="s">
        <v>394</v>
      </c>
      <c r="L59" s="47" t="s">
        <v>395</v>
      </c>
      <c r="M59" s="47" t="s">
        <v>396</v>
      </c>
      <c r="N59" s="47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64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67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9.0"/>
    <col customWidth="1" min="3" max="3" width="34.75"/>
    <col customWidth="1" min="4" max="4" width="23.63"/>
    <col customWidth="1" min="5" max="5" width="22.63"/>
    <col customWidth="1" min="6" max="6" width="24.0"/>
  </cols>
  <sheetData>
    <row r="2">
      <c r="B2" s="45" t="s">
        <v>459</v>
      </c>
      <c r="C2" s="45" t="s">
        <v>460</v>
      </c>
      <c r="D2" s="45" t="s">
        <v>461</v>
      </c>
      <c r="E2" s="45" t="s">
        <v>462</v>
      </c>
      <c r="F2" s="45" t="s">
        <v>463</v>
      </c>
    </row>
    <row r="3">
      <c r="B3" s="47">
        <f>'7. QFD Final'!D37</f>
        <v>5</v>
      </c>
      <c r="C3" s="47" t="str">
        <f>'7. QFD Final'!B37</f>
        <v>Ter capacidade para suportar as principais ferramentas</v>
      </c>
      <c r="D3" s="47">
        <v>0.0</v>
      </c>
      <c r="E3" s="47">
        <v>0.0</v>
      </c>
      <c r="F3" s="47">
        <v>1.0</v>
      </c>
    </row>
    <row r="4">
      <c r="B4" s="47">
        <f>'7. QFD Final'!D38</f>
        <v>5</v>
      </c>
      <c r="C4" s="47" t="str">
        <f>'7. QFD Final'!B38</f>
        <v>Ter compartimentos</v>
      </c>
      <c r="D4" s="47">
        <v>-1.0</v>
      </c>
      <c r="E4" s="47">
        <v>0.0</v>
      </c>
      <c r="F4" s="47">
        <v>1.0</v>
      </c>
    </row>
    <row r="5">
      <c r="B5" s="47">
        <f>'7. QFD Final'!D39</f>
        <v>5</v>
      </c>
      <c r="C5" s="47" t="str">
        <f>'7. QFD Final'!B39</f>
        <v>Ser de fácil movimentação</v>
      </c>
      <c r="D5" s="47">
        <v>0.0</v>
      </c>
      <c r="E5" s="47">
        <v>0.0</v>
      </c>
      <c r="F5" s="47">
        <v>1.0</v>
      </c>
    </row>
    <row r="6">
      <c r="B6" s="47">
        <f>'7. QFD Final'!D40</f>
        <v>4</v>
      </c>
      <c r="C6" s="47" t="str">
        <f>'7. QFD Final'!B40</f>
        <v>Ser durável</v>
      </c>
      <c r="D6" s="47">
        <v>0.0</v>
      </c>
      <c r="E6" s="47">
        <v>0.0</v>
      </c>
      <c r="F6" s="47">
        <v>0.0</v>
      </c>
    </row>
    <row r="7">
      <c r="B7" s="47">
        <f>'7. QFD Final'!D41</f>
        <v>4</v>
      </c>
      <c r="C7" s="47" t="str">
        <f>'7. QFD Final'!B41</f>
        <v>Ser compacto</v>
      </c>
      <c r="D7" s="47">
        <v>1.0</v>
      </c>
      <c r="E7" s="47">
        <v>0.0</v>
      </c>
      <c r="F7" s="47">
        <v>1.0</v>
      </c>
    </row>
    <row r="8">
      <c r="B8" s="47">
        <f>'7. QFD Final'!D42</f>
        <v>3</v>
      </c>
      <c r="C8" s="47" t="str">
        <f>'7. QFD Final'!B42</f>
        <v>Ter manutenção simples</v>
      </c>
      <c r="D8" s="47">
        <v>0.0</v>
      </c>
      <c r="E8" s="47">
        <v>0.0</v>
      </c>
      <c r="F8" s="47">
        <v>2.0</v>
      </c>
    </row>
    <row r="9">
      <c r="B9" s="47">
        <f>'7. QFD Final'!D43</f>
        <v>3</v>
      </c>
      <c r="C9" s="47" t="str">
        <f>'7. QFD Final'!B43</f>
        <v>Ter bom custo benefício</v>
      </c>
      <c r="D9" s="47">
        <v>0.0</v>
      </c>
      <c r="E9" s="47">
        <v>0.0</v>
      </c>
      <c r="F9" s="47">
        <v>-1.0</v>
      </c>
    </row>
    <row r="10">
      <c r="B10" s="47">
        <f>'7. QFD Final'!D44</f>
        <v>3</v>
      </c>
      <c r="C10" s="47" t="str">
        <f>'7. QFD Final'!B44</f>
        <v>Ter fácil desmontagem</v>
      </c>
      <c r="D10" s="47">
        <v>-1.0</v>
      </c>
      <c r="E10" s="47">
        <v>0.0</v>
      </c>
      <c r="F10" s="47">
        <v>2.0</v>
      </c>
    </row>
    <row r="11">
      <c r="B11" s="47">
        <f>'7. QFD Final'!D45</f>
        <v>3</v>
      </c>
      <c r="C11" s="47" t="str">
        <f>'7. QFD Final'!B45</f>
        <v>Ter montagem rápida</v>
      </c>
      <c r="D11" s="47">
        <v>1.0</v>
      </c>
      <c r="E11" s="47">
        <v>0.0</v>
      </c>
      <c r="F11" s="47">
        <v>1.0</v>
      </c>
    </row>
    <row r="12">
      <c r="B12" s="47">
        <f>'7. QFD Final'!D46</f>
        <v>2</v>
      </c>
      <c r="C12" s="47" t="str">
        <f>'7. QFD Final'!B46</f>
        <v>Ter aparência robusta</v>
      </c>
      <c r="D12" s="47">
        <v>0.0</v>
      </c>
      <c r="E12" s="47">
        <v>0.0</v>
      </c>
      <c r="F12" s="47">
        <v>0.0</v>
      </c>
    </row>
    <row r="13">
      <c r="B13" s="47">
        <f>'7. QFD Final'!D47</f>
        <v>2</v>
      </c>
      <c r="C13" s="47" t="str">
        <f>'7. QFD Final'!B47</f>
        <v>Ter montagem em poucas etapas</v>
      </c>
      <c r="D13" s="47">
        <v>0.0</v>
      </c>
      <c r="E13" s="47">
        <v>0.0</v>
      </c>
      <c r="F13" s="47">
        <v>-1.0</v>
      </c>
    </row>
    <row r="14">
      <c r="B14" s="47">
        <f>'7. QFD Final'!D48</f>
        <v>2</v>
      </c>
      <c r="C14" s="47" t="str">
        <f>'7. QFD Final'!B48</f>
        <v>Ter matérias-primas acessíveis</v>
      </c>
      <c r="D14" s="47">
        <v>0.0</v>
      </c>
      <c r="E14" s="47">
        <v>0.0</v>
      </c>
      <c r="F14" s="47">
        <v>0.0</v>
      </c>
    </row>
    <row r="15">
      <c r="B15" s="47">
        <f>'7. QFD Final'!D49</f>
        <v>1</v>
      </c>
      <c r="C15" s="47" t="str">
        <f>'7. QFD Final'!B49</f>
        <v>Ter molde para a produção</v>
      </c>
      <c r="D15" s="47">
        <v>0.0</v>
      </c>
      <c r="E15" s="47">
        <v>0.0</v>
      </c>
      <c r="F15" s="47">
        <v>0.0</v>
      </c>
    </row>
    <row r="16">
      <c r="B16" s="47">
        <f>'7. QFD Final'!D50</f>
        <v>1</v>
      </c>
      <c r="C16" s="47" t="str">
        <f>'7. QFD Final'!B50</f>
        <v>Ter embalagem simples</v>
      </c>
      <c r="D16" s="47">
        <v>0.0</v>
      </c>
      <c r="E16" s="47">
        <v>0.0</v>
      </c>
      <c r="F16" s="47">
        <v>0.0</v>
      </c>
    </row>
    <row r="17">
      <c r="D17" s="45">
        <f t="shared" ref="D17:F17" si="1">SUMPRODUCT(D3:D16,$B$3:$B$16)</f>
        <v>-1</v>
      </c>
      <c r="E17" s="45">
        <f t="shared" si="1"/>
        <v>0</v>
      </c>
      <c r="F17" s="45">
        <f t="shared" si="1"/>
        <v>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9.0"/>
    <col customWidth="1" min="3" max="3" width="34.75"/>
    <col customWidth="1" min="4" max="4" width="23.63"/>
    <col customWidth="1" min="5" max="5" width="22.63"/>
    <col customWidth="1" min="6" max="6" width="24.0"/>
  </cols>
  <sheetData>
    <row r="2">
      <c r="B2" s="45" t="s">
        <v>459</v>
      </c>
      <c r="C2" s="45" t="s">
        <v>460</v>
      </c>
      <c r="D2" s="45" t="s">
        <v>464</v>
      </c>
      <c r="E2" s="45" t="s">
        <v>465</v>
      </c>
      <c r="F2" s="45" t="s">
        <v>466</v>
      </c>
    </row>
    <row r="3">
      <c r="B3" s="47">
        <f>'7. QFD Final'!D37</f>
        <v>5</v>
      </c>
      <c r="C3" s="47" t="str">
        <f>'7. QFD Final'!B37</f>
        <v>Ter capacidade para suportar as principais ferramentas</v>
      </c>
      <c r="D3" s="47">
        <v>0.0</v>
      </c>
      <c r="E3" s="47">
        <v>1.0</v>
      </c>
      <c r="F3" s="47">
        <v>1.0</v>
      </c>
    </row>
    <row r="4">
      <c r="B4" s="47">
        <f>'7. QFD Final'!D38</f>
        <v>5</v>
      </c>
      <c r="C4" s="47" t="str">
        <f>'7. QFD Final'!B38</f>
        <v>Ter compartimentos</v>
      </c>
      <c r="D4" s="47">
        <v>0.0</v>
      </c>
      <c r="E4" s="47">
        <v>2.0</v>
      </c>
      <c r="F4" s="47">
        <v>2.0</v>
      </c>
    </row>
    <row r="5">
      <c r="B5" s="47">
        <f>'7. QFD Final'!D39</f>
        <v>5</v>
      </c>
      <c r="C5" s="47" t="str">
        <f>'7. QFD Final'!B39</f>
        <v>Ser de fácil movimentação</v>
      </c>
      <c r="D5" s="47">
        <v>0.0</v>
      </c>
      <c r="E5" s="47">
        <v>1.0</v>
      </c>
      <c r="F5" s="47">
        <v>2.0</v>
      </c>
    </row>
    <row r="6">
      <c r="B6" s="47">
        <f>'7. QFD Final'!D40</f>
        <v>4</v>
      </c>
      <c r="C6" s="47" t="str">
        <f>'7. QFD Final'!B40</f>
        <v>Ser durável</v>
      </c>
      <c r="D6" s="47">
        <v>0.0</v>
      </c>
      <c r="E6" s="47">
        <v>1.0</v>
      </c>
      <c r="F6" s="47">
        <v>1.0</v>
      </c>
    </row>
    <row r="7">
      <c r="B7" s="47">
        <f>'7. QFD Final'!D41</f>
        <v>4</v>
      </c>
      <c r="C7" s="47" t="str">
        <f>'7. QFD Final'!B41</f>
        <v>Ser compacto</v>
      </c>
      <c r="D7" s="47">
        <v>0.0</v>
      </c>
      <c r="E7" s="47">
        <v>-1.0</v>
      </c>
      <c r="F7" s="47">
        <v>-1.0</v>
      </c>
    </row>
    <row r="8">
      <c r="B8" s="47">
        <f>'7. QFD Final'!D42</f>
        <v>3</v>
      </c>
      <c r="C8" s="47" t="str">
        <f>'7. QFD Final'!B42</f>
        <v>Ter manutenção simples</v>
      </c>
      <c r="D8" s="47">
        <v>0.0</v>
      </c>
      <c r="E8" s="47">
        <v>0.0</v>
      </c>
      <c r="F8" s="47">
        <v>-1.0</v>
      </c>
    </row>
    <row r="9">
      <c r="B9" s="47">
        <f>'7. QFD Final'!D43</f>
        <v>3</v>
      </c>
      <c r="C9" s="47" t="str">
        <f>'7. QFD Final'!B43</f>
        <v>Ter bom custo benefício</v>
      </c>
      <c r="D9" s="47">
        <v>0.0</v>
      </c>
      <c r="E9" s="47">
        <v>-2.0</v>
      </c>
      <c r="F9" s="47">
        <v>1.0</v>
      </c>
    </row>
    <row r="10">
      <c r="B10" s="47">
        <f>'7. QFD Final'!D44</f>
        <v>3</v>
      </c>
      <c r="C10" s="47" t="str">
        <f>'7. QFD Final'!B44</f>
        <v>Ter fácil desmontagem</v>
      </c>
      <c r="D10" s="47">
        <v>0.0</v>
      </c>
      <c r="E10" s="47">
        <v>1.0</v>
      </c>
      <c r="F10" s="47">
        <v>1.0</v>
      </c>
    </row>
    <row r="11">
      <c r="B11" s="47">
        <f>'7. QFD Final'!D45</f>
        <v>3</v>
      </c>
      <c r="C11" s="47" t="str">
        <f>'7. QFD Final'!B45</f>
        <v>Ter montagem rápida</v>
      </c>
      <c r="D11" s="47">
        <v>0.0</v>
      </c>
      <c r="E11" s="47">
        <v>-1.0</v>
      </c>
      <c r="F11" s="47">
        <v>1.0</v>
      </c>
    </row>
    <row r="12">
      <c r="B12" s="47">
        <f>'7. QFD Final'!D46</f>
        <v>2</v>
      </c>
      <c r="C12" s="47" t="str">
        <f>'7. QFD Final'!B46</f>
        <v>Ter aparência robusta</v>
      </c>
      <c r="D12" s="47">
        <v>0.0</v>
      </c>
      <c r="E12" s="47">
        <v>2.0</v>
      </c>
      <c r="F12" s="47">
        <v>2.0</v>
      </c>
    </row>
    <row r="13">
      <c r="B13" s="47">
        <f>'7. QFD Final'!D47</f>
        <v>2</v>
      </c>
      <c r="C13" s="47" t="str">
        <f>'7. QFD Final'!B47</f>
        <v>Ter montagem em poucas etapas</v>
      </c>
      <c r="D13" s="47">
        <v>0.0</v>
      </c>
      <c r="E13" s="47">
        <v>-1.0</v>
      </c>
      <c r="F13" s="47">
        <v>-1.0</v>
      </c>
    </row>
    <row r="14">
      <c r="B14" s="47">
        <f>'7. QFD Final'!D48</f>
        <v>2</v>
      </c>
      <c r="C14" s="47" t="str">
        <f>'7. QFD Final'!B48</f>
        <v>Ter matérias-primas acessíveis</v>
      </c>
      <c r="D14" s="47">
        <v>0.0</v>
      </c>
      <c r="E14" s="47">
        <v>0.0</v>
      </c>
      <c r="F14" s="47">
        <v>0.0</v>
      </c>
    </row>
    <row r="15">
      <c r="B15" s="47">
        <f>'7. QFD Final'!D49</f>
        <v>1</v>
      </c>
      <c r="C15" s="47" t="str">
        <f>'7. QFD Final'!B49</f>
        <v>Ter molde para a produção</v>
      </c>
      <c r="D15" s="47">
        <v>0.0</v>
      </c>
      <c r="E15" s="47">
        <v>-1.0</v>
      </c>
      <c r="F15" s="47">
        <v>-1.0</v>
      </c>
    </row>
    <row r="16">
      <c r="B16" s="47">
        <f>'7. QFD Final'!D50</f>
        <v>1</v>
      </c>
      <c r="C16" s="47" t="str">
        <f>'7. QFD Final'!B50</f>
        <v>Ter embalagem simples</v>
      </c>
      <c r="D16" s="47">
        <v>0.0</v>
      </c>
      <c r="E16" s="47">
        <v>0.0</v>
      </c>
      <c r="F16" s="47">
        <v>0.0</v>
      </c>
    </row>
    <row r="17">
      <c r="D17" s="45">
        <f t="shared" ref="D17:F17" si="1">SUMPRODUCT(D3:D16,$B$3:$B$16)</f>
        <v>0</v>
      </c>
      <c r="E17" s="45">
        <f t="shared" si="1"/>
        <v>15</v>
      </c>
      <c r="F17" s="45">
        <f t="shared" si="1"/>
        <v>32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17.13"/>
    <col customWidth="1" min="3" max="3" width="29.5"/>
    <col customWidth="1" min="4" max="7" width="28.88"/>
    <col customWidth="1" min="14" max="14" width="5.25"/>
    <col customWidth="1" min="15" max="15" width="18.0"/>
    <col customWidth="1" min="16" max="16" width="35.25"/>
    <col customWidth="1" min="17" max="17" width="35.38"/>
    <col customWidth="1" min="18" max="18" width="36.25"/>
    <col customWidth="1" min="19" max="19" width="34.25"/>
    <col customWidth="1" min="20" max="20" width="37.0"/>
  </cols>
  <sheetData>
    <row r="1">
      <c r="B1" s="113" t="s">
        <v>467</v>
      </c>
      <c r="C1" s="113" t="s">
        <v>468</v>
      </c>
      <c r="D1" s="114" t="s">
        <v>469</v>
      </c>
    </row>
    <row r="2">
      <c r="D2" s="115" t="s">
        <v>470</v>
      </c>
      <c r="E2" s="115" t="s">
        <v>471</v>
      </c>
      <c r="F2" s="115" t="s">
        <v>472</v>
      </c>
      <c r="G2" s="116" t="s">
        <v>473</v>
      </c>
    </row>
    <row r="3" ht="142.5" customHeight="1">
      <c r="B3" s="117" t="s">
        <v>230</v>
      </c>
      <c r="C3" s="118" t="s">
        <v>474</v>
      </c>
      <c r="D3" s="119"/>
      <c r="E3" s="120"/>
      <c r="F3" s="120"/>
      <c r="G3" s="120"/>
    </row>
    <row r="4" ht="133.5" customHeight="1">
      <c r="B4" s="121"/>
      <c r="C4" s="118" t="s">
        <v>475</v>
      </c>
      <c r="D4" s="119"/>
      <c r="E4" s="119"/>
      <c r="F4" s="122"/>
      <c r="G4" s="120"/>
    </row>
    <row r="5" ht="121.5" customHeight="1">
      <c r="B5" s="121"/>
      <c r="C5" s="118" t="s">
        <v>476</v>
      </c>
      <c r="D5" s="119"/>
      <c r="E5" s="123"/>
      <c r="F5" s="119"/>
      <c r="G5" s="120"/>
    </row>
    <row r="6" ht="120.0" customHeight="1">
      <c r="B6" s="121"/>
      <c r="C6" s="118" t="s">
        <v>477</v>
      </c>
      <c r="D6" s="120"/>
      <c r="E6" s="119"/>
      <c r="F6" s="119"/>
      <c r="G6" s="124"/>
    </row>
    <row r="7" ht="120.0" customHeight="1">
      <c r="B7" s="125" t="s">
        <v>246</v>
      </c>
      <c r="C7" s="118" t="s">
        <v>478</v>
      </c>
      <c r="D7" s="119"/>
      <c r="E7" s="119"/>
      <c r="F7" s="119"/>
      <c r="G7" s="124"/>
    </row>
    <row r="8" ht="126.75" customHeight="1">
      <c r="A8" s="126"/>
      <c r="B8" s="81"/>
      <c r="C8" s="127" t="s">
        <v>479</v>
      </c>
      <c r="D8" s="119"/>
      <c r="E8" s="119"/>
      <c r="F8" s="124"/>
      <c r="G8" s="124"/>
      <c r="H8" s="128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</row>
    <row r="9" ht="126.75" customHeight="1">
      <c r="A9" s="126"/>
      <c r="B9" s="125" t="s">
        <v>236</v>
      </c>
      <c r="C9" s="127" t="s">
        <v>480</v>
      </c>
      <c r="D9" s="129"/>
      <c r="E9" s="119"/>
      <c r="F9" s="130"/>
      <c r="G9" s="119"/>
      <c r="H9" s="128"/>
      <c r="I9" s="131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</row>
    <row r="10" ht="127.5" customHeight="1">
      <c r="B10" s="121"/>
      <c r="C10" s="118" t="s">
        <v>481</v>
      </c>
      <c r="D10" s="129"/>
      <c r="E10" s="60"/>
      <c r="F10" s="119"/>
      <c r="G10" s="132"/>
    </row>
    <row r="11" ht="129.75" customHeight="1">
      <c r="B11" s="81"/>
      <c r="C11" s="118" t="s">
        <v>482</v>
      </c>
      <c r="D11" s="16"/>
      <c r="E11" s="130"/>
      <c r="F11" s="133"/>
      <c r="G11" s="134"/>
    </row>
    <row r="12" ht="155.25" customHeight="1">
      <c r="B12" s="125" t="s">
        <v>218</v>
      </c>
      <c r="C12" s="118" t="s">
        <v>483</v>
      </c>
      <c r="D12" s="119"/>
      <c r="E12" s="119"/>
      <c r="F12" s="135"/>
      <c r="G12" s="136"/>
    </row>
    <row r="13" ht="158.25" customHeight="1">
      <c r="B13" s="121"/>
      <c r="C13" s="118" t="s">
        <v>484</v>
      </c>
      <c r="D13" s="129"/>
      <c r="E13" s="60"/>
      <c r="F13" s="119"/>
      <c r="G13" s="119"/>
    </row>
    <row r="14" ht="135.0" customHeight="1">
      <c r="B14" s="81"/>
      <c r="C14" s="127" t="s">
        <v>485</v>
      </c>
      <c r="D14" s="137"/>
      <c r="E14" s="137"/>
      <c r="F14" s="119"/>
      <c r="G14" s="119"/>
    </row>
    <row r="15" ht="135.0" customHeight="1">
      <c r="B15" s="125" t="s">
        <v>486</v>
      </c>
      <c r="C15" s="127" t="s">
        <v>487</v>
      </c>
      <c r="D15" s="119"/>
      <c r="E15" s="138"/>
      <c r="F15" s="137"/>
      <c r="G15" s="119"/>
    </row>
    <row r="16" ht="118.5" customHeight="1">
      <c r="B16" s="121"/>
      <c r="C16" s="118" t="s">
        <v>488</v>
      </c>
      <c r="D16" s="129"/>
      <c r="E16" s="119"/>
      <c r="F16" s="137"/>
      <c r="G16" s="119"/>
      <c r="H16" s="139"/>
    </row>
    <row r="17" ht="103.5" customHeight="1">
      <c r="B17" s="121"/>
      <c r="C17" s="118" t="s">
        <v>489</v>
      </c>
      <c r="D17" s="119"/>
      <c r="E17" s="119"/>
      <c r="F17" s="137"/>
      <c r="G17" s="119"/>
      <c r="N17" s="128"/>
    </row>
    <row r="18" ht="105.0" customHeight="1">
      <c r="B18" s="81"/>
      <c r="C18" s="140" t="s">
        <v>490</v>
      </c>
      <c r="D18" s="141"/>
      <c r="E18" s="142"/>
      <c r="F18" s="119"/>
      <c r="G18" s="143"/>
    </row>
    <row r="19" ht="57.75" customHeight="1"/>
    <row r="20" ht="57.75" customHeight="1"/>
    <row r="21" ht="57.75" customHeight="1"/>
    <row r="22" ht="57.75" customHeight="1"/>
    <row r="23" ht="57.75" customHeight="1"/>
    <row r="24" ht="57.75" customHeight="1"/>
    <row r="25" ht="57.75" customHeight="1"/>
    <row r="26">
      <c r="C26" s="144" t="s">
        <v>491</v>
      </c>
      <c r="D26" s="144" t="s">
        <v>492</v>
      </c>
      <c r="E26" s="144" t="s">
        <v>493</v>
      </c>
      <c r="F26" s="144" t="s">
        <v>494</v>
      </c>
    </row>
    <row r="27">
      <c r="C27" s="145" t="s">
        <v>495</v>
      </c>
      <c r="D27" s="146" t="s">
        <v>496</v>
      </c>
      <c r="E27" s="146" t="s">
        <v>497</v>
      </c>
      <c r="F27" s="146"/>
    </row>
    <row r="28">
      <c r="C28" s="145" t="s">
        <v>498</v>
      </c>
      <c r="D28" s="146" t="s">
        <v>499</v>
      </c>
      <c r="E28" s="146" t="s">
        <v>500</v>
      </c>
      <c r="F28" s="146" t="s">
        <v>501</v>
      </c>
    </row>
    <row r="29">
      <c r="C29" s="145" t="s">
        <v>502</v>
      </c>
      <c r="D29" s="146" t="s">
        <v>503</v>
      </c>
      <c r="E29" s="146" t="s">
        <v>504</v>
      </c>
      <c r="F29" s="146" t="s">
        <v>505</v>
      </c>
    </row>
    <row r="30">
      <c r="C30" s="145" t="s">
        <v>506</v>
      </c>
      <c r="D30" s="146" t="s">
        <v>507</v>
      </c>
      <c r="E30" s="146" t="s">
        <v>508</v>
      </c>
      <c r="F30" s="146" t="s">
        <v>509</v>
      </c>
    </row>
    <row r="31">
      <c r="C31" s="145" t="s">
        <v>510</v>
      </c>
      <c r="D31" s="146" t="s">
        <v>511</v>
      </c>
      <c r="E31" s="146" t="s">
        <v>512</v>
      </c>
      <c r="F31" s="146" t="s">
        <v>513</v>
      </c>
    </row>
    <row r="32">
      <c r="C32" s="145" t="s">
        <v>514</v>
      </c>
      <c r="D32" s="146" t="s">
        <v>515</v>
      </c>
      <c r="E32" s="146" t="s">
        <v>516</v>
      </c>
      <c r="F32" s="146" t="s">
        <v>517</v>
      </c>
    </row>
    <row r="33">
      <c r="C33" s="145" t="s">
        <v>518</v>
      </c>
      <c r="D33" s="146" t="s">
        <v>519</v>
      </c>
      <c r="E33" s="146" t="s">
        <v>520</v>
      </c>
      <c r="F33" s="146" t="s">
        <v>521</v>
      </c>
    </row>
    <row r="34">
      <c r="C34" s="145" t="s">
        <v>522</v>
      </c>
      <c r="D34" s="146" t="s">
        <v>523</v>
      </c>
      <c r="E34" s="146" t="s">
        <v>524</v>
      </c>
      <c r="F34" s="146" t="s">
        <v>525</v>
      </c>
    </row>
    <row r="35">
      <c r="C35" s="145" t="s">
        <v>526</v>
      </c>
      <c r="D35" s="146" t="s">
        <v>527</v>
      </c>
      <c r="E35" s="146" t="s">
        <v>528</v>
      </c>
      <c r="F35" s="146"/>
    </row>
    <row r="36">
      <c r="C36" s="145" t="s">
        <v>529</v>
      </c>
      <c r="D36" s="146" t="s">
        <v>530</v>
      </c>
      <c r="E36" s="146" t="s">
        <v>531</v>
      </c>
      <c r="F36" s="146" t="s">
        <v>532</v>
      </c>
    </row>
    <row r="37">
      <c r="C37" s="145" t="s">
        <v>533</v>
      </c>
      <c r="D37" s="146" t="s">
        <v>534</v>
      </c>
      <c r="E37" s="146" t="s">
        <v>535</v>
      </c>
      <c r="F37" s="146" t="s">
        <v>536</v>
      </c>
    </row>
    <row r="38">
      <c r="C38" s="145" t="s">
        <v>537</v>
      </c>
      <c r="D38" s="146" t="s">
        <v>538</v>
      </c>
      <c r="E38" s="146" t="s">
        <v>539</v>
      </c>
      <c r="F38" s="146" t="s">
        <v>540</v>
      </c>
    </row>
    <row r="39">
      <c r="C39" s="145" t="s">
        <v>541</v>
      </c>
      <c r="D39" s="146" t="s">
        <v>542</v>
      </c>
      <c r="E39" s="146" t="s">
        <v>543</v>
      </c>
      <c r="F39" s="146" t="s">
        <v>544</v>
      </c>
    </row>
    <row r="40">
      <c r="C40" s="145" t="s">
        <v>241</v>
      </c>
      <c r="D40" s="146" t="s">
        <v>545</v>
      </c>
      <c r="E40" s="146" t="s">
        <v>546</v>
      </c>
      <c r="F40" s="146" t="s">
        <v>547</v>
      </c>
    </row>
    <row r="41">
      <c r="C41" s="145" t="s">
        <v>548</v>
      </c>
      <c r="D41" s="146" t="s">
        <v>549</v>
      </c>
      <c r="E41" s="146" t="s">
        <v>550</v>
      </c>
      <c r="F41" s="146" t="s">
        <v>551</v>
      </c>
    </row>
    <row r="42">
      <c r="C42" s="145" t="s">
        <v>552</v>
      </c>
      <c r="D42" s="146" t="s">
        <v>553</v>
      </c>
      <c r="E42" s="146" t="s">
        <v>554</v>
      </c>
      <c r="F42" s="146" t="s">
        <v>555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mergeCells count="8">
    <mergeCell ref="B1:B2"/>
    <mergeCell ref="C1:C2"/>
    <mergeCell ref="D1:G1"/>
    <mergeCell ref="B3:B6"/>
    <mergeCell ref="B7:B8"/>
    <mergeCell ref="B9:B11"/>
    <mergeCell ref="B12:B14"/>
    <mergeCell ref="B15:B1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2.75"/>
    <col customWidth="1" min="3" max="3" width="35.5"/>
    <col customWidth="1" min="4" max="4" width="24.38"/>
    <col customWidth="1" min="5" max="5" width="14.88"/>
    <col customWidth="1" min="6" max="6" width="14.38"/>
  </cols>
  <sheetData>
    <row r="1">
      <c r="B1" s="113" t="s">
        <v>467</v>
      </c>
      <c r="C1" s="113" t="s">
        <v>468</v>
      </c>
      <c r="D1" s="114" t="s">
        <v>469</v>
      </c>
    </row>
    <row r="2">
      <c r="D2" s="115" t="s">
        <v>470</v>
      </c>
      <c r="E2" s="115" t="s">
        <v>471</v>
      </c>
      <c r="F2" s="115" t="s">
        <v>472</v>
      </c>
      <c r="G2" s="116" t="s">
        <v>473</v>
      </c>
    </row>
    <row r="3" ht="82.5" customHeight="1">
      <c r="B3" s="117" t="s">
        <v>230</v>
      </c>
      <c r="C3" s="118" t="s">
        <v>556</v>
      </c>
      <c r="D3" s="119"/>
      <c r="E3" s="123"/>
      <c r="F3" s="119"/>
      <c r="G3" s="120"/>
    </row>
    <row r="4" ht="82.5" customHeight="1">
      <c r="B4" s="121"/>
      <c r="C4" s="118" t="s">
        <v>557</v>
      </c>
      <c r="D4" s="120"/>
      <c r="E4" s="119"/>
      <c r="F4" s="119"/>
      <c r="G4" s="124"/>
    </row>
    <row r="5" ht="82.5" customHeight="1">
      <c r="B5" s="125" t="s">
        <v>246</v>
      </c>
      <c r="C5" s="118" t="s">
        <v>558</v>
      </c>
      <c r="D5" s="119"/>
      <c r="E5" s="119"/>
      <c r="F5" s="119"/>
      <c r="G5" s="124"/>
    </row>
    <row r="6" ht="82.5" customHeight="1">
      <c r="B6" s="81"/>
      <c r="C6" s="127" t="s">
        <v>559</v>
      </c>
      <c r="D6" s="119"/>
      <c r="E6" s="119"/>
      <c r="F6" s="124"/>
      <c r="G6" s="124"/>
    </row>
    <row r="7" ht="82.5" customHeight="1">
      <c r="B7" s="125" t="s">
        <v>236</v>
      </c>
      <c r="C7" s="127" t="s">
        <v>560</v>
      </c>
      <c r="D7" s="129"/>
      <c r="E7" s="119"/>
      <c r="F7" s="130"/>
      <c r="G7" s="119"/>
    </row>
    <row r="8" ht="82.5" customHeight="1">
      <c r="B8" s="121"/>
      <c r="C8" s="118" t="s">
        <v>561</v>
      </c>
      <c r="D8" s="129"/>
      <c r="E8" s="60"/>
      <c r="F8" s="119"/>
      <c r="G8" s="132"/>
    </row>
    <row r="9" ht="82.5" customHeight="1">
      <c r="B9" s="81"/>
      <c r="C9" s="118" t="s">
        <v>562</v>
      </c>
      <c r="D9" s="16"/>
      <c r="E9" s="130"/>
      <c r="F9" s="133"/>
      <c r="G9" s="134"/>
    </row>
    <row r="10" ht="82.5" customHeight="1">
      <c r="B10" s="125" t="s">
        <v>218</v>
      </c>
      <c r="C10" s="118" t="s">
        <v>563</v>
      </c>
      <c r="D10" s="119"/>
      <c r="E10" s="119"/>
      <c r="F10" s="135"/>
      <c r="G10" s="136"/>
    </row>
    <row r="11" ht="82.5" customHeight="1">
      <c r="B11" s="121"/>
      <c r="C11" s="118" t="s">
        <v>564</v>
      </c>
      <c r="D11" s="129"/>
      <c r="E11" s="60"/>
      <c r="F11" s="119"/>
      <c r="G11" s="119"/>
    </row>
    <row r="12" ht="82.5" customHeight="1">
      <c r="B12" s="81"/>
      <c r="C12" s="127" t="s">
        <v>565</v>
      </c>
      <c r="D12" s="137"/>
      <c r="E12" s="137"/>
      <c r="F12" s="119"/>
      <c r="G12" s="119"/>
    </row>
    <row r="13" ht="82.5" customHeight="1">
      <c r="B13" s="125" t="s">
        <v>486</v>
      </c>
      <c r="C13" s="127" t="s">
        <v>566</v>
      </c>
      <c r="D13" s="119"/>
      <c r="E13" s="138"/>
      <c r="F13" s="137"/>
      <c r="G13" s="119"/>
    </row>
    <row r="14" ht="82.5" customHeight="1">
      <c r="B14" s="121"/>
      <c r="C14" s="118" t="s">
        <v>567</v>
      </c>
      <c r="D14" s="129"/>
      <c r="E14" s="119"/>
      <c r="F14" s="137"/>
      <c r="G14" s="119"/>
    </row>
    <row r="15" ht="82.5" customHeight="1">
      <c r="B15" s="121"/>
      <c r="C15" s="118" t="s">
        <v>568</v>
      </c>
      <c r="D15" s="119"/>
      <c r="E15" s="119"/>
      <c r="F15" s="137"/>
      <c r="G15" s="119"/>
    </row>
    <row r="16" ht="82.5" customHeight="1">
      <c r="B16" s="81"/>
      <c r="C16" s="147" t="s">
        <v>569</v>
      </c>
      <c r="D16" s="141"/>
      <c r="E16" s="142"/>
      <c r="F16" s="119"/>
      <c r="G16" s="143"/>
    </row>
  </sheetData>
  <mergeCells count="8">
    <mergeCell ref="B1:B2"/>
    <mergeCell ref="C1:C2"/>
    <mergeCell ref="D1:G1"/>
    <mergeCell ref="B3:B4"/>
    <mergeCell ref="B5:B6"/>
    <mergeCell ref="B7:B9"/>
    <mergeCell ref="B10:B12"/>
    <mergeCell ref="B13:B16"/>
  </mergeCells>
  <printOptions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8.75"/>
  </cols>
  <sheetData>
    <row r="3">
      <c r="B3" s="148" t="s">
        <v>570</v>
      </c>
      <c r="C3" s="40"/>
      <c r="D3" s="125" t="s">
        <v>246</v>
      </c>
      <c r="E3" s="125" t="s">
        <v>230</v>
      </c>
      <c r="F3" s="125" t="s">
        <v>236</v>
      </c>
      <c r="G3" s="125" t="s">
        <v>218</v>
      </c>
      <c r="H3" s="125" t="s">
        <v>486</v>
      </c>
    </row>
    <row r="4">
      <c r="B4" s="42"/>
      <c r="C4" s="43"/>
      <c r="D4" s="121"/>
      <c r="E4" s="121"/>
      <c r="F4" s="121"/>
      <c r="G4" s="121"/>
      <c r="H4" s="121"/>
    </row>
    <row r="5">
      <c r="B5" s="42"/>
      <c r="C5" s="43"/>
      <c r="D5" s="81"/>
      <c r="E5" s="81"/>
      <c r="F5" s="81"/>
      <c r="G5" s="81"/>
      <c r="H5" s="81"/>
    </row>
    <row r="6">
      <c r="B6" s="48"/>
      <c r="C6" s="50"/>
      <c r="D6" s="149" t="s">
        <v>571</v>
      </c>
      <c r="E6" s="78"/>
      <c r="F6" s="78"/>
      <c r="G6" s="78"/>
      <c r="H6" s="79"/>
    </row>
    <row r="7">
      <c r="B7" s="150" t="s">
        <v>572</v>
      </c>
      <c r="C7" s="151" t="s">
        <v>573</v>
      </c>
      <c r="D7" s="152"/>
      <c r="E7" s="152"/>
      <c r="F7" s="103" t="s">
        <v>190</v>
      </c>
      <c r="G7" s="152"/>
      <c r="H7" s="103" t="s">
        <v>190</v>
      </c>
    </row>
    <row r="8">
      <c r="B8" s="121"/>
      <c r="C8" s="151" t="s">
        <v>574</v>
      </c>
      <c r="D8" s="152"/>
      <c r="E8" s="152"/>
      <c r="F8" s="152"/>
      <c r="G8" s="152"/>
      <c r="H8" s="103" t="s">
        <v>191</v>
      </c>
    </row>
    <row r="9">
      <c r="B9" s="81"/>
      <c r="C9" s="151" t="s">
        <v>575</v>
      </c>
      <c r="D9" s="152"/>
      <c r="E9" s="152"/>
      <c r="F9" s="152"/>
      <c r="G9" s="152"/>
      <c r="H9" s="152"/>
    </row>
    <row r="10">
      <c r="B10" s="150" t="s">
        <v>576</v>
      </c>
      <c r="C10" s="151" t="s">
        <v>577</v>
      </c>
      <c r="D10" s="152"/>
      <c r="E10" s="103" t="s">
        <v>190</v>
      </c>
      <c r="F10" s="152"/>
      <c r="G10" s="103" t="s">
        <v>578</v>
      </c>
      <c r="H10" s="152"/>
    </row>
    <row r="11">
      <c r="B11" s="81"/>
      <c r="C11" s="151" t="s">
        <v>579</v>
      </c>
      <c r="D11" s="152"/>
      <c r="E11" s="152"/>
      <c r="F11" s="152"/>
      <c r="G11" s="152"/>
      <c r="H11" s="152"/>
    </row>
    <row r="12">
      <c r="B12" s="150" t="s">
        <v>580</v>
      </c>
      <c r="C12" s="151" t="s">
        <v>581</v>
      </c>
      <c r="D12" s="103" t="s">
        <v>190</v>
      </c>
      <c r="E12" s="152"/>
      <c r="F12" s="103" t="s">
        <v>578</v>
      </c>
      <c r="G12" s="152"/>
      <c r="H12" s="103" t="s">
        <v>578</v>
      </c>
    </row>
    <row r="13">
      <c r="B13" s="81"/>
      <c r="C13" s="151" t="s">
        <v>582</v>
      </c>
      <c r="D13" s="152"/>
      <c r="E13" s="103" t="s">
        <v>190</v>
      </c>
      <c r="F13" s="152"/>
      <c r="G13" s="152"/>
      <c r="H13" s="152"/>
    </row>
    <row r="14">
      <c r="B14" s="151" t="s">
        <v>583</v>
      </c>
      <c r="C14" s="151" t="s">
        <v>584</v>
      </c>
      <c r="D14" s="103" t="s">
        <v>578</v>
      </c>
      <c r="E14" s="103" t="s">
        <v>578</v>
      </c>
      <c r="F14" s="103" t="s">
        <v>578</v>
      </c>
      <c r="G14" s="103" t="s">
        <v>578</v>
      </c>
      <c r="H14" s="103" t="s">
        <v>578</v>
      </c>
    </row>
    <row r="15">
      <c r="B15" s="151" t="s">
        <v>585</v>
      </c>
      <c r="C15" s="151" t="s">
        <v>586</v>
      </c>
      <c r="D15" s="103" t="s">
        <v>190</v>
      </c>
      <c r="E15" s="152"/>
      <c r="F15" s="152"/>
      <c r="G15" s="152"/>
      <c r="H15" s="103" t="s">
        <v>190</v>
      </c>
    </row>
    <row r="16">
      <c r="B16" s="150" t="s">
        <v>587</v>
      </c>
      <c r="C16" s="151" t="s">
        <v>588</v>
      </c>
      <c r="D16" s="103" t="s">
        <v>190</v>
      </c>
      <c r="E16" s="152"/>
      <c r="F16" s="152"/>
      <c r="G16" s="152"/>
      <c r="H16" s="103" t="s">
        <v>190</v>
      </c>
    </row>
    <row r="17">
      <c r="B17" s="121"/>
      <c r="C17" s="151" t="s">
        <v>589</v>
      </c>
      <c r="D17" s="152"/>
      <c r="E17" s="103" t="s">
        <v>578</v>
      </c>
      <c r="F17" s="152"/>
      <c r="G17" s="152"/>
      <c r="H17" s="103" t="s">
        <v>578</v>
      </c>
    </row>
    <row r="18">
      <c r="B18" s="81"/>
      <c r="C18" s="151" t="s">
        <v>590</v>
      </c>
      <c r="D18" s="152"/>
      <c r="E18" s="152"/>
      <c r="F18" s="103" t="s">
        <v>191</v>
      </c>
      <c r="G18" s="152"/>
      <c r="H18" s="152"/>
    </row>
    <row r="19">
      <c r="B19" s="153" t="s">
        <v>591</v>
      </c>
      <c r="C19" s="79"/>
      <c r="D19" s="155">
        <v>18.0</v>
      </c>
      <c r="E19" s="155">
        <v>16.0</v>
      </c>
      <c r="F19" s="103">
        <v>12.0</v>
      </c>
      <c r="G19" s="103">
        <v>6.0</v>
      </c>
      <c r="H19" s="155">
        <v>25.0</v>
      </c>
    </row>
    <row r="20">
      <c r="B20" s="156" t="s">
        <v>596</v>
      </c>
      <c r="C20" s="79"/>
      <c r="D20" s="157">
        <v>2.0</v>
      </c>
      <c r="E20" s="157">
        <v>3.0</v>
      </c>
      <c r="F20" s="103">
        <v>4.0</v>
      </c>
      <c r="G20" s="103">
        <v>5.0</v>
      </c>
      <c r="H20" s="157">
        <v>1.0</v>
      </c>
    </row>
    <row r="23">
      <c r="C23" s="102" t="s">
        <v>598</v>
      </c>
    </row>
    <row r="25">
      <c r="B25" s="158"/>
      <c r="C25" s="159" t="s">
        <v>599</v>
      </c>
      <c r="D25" s="160" t="s">
        <v>191</v>
      </c>
    </row>
    <row r="26">
      <c r="B26" s="158"/>
      <c r="C26" s="161" t="s">
        <v>600</v>
      </c>
      <c r="D26" s="163" t="s">
        <v>578</v>
      </c>
    </row>
    <row r="27">
      <c r="B27" s="158"/>
      <c r="C27" s="164" t="s">
        <v>602</v>
      </c>
      <c r="D27" s="165" t="s">
        <v>190</v>
      </c>
    </row>
  </sheetData>
  <mergeCells count="13">
    <mergeCell ref="B7:B9"/>
    <mergeCell ref="B10:B11"/>
    <mergeCell ref="B12:B13"/>
    <mergeCell ref="B16:B18"/>
    <mergeCell ref="B19:C19"/>
    <mergeCell ref="B20:C20"/>
    <mergeCell ref="B3:C6"/>
    <mergeCell ref="D3:D5"/>
    <mergeCell ref="E3:E5"/>
    <mergeCell ref="F3:F5"/>
    <mergeCell ref="G3:G5"/>
    <mergeCell ref="H3:H5"/>
    <mergeCell ref="D6:H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54" t="s">
        <v>592</v>
      </c>
    </row>
    <row r="2">
      <c r="A2" s="102" t="s">
        <v>593</v>
      </c>
    </row>
    <row r="3">
      <c r="A3" s="102" t="s">
        <v>594</v>
      </c>
    </row>
    <row r="4">
      <c r="A4" s="102" t="s">
        <v>595</v>
      </c>
    </row>
    <row r="5">
      <c r="A5" s="102" t="s">
        <v>597</v>
      </c>
    </row>
    <row r="80">
      <c r="I80" s="162" t="s">
        <v>601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54" t="s">
        <v>592</v>
      </c>
    </row>
    <row r="2">
      <c r="A2" s="102" t="s">
        <v>593</v>
      </c>
    </row>
    <row r="3">
      <c r="A3" s="102" t="s">
        <v>594</v>
      </c>
    </row>
    <row r="4">
      <c r="A4" s="102" t="s">
        <v>595</v>
      </c>
    </row>
    <row r="5">
      <c r="A5" s="102" t="s">
        <v>597</v>
      </c>
    </row>
    <row r="80">
      <c r="I80" s="16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14.0"/>
    <col customWidth="1" min="3" max="3" width="37.25"/>
    <col customWidth="1" min="4" max="4" width="45.5"/>
    <col customWidth="1" min="5" max="5" width="15.88"/>
    <col customWidth="1" min="6" max="6" width="4.13"/>
    <col customWidth="1" min="7" max="7" width="15.13"/>
  </cols>
  <sheetData>
    <row r="1">
      <c r="A1" s="102" t="s">
        <v>603</v>
      </c>
      <c r="C1" s="13" t="s">
        <v>604</v>
      </c>
      <c r="D1" s="13" t="s">
        <v>605</v>
      </c>
    </row>
    <row r="2">
      <c r="A2" s="166" t="s">
        <v>606</v>
      </c>
      <c r="C2" s="16" t="s">
        <v>603</v>
      </c>
      <c r="D2" s="16" t="s">
        <v>607</v>
      </c>
    </row>
    <row r="3">
      <c r="A3" s="166" t="s">
        <v>608</v>
      </c>
      <c r="C3" s="16" t="s">
        <v>609</v>
      </c>
      <c r="D3" s="167" t="s">
        <v>610</v>
      </c>
    </row>
    <row r="4">
      <c r="A4" s="102" t="s">
        <v>609</v>
      </c>
      <c r="C4" s="168"/>
      <c r="D4" s="16" t="s">
        <v>611</v>
      </c>
    </row>
    <row r="5">
      <c r="A5" s="166" t="s">
        <v>612</v>
      </c>
      <c r="C5" s="168"/>
      <c r="D5" s="16" t="s">
        <v>613</v>
      </c>
    </row>
    <row r="6">
      <c r="A6" s="102" t="s">
        <v>607</v>
      </c>
      <c r="C6" s="168"/>
      <c r="D6" s="167" t="s">
        <v>614</v>
      </c>
    </row>
    <row r="7">
      <c r="A7" s="102" t="s">
        <v>610</v>
      </c>
    </row>
    <row r="8">
      <c r="A8" s="102" t="s">
        <v>611</v>
      </c>
    </row>
    <row r="9">
      <c r="A9" s="102" t="s">
        <v>613</v>
      </c>
    </row>
    <row r="10">
      <c r="A10" s="102" t="s">
        <v>614</v>
      </c>
    </row>
    <row r="15">
      <c r="B15" s="102" t="s">
        <v>615</v>
      </c>
      <c r="C15" s="102" t="s">
        <v>460</v>
      </c>
      <c r="D15" s="102" t="s">
        <v>616</v>
      </c>
      <c r="E15" s="102" t="s">
        <v>617</v>
      </c>
      <c r="F15" s="102" t="s">
        <v>618</v>
      </c>
      <c r="G15" s="102" t="s">
        <v>619</v>
      </c>
    </row>
  </sheetData>
  <drawing r:id="rId1"/>
</worksheet>
</file>