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Documents\GitHub\CSCE635\"/>
    </mc:Choice>
  </mc:AlternateContent>
  <bookViews>
    <workbookView xWindow="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O7" i="1"/>
  <c r="N6" i="1"/>
  <c r="O6" i="1"/>
  <c r="N3" i="1"/>
  <c r="O3" i="1"/>
  <c r="N4" i="1"/>
  <c r="O4" i="1"/>
  <c r="N5" i="1"/>
  <c r="O5" i="1"/>
  <c r="O2" i="1"/>
  <c r="N2" i="1"/>
  <c r="G1" i="1"/>
</calcChain>
</file>

<file path=xl/sharedStrings.xml><?xml version="1.0" encoding="utf-8"?>
<sst xmlns="http://schemas.openxmlformats.org/spreadsheetml/2006/main" count="13" uniqueCount="13">
  <si>
    <t>Enter a starting (reference) point in GPS coordinates:</t>
  </si>
  <si>
    <t>Latitude (deg)</t>
  </si>
  <si>
    <t>Longitude (deg)</t>
  </si>
  <si>
    <t>Relative coordinates:</t>
  </si>
  <si>
    <t>Lon (deg)</t>
  </si>
  <si>
    <t>Lat (deg)</t>
  </si>
  <si>
    <t xml:space="preserve">Conversion factor: </t>
  </si>
  <si>
    <t>Heading (degrees, positive east)</t>
  </si>
  <si>
    <t>X (m)</t>
  </si>
  <si>
    <t>Y (m)</t>
  </si>
  <si>
    <t xml:space="preserve">This is a utility for quickly computing relative coordinates near a GPS location, with an option to specify an orientation. </t>
  </si>
  <si>
    <t>The coordinate system is X = north, Y = east</t>
  </si>
  <si>
    <t>So if you are at a beach that is oriented at 45 degrees to north, that into the "Heading"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</si>
</sst>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"/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6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Y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Sheet1!$L$2:$L$500</c:f>
              <c:numCache>
                <c:formatCode>General</c:formatCode>
                <c:ptCount val="499"/>
                <c:pt idx="0">
                  <c:v>40</c:v>
                </c:pt>
                <c:pt idx="1">
                  <c:v>90</c:v>
                </c:pt>
                <c:pt idx="2">
                  <c:v>110</c:v>
                </c:pt>
                <c:pt idx="3">
                  <c:v>90</c:v>
                </c:pt>
                <c:pt idx="4">
                  <c:v>40</c:v>
                </c:pt>
                <c:pt idx="5">
                  <c:v>20</c:v>
                </c:pt>
              </c:numCache>
            </c:numRef>
          </c:xVal>
          <c:yVal>
            <c:numRef>
              <c:f>Sheet1!$M$2:$M$500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40</c:v>
                </c:pt>
                <c:pt idx="5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9192"/>
        <c:axId val="104217280"/>
      </c:scatterChart>
      <c:valAx>
        <c:axId val="34379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7280"/>
        <c:crosses val="autoZero"/>
        <c:crossBetween val="midCat"/>
      </c:valAx>
      <c:valAx>
        <c:axId val="1042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9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Lon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Sheet1!$N$2:$N$500</c:f>
              <c:numCache>
                <c:formatCode>0.0000000</c:formatCode>
                <c:ptCount val="499"/>
                <c:pt idx="0">
                  <c:v>30.710852083405623</c:v>
                </c:pt>
                <c:pt idx="1">
                  <c:v>30.71116968766265</c:v>
                </c:pt>
                <c:pt idx="2">
                  <c:v>30.711423771068272</c:v>
                </c:pt>
                <c:pt idx="3">
                  <c:v>30.711423771068272</c:v>
                </c:pt>
                <c:pt idx="4">
                  <c:v>30.711106166811245</c:v>
                </c:pt>
                <c:pt idx="5">
                  <c:v>30.710852083405623</c:v>
                </c:pt>
              </c:numCache>
            </c:numRef>
          </c:xVal>
          <c:yVal>
            <c:numRef>
              <c:f>Sheet1!$O$2:$O$500</c:f>
              <c:numCache>
                <c:formatCode>0.0000000</c:formatCode>
                <c:ptCount val="499"/>
                <c:pt idx="0">
                  <c:v>-96.468254083405625</c:v>
                </c:pt>
                <c:pt idx="1">
                  <c:v>-96.468571687662646</c:v>
                </c:pt>
                <c:pt idx="2">
                  <c:v>-96.468571687662646</c:v>
                </c:pt>
                <c:pt idx="3">
                  <c:v>-96.468317604257024</c:v>
                </c:pt>
                <c:pt idx="4">
                  <c:v>-96.468000000000004</c:v>
                </c:pt>
                <c:pt idx="5">
                  <c:v>-96.468000000000004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31296"/>
        <c:axId val="301332864"/>
      </c:scatterChart>
      <c:valAx>
        <c:axId val="3013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32864"/>
        <c:crosses val="autoZero"/>
        <c:crossBetween val="midCat"/>
      </c:valAx>
      <c:valAx>
        <c:axId val="3013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3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5</xdr:row>
      <xdr:rowOff>19050</xdr:rowOff>
    </xdr:from>
    <xdr:to>
      <xdr:col>6</xdr:col>
      <xdr:colOff>376237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166687</xdr:colOff>
      <xdr:row>19</xdr:row>
      <xdr:rowOff>95250</xdr:rowOff>
    </xdr:from>
    <xdr:to>
      <xdr:col>6</xdr:col>
      <xdr:colOff>385762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M9" sqref="M9"/>
    </sheetView>
  </sheetViews>
  <sheetFormatPr defaultRowHeight="15" x14ac:dyDescent="0.25"/>
  <cols>
    <col min="1" max="1" width="48.7109375" bestFit="1" customWidth="1"/>
    <col min="2" max="2" width="13.5703125" bestFit="1" customWidth="1"/>
    <col min="3" max="3" width="9.5703125" bestFit="1" customWidth="1"/>
    <col min="4" max="4" width="15.140625" bestFit="1" customWidth="1"/>
    <col min="5" max="5" width="10.28515625" bestFit="1" customWidth="1"/>
    <col min="6" max="6" width="30.28515625" bestFit="1" customWidth="1"/>
    <col min="11" max="11" width="20" bestFit="1" customWidth="1"/>
    <col min="14" max="14" width="10.5703125" bestFit="1" customWidth="1"/>
    <col min="15" max="15" width="11.28515625" bestFit="1" customWidth="1"/>
  </cols>
  <sheetData>
    <row r="1" spans="1:15" x14ac:dyDescent="0.25">
      <c r="A1" t="s">
        <v>0</v>
      </c>
      <c r="B1" t="s">
        <v>1</v>
      </c>
      <c r="C1" s="3">
        <v>30.710598000000001</v>
      </c>
      <c r="D1" t="s">
        <v>2</v>
      </c>
      <c r="E1" s="3">
        <v>-96.468000000000004</v>
      </c>
      <c r="F1" t="s">
        <v>7</v>
      </c>
      <c r="G1" s="1">
        <f>-45</f>
        <v>-45</v>
      </c>
      <c r="H1" t="s">
        <v>6</v>
      </c>
      <c r="I1">
        <v>111318.845</v>
      </c>
      <c r="K1" t="s">
        <v>3</v>
      </c>
      <c r="L1" t="s">
        <v>8</v>
      </c>
      <c r="M1" t="s">
        <v>9</v>
      </c>
      <c r="N1" t="s">
        <v>5</v>
      </c>
      <c r="O1" t="s">
        <v>4</v>
      </c>
    </row>
    <row r="2" spans="1:15" x14ac:dyDescent="0.25">
      <c r="L2" s="1">
        <v>40</v>
      </c>
      <c r="M2" s="1">
        <v>0</v>
      </c>
      <c r="N2" s="2">
        <f>(L2*COS(RADIANS($G$1))+M2*-SIN(RADIANS($G$1)))/$I$1+$C$1</f>
        <v>30.710852083405623</v>
      </c>
      <c r="O2" s="2">
        <f>(L2*SIN(RADIANS($G$1))+M2*COS(RADIANS($G$1)))/$I$1+$E$1</f>
        <v>-96.468254083405625</v>
      </c>
    </row>
    <row r="3" spans="1:15" x14ac:dyDescent="0.25">
      <c r="L3" s="1">
        <v>90</v>
      </c>
      <c r="M3" s="1">
        <v>0</v>
      </c>
      <c r="N3" s="2">
        <f t="shared" ref="N3:N8" si="0">(L3*COS(RADIANS($G$1))+M3*-SIN(RADIANS($G$1)))/$I$1+$C$1</f>
        <v>30.71116968766265</v>
      </c>
      <c r="O3" s="2">
        <f t="shared" ref="O3:O8" si="1">(L3*SIN(RADIANS($G$1))+M3*COS(RADIANS($G$1)))/$I$1+$E$1</f>
        <v>-96.468571687662646</v>
      </c>
    </row>
    <row r="4" spans="1:15" x14ac:dyDescent="0.25">
      <c r="L4" s="1">
        <v>110</v>
      </c>
      <c r="M4" s="1">
        <v>20</v>
      </c>
      <c r="N4" s="2">
        <f t="shared" si="0"/>
        <v>30.711423771068272</v>
      </c>
      <c r="O4" s="2">
        <f t="shared" si="1"/>
        <v>-96.468571687662646</v>
      </c>
    </row>
    <row r="5" spans="1:15" x14ac:dyDescent="0.25">
      <c r="A5" t="s">
        <v>10</v>
      </c>
      <c r="L5" s="1">
        <v>90</v>
      </c>
      <c r="M5" s="1">
        <v>40</v>
      </c>
      <c r="N5" s="2">
        <f t="shared" si="0"/>
        <v>30.711423771068272</v>
      </c>
      <c r="O5" s="2">
        <f t="shared" si="1"/>
        <v>-96.468317604257024</v>
      </c>
    </row>
    <row r="6" spans="1:15" x14ac:dyDescent="0.25">
      <c r="A6" t="s">
        <v>11</v>
      </c>
      <c r="L6" s="1">
        <v>40</v>
      </c>
      <c r="M6" s="1">
        <v>40</v>
      </c>
      <c r="N6" s="2">
        <f t="shared" si="0"/>
        <v>30.711106166811245</v>
      </c>
      <c r="O6" s="2">
        <f t="shared" si="1"/>
        <v>-96.468000000000004</v>
      </c>
    </row>
    <row r="7" spans="1:15" x14ac:dyDescent="0.25">
      <c r="A7" t="s">
        <v>12</v>
      </c>
      <c r="L7" s="1">
        <v>20</v>
      </c>
      <c r="M7" s="1">
        <v>20</v>
      </c>
      <c r="N7" s="2">
        <f t="shared" si="0"/>
        <v>30.710852083405623</v>
      </c>
      <c r="O7" s="2">
        <f t="shared" si="1"/>
        <v>-96.468000000000004</v>
      </c>
    </row>
    <row r="8" spans="1:15" x14ac:dyDescent="0.25">
      <c r="L8" s="1"/>
      <c r="M8" s="1"/>
      <c r="N8" s="2"/>
      <c r="O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2016-05-10T02:39:37Z</dcterms:created>
  <dcterms:modified xsi:type="dcterms:W3CDTF">2016-05-10T02:51:37Z</dcterms:modified>
</cp:coreProperties>
</file>