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va\OneDrive\Рабочий стол\"/>
    </mc:Choice>
  </mc:AlternateContent>
  <xr:revisionPtr revIDLastSave="0" documentId="8_{D4861333-07A7-4A59-82AF-3765B2B3EA18}" xr6:coauthVersionLast="47" xr6:coauthVersionMax="47" xr10:uidLastSave="{00000000-0000-0000-0000-000000000000}"/>
  <bookViews>
    <workbookView xWindow="-120" yWindow="-120" windowWidth="29040" windowHeight="15720" xr2:uid="{2C308724-250D-4E05-90E7-3746E5D8E5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U3" i="1"/>
  <c r="T4" i="1"/>
  <c r="U4" i="1"/>
  <c r="U2" i="1"/>
  <c r="T2" i="1"/>
  <c r="P3" i="1"/>
  <c r="P4" i="1"/>
  <c r="P2" i="1"/>
  <c r="O3" i="1"/>
  <c r="O4" i="1"/>
  <c r="O2" i="1"/>
  <c r="N3" i="1"/>
  <c r="N4" i="1"/>
  <c r="N2" i="1"/>
  <c r="M3" i="1"/>
  <c r="M4" i="1"/>
  <c r="M2" i="1"/>
  <c r="K3" i="1"/>
  <c r="K4" i="1"/>
  <c r="K2" i="1"/>
  <c r="J3" i="1"/>
  <c r="J4" i="1"/>
  <c r="J2" i="1"/>
  <c r="I3" i="1"/>
  <c r="I4" i="1"/>
  <c r="I2" i="1"/>
  <c r="H3" i="1"/>
  <c r="H4" i="1"/>
  <c r="H2" i="1"/>
  <c r="F3" i="1"/>
  <c r="F4" i="1"/>
  <c r="F2" i="1"/>
  <c r="E3" i="1"/>
  <c r="E4" i="1"/>
  <c r="E2" i="1"/>
  <c r="D3" i="1"/>
  <c r="D4" i="1"/>
  <c r="D2" i="1"/>
  <c r="C3" i="1"/>
  <c r="C4" i="1"/>
  <c r="C2" i="1"/>
</calcChain>
</file>

<file path=xl/sharedStrings.xml><?xml version="1.0" encoding="utf-8"?>
<sst xmlns="http://schemas.openxmlformats.org/spreadsheetml/2006/main" count="20" uniqueCount="12">
  <si>
    <t>T</t>
  </si>
  <si>
    <t>T0</t>
  </si>
  <si>
    <t>T_int</t>
  </si>
  <si>
    <t>T_emk</t>
  </si>
  <si>
    <t>T_a</t>
  </si>
  <si>
    <t>t^*</t>
  </si>
  <si>
    <t>T_i</t>
  </si>
  <si>
    <t>1 Вар</t>
  </si>
  <si>
    <t>T_d</t>
  </si>
  <si>
    <t>T_s</t>
  </si>
  <si>
    <t>K</t>
  </si>
  <si>
    <t>2 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</si>
</sst>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CCC5-5281-4671-8D8F-AFA9676C2B31}">
  <dimension ref="A1:U4"/>
  <sheetViews>
    <sheetView tabSelected="1" workbookViewId="0">
      <selection activeCell="J2" sqref="J2"/>
    </sheetView>
  </sheetViews>
  <sheetFormatPr defaultRowHeight="15" x14ac:dyDescent="0.25"/>
  <cols>
    <col min="18" max="18" width="14.5703125" customWidth="1"/>
    <col min="19" max="19" width="16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8</v>
      </c>
      <c r="O1" t="s">
        <v>9</v>
      </c>
      <c r="P1" t="s">
        <v>10</v>
      </c>
      <c r="R1" t="s">
        <v>10</v>
      </c>
      <c r="S1" t="s">
        <v>6</v>
      </c>
      <c r="T1" t="s">
        <v>8</v>
      </c>
      <c r="U1" t="s">
        <v>9</v>
      </c>
    </row>
    <row r="2" spans="1:21" x14ac:dyDescent="0.25">
      <c r="A2">
        <v>1</v>
      </c>
      <c r="B2" s="1">
        <v>1.41</v>
      </c>
      <c r="C2">
        <f>6*B2+A2</f>
        <v>9.4599999999999991</v>
      </c>
      <c r="D2">
        <f>2.81*B2</f>
        <v>3.9621</v>
      </c>
      <c r="E2">
        <f>5.7*B2</f>
        <v>8.036999999999999</v>
      </c>
      <c r="F2">
        <f>D2+A2</f>
        <v>4.9620999999999995</v>
      </c>
      <c r="H2">
        <f>(0.186*(F2/E2)+0.532)*E2</f>
        <v>5.1986345999999992</v>
      </c>
      <c r="I2">
        <f>H2*0.25</f>
        <v>1.2996586499999998</v>
      </c>
      <c r="J2">
        <f>I2/8</f>
        <v>0.16245733124999998</v>
      </c>
      <c r="K2">
        <f>1/(1.552*(F2/E2)+0.078)</f>
        <v>0.96505008150032245</v>
      </c>
      <c r="M2">
        <f>(-0.15*(F2/C2)+0.552)*C2</f>
        <v>4.4776049999999996</v>
      </c>
      <c r="N2">
        <f>M2*0.4</f>
        <v>1.791042</v>
      </c>
      <c r="O2">
        <f>N2/8</f>
        <v>0.22388025</v>
      </c>
      <c r="P2">
        <f>1/(2.766*(F2/C2)-0.521)</f>
        <v>1.0754266755335178</v>
      </c>
      <c r="R2">
        <v>1.06755555556</v>
      </c>
      <c r="S2">
        <v>7.51</v>
      </c>
      <c r="T2">
        <f>S2/4</f>
        <v>1.8774999999999999</v>
      </c>
      <c r="U2">
        <f>T2/8</f>
        <v>0.23468749999999999</v>
      </c>
    </row>
    <row r="3" spans="1:21" x14ac:dyDescent="0.25">
      <c r="A3">
        <v>2</v>
      </c>
      <c r="B3">
        <v>1.41</v>
      </c>
      <c r="C3">
        <f t="shared" ref="C3:C4" si="0">6*B3+A3</f>
        <v>10.459999999999999</v>
      </c>
      <c r="D3">
        <f t="shared" ref="D3:D4" si="1">2.81*B3</f>
        <v>3.9621</v>
      </c>
      <c r="E3">
        <f t="shared" ref="E3:E4" si="2">5.7*B3</f>
        <v>8.036999999999999</v>
      </c>
      <c r="F3">
        <f t="shared" ref="F3:F4" si="3">D3+A3</f>
        <v>5.9620999999999995</v>
      </c>
      <c r="H3">
        <f>(0.186*(F3/E3)+0.532)*E3</f>
        <v>5.3846345999999992</v>
      </c>
      <c r="I3">
        <f t="shared" ref="I3:I4" si="4">H3*0.25</f>
        <v>1.3461586499999998</v>
      </c>
      <c r="J3">
        <f t="shared" ref="J3:J4" si="5">I3/8</f>
        <v>0.16826983124999997</v>
      </c>
      <c r="K3">
        <f t="shared" ref="K3:K4" si="6">1/(1.552*(F3/E3)+0.078)</f>
        <v>0.81345617030948336</v>
      </c>
      <c r="M3">
        <f t="shared" ref="M3:M4" si="7">(-0.15*(F3/C3)+0.552)*C3</f>
        <v>4.8796049999999997</v>
      </c>
      <c r="N3">
        <f t="shared" ref="N3:N4" si="8">M3*0.4</f>
        <v>1.9518420000000001</v>
      </c>
      <c r="O3">
        <f t="shared" ref="O3:O4" si="9">N3/8</f>
        <v>0.24398025000000001</v>
      </c>
      <c r="P3">
        <f t="shared" ref="P3:P4" si="10">1/(2.766*(F3/C3)-0.521)</f>
        <v>0.94733431625457409</v>
      </c>
      <c r="R3">
        <v>0.90622222220000004</v>
      </c>
      <c r="S3" s="1">
        <v>7.62</v>
      </c>
      <c r="T3">
        <f t="shared" ref="T3:T4" si="11">S3/4</f>
        <v>1.905</v>
      </c>
      <c r="U3">
        <f t="shared" ref="U3:U4" si="12">T3/8</f>
        <v>0.238125</v>
      </c>
    </row>
    <row r="4" spans="1:21" x14ac:dyDescent="0.25">
      <c r="A4">
        <v>10</v>
      </c>
      <c r="B4">
        <v>1.41</v>
      </c>
      <c r="C4">
        <f t="shared" si="0"/>
        <v>18.46</v>
      </c>
      <c r="D4">
        <f t="shared" si="1"/>
        <v>3.9621</v>
      </c>
      <c r="E4">
        <f t="shared" si="2"/>
        <v>8.036999999999999</v>
      </c>
      <c r="F4">
        <f t="shared" si="3"/>
        <v>13.9621</v>
      </c>
      <c r="H4">
        <f>(0.186*(F4/E4)+0.532)*E4</f>
        <v>6.8726346000000005</v>
      </c>
      <c r="I4">
        <f t="shared" si="4"/>
        <v>1.7181586500000001</v>
      </c>
      <c r="J4">
        <f t="shared" si="5"/>
        <v>0.21476983125000002</v>
      </c>
      <c r="K4">
        <f t="shared" si="6"/>
        <v>0.36046719131409788</v>
      </c>
      <c r="M4">
        <f t="shared" si="7"/>
        <v>8.0956050000000008</v>
      </c>
      <c r="N4">
        <f t="shared" si="8"/>
        <v>3.2382420000000005</v>
      </c>
      <c r="O4">
        <f t="shared" si="9"/>
        <v>0.40478025000000006</v>
      </c>
      <c r="P4">
        <f t="shared" si="10"/>
        <v>0.63651861200075643</v>
      </c>
      <c r="R4">
        <v>1.59955556</v>
      </c>
      <c r="S4">
        <v>15.7</v>
      </c>
      <c r="T4">
        <f t="shared" si="11"/>
        <v>3.9249999999999998</v>
      </c>
      <c r="U4">
        <f t="shared" si="12"/>
        <v>0.49062499999999998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 Балашов</dc:creator>
  <cp:lastModifiedBy>Слава Балашов</cp:lastModifiedBy>
  <dcterms:created xsi:type="dcterms:W3CDTF">2024-03-18T00:45:24Z</dcterms:created>
  <dcterms:modified xsi:type="dcterms:W3CDTF">2024-03-18T02:08:21Z</dcterms:modified>
</cp:coreProperties>
</file>