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CB Stackup" sheetId="8" r:id="rId1"/>
    <sheet name="Routing Impedance " sheetId="7" r:id="rId2"/>
    <sheet name="DRAM" sheetId="1" r:id="rId3"/>
    <sheet name="EMMC" sheetId="4" r:id="rId4"/>
    <sheet name="SDCARD" sheetId="6" r:id="rId5"/>
    <sheet name="HDMI" sheetId="9" r:id="rId6"/>
    <sheet name="ETHERNET" sheetId="10" r:id="rId7"/>
    <sheet name="USB" sheetId="11" r:id="rId8"/>
  </sheets>
  <calcPr calcId="145621"/>
</workbook>
</file>

<file path=xl/calcChain.xml><?xml version="1.0" encoding="utf-8"?>
<calcChain xmlns="http://schemas.openxmlformats.org/spreadsheetml/2006/main">
  <c r="F18" i="11" l="1"/>
  <c r="F17" i="11"/>
  <c r="F9" i="11"/>
  <c r="F8" i="11"/>
  <c r="F11" i="10"/>
  <c r="F10" i="10"/>
  <c r="F9" i="10"/>
  <c r="F8" i="10"/>
  <c r="F9" i="9" l="1"/>
  <c r="F10" i="9"/>
  <c r="F11" i="9"/>
  <c r="F12" i="9"/>
  <c r="F13" i="9"/>
  <c r="F14" i="9"/>
  <c r="F15" i="9"/>
  <c r="F8" i="9"/>
  <c r="F13" i="6" l="1"/>
  <c r="F12" i="6"/>
  <c r="F11" i="6"/>
  <c r="F10" i="6"/>
  <c r="F9" i="6"/>
  <c r="F8" i="6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7" i="1"/>
  <c r="F9" i="4" l="1"/>
  <c r="F10" i="4"/>
  <c r="F11" i="4"/>
  <c r="F12" i="4"/>
  <c r="F13" i="4"/>
  <c r="F14" i="4"/>
  <c r="F15" i="4"/>
  <c r="F16" i="4"/>
  <c r="F17" i="4"/>
  <c r="F18" i="4"/>
  <c r="F19" i="4"/>
  <c r="F8" i="4"/>
</calcChain>
</file>

<file path=xl/sharedStrings.xml><?xml version="1.0" encoding="utf-8"?>
<sst xmlns="http://schemas.openxmlformats.org/spreadsheetml/2006/main" count="144" uniqueCount="108">
  <si>
    <t>Net</t>
  </si>
  <si>
    <t>Altium Track Length</t>
  </si>
  <si>
    <t>SDQ0</t>
  </si>
  <si>
    <t>SDQ1</t>
  </si>
  <si>
    <t>SDQ2</t>
  </si>
  <si>
    <t>SDQ3</t>
  </si>
  <si>
    <t>SDQ4</t>
  </si>
  <si>
    <t>SDQ5</t>
  </si>
  <si>
    <t>SDQ6</t>
  </si>
  <si>
    <t>SDQ7</t>
  </si>
  <si>
    <t>SDQ8</t>
  </si>
  <si>
    <t>SDQ9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</si>
  <si>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</si>
  <si>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</si>
  <si>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</si>
  <si>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</si>
  <si>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</si>
  <si>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</si>
  <si>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</si>
  <si>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</si>
  <si>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</si>
  <si>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</si>
  <si>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</si>
  <si>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</si>
  <si>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</si>
  <si>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SDQ23</t>
  </si>
  <si>
    <t>SDQ24</t>
  </si>
  <si>
    <t>SDQ25</t>
  </si>
  <si>
    <t>SDQ26</t>
  </si>
  <si>
    <t>SDQ27</t>
  </si>
  <si>
    <t>SDQ28</t>
  </si>
  <si>
    <t>SDQ29</t>
  </si>
  <si>
    <t>SDQ30</t>
  </si>
  <si>
    <t>SDQ31</t>
  </si>
  <si>
    <t>SA0</t>
  </si>
  <si>
    <t>SA1</t>
  </si>
  <si>
    <t>SA2</t>
  </si>
  <si>
    <t>SA3</t>
  </si>
  <si>
    <t>SCS0</t>
  </si>
  <si>
    <t>SCS1</t>
  </si>
  <si>
    <t>SA4</t>
  </si>
  <si>
    <t>SA5</t>
  </si>
  <si>
    <t>SDQM0</t>
  </si>
  <si>
    <t>SDQM1</t>
  </si>
  <si>
    <t>SDQM2</t>
  </si>
  <si>
    <t>SDQM3</t>
  </si>
  <si>
    <t>SCK_P</t>
  </si>
  <si>
    <t>SCK_N</t>
  </si>
  <si>
    <t>SDQS0_P</t>
  </si>
  <si>
    <t>SDQS0_N</t>
  </si>
  <si>
    <t>SDQS1_P</t>
  </si>
  <si>
    <t>SDQS1_N</t>
  </si>
  <si>
    <t>SDQS2_P</t>
  </si>
  <si>
    <t>SDQS2_N</t>
  </si>
  <si>
    <t>SDQS3_P</t>
  </si>
  <si>
    <t>SDQS3_N</t>
  </si>
  <si>
    <t>SCKE0</t>
  </si>
  <si>
    <t>SCKE1</t>
  </si>
  <si>
    <t>SRST</t>
  </si>
  <si>
    <t>EMMC_D0</t>
  </si>
  <si>
    <t>EMMC_D1</t>
  </si>
  <si>
    <t>EMMC_D2</t>
  </si>
  <si>
    <t>EMMC_D3</t>
  </si>
  <si>
    <t>EMMC_D4</t>
  </si>
  <si>
    <t>EMMC_D5</t>
  </si>
  <si>
    <t>EMMC_D6</t>
  </si>
  <si>
    <t>EMMC_D7</t>
  </si>
  <si>
    <t>EMMC_CLK</t>
  </si>
  <si>
    <t>EMMC_CMD</t>
  </si>
  <si>
    <t>EMMC_RST</t>
  </si>
  <si>
    <t>EMMC_DS</t>
  </si>
  <si>
    <t>Total Via Length</t>
  </si>
  <si>
    <t>Additinonal
Length</t>
  </si>
  <si>
    <t>SDC0_D0</t>
  </si>
  <si>
    <t>SDC0_D1</t>
  </si>
  <si>
    <t>SDC0_D2</t>
  </si>
  <si>
    <t>SDC0_D3</t>
  </si>
  <si>
    <t>SDC0_CLK</t>
  </si>
  <si>
    <t>SDC0_CMD</t>
  </si>
  <si>
    <t>Differential Pair 
90ohm</t>
  </si>
  <si>
    <t>Differential Pair 
100ohm</t>
  </si>
  <si>
    <t>Copper um</t>
  </si>
  <si>
    <t>Width</t>
  </si>
  <si>
    <t>Gap</t>
  </si>
  <si>
    <t>Top-Signal</t>
  </si>
  <si>
    <t>-</t>
  </si>
  <si>
    <t>Mid2-Signal</t>
  </si>
  <si>
    <t>Mid5-Signal</t>
  </si>
  <si>
    <t>Bottom-Signal</t>
  </si>
  <si>
    <t>Single End 
50ohm</t>
  </si>
  <si>
    <t>Twin Track Length</t>
  </si>
  <si>
    <t>Desired Length (mm)</t>
  </si>
  <si>
    <t>HTX0_P</t>
  </si>
  <si>
    <t>HTX0_N</t>
  </si>
  <si>
    <t>HTX1_P</t>
  </si>
  <si>
    <t>HTX1_N</t>
  </si>
  <si>
    <t>HTX2_P</t>
  </si>
  <si>
    <t>HTX2_N</t>
  </si>
  <si>
    <t>HTXC_P</t>
  </si>
  <si>
    <t>HTXC_N</t>
  </si>
  <si>
    <t>EPHY_TX_P</t>
  </si>
  <si>
    <t>EPHY_TX_N</t>
  </si>
  <si>
    <t>EPHY_RX_P</t>
  </si>
  <si>
    <t>EPHY_RX_N</t>
  </si>
  <si>
    <t>USB0_P</t>
  </si>
  <si>
    <t>USB0_N</t>
  </si>
  <si>
    <t>USB1_P</t>
  </si>
  <si>
    <t>USB1_N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</si>
</sst>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1</xdr:row>
      <xdr:rowOff>19050</xdr:rowOff>
    </xdr:from>
    <xdr:to>
      <xdr:col>23</xdr:col>
      <xdr:colOff>352425</xdr:colOff>
      <xdr:row>19</xdr:row>
      <xdr:rowOff>76200</xdr:rowOff>
    </xdr:to>
    <xdr:pic>
      <xdr:nvPicPr>
        <xdr:cNvPr id="3" name="Resim 2" descr="D:\ProjectsPersonel\id-core\Documentation\Altium PCB Layer Stacku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09550"/>
          <a:ext cx="79248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304800</xdr:colOff>
      <xdr:row>19</xdr:row>
      <xdr:rowOff>9525</xdr:rowOff>
    </xdr:from>
    <xdr:to>
      <xdr:col>23</xdr:col>
      <xdr:colOff>400766</xdr:colOff>
      <xdr:row>38</xdr:row>
      <xdr:rowOff>38100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3629025"/>
          <a:ext cx="8020766" cy="3648075"/>
        </a:xfrm>
        <a:prstGeom prst="rect">
          <a:avLst/>
        </a:prstGeom>
      </xdr:spPr>
    </xdr:pic>
    <xdr:clientData/>
  </xdr:twoCellAnchor>
  <xdr:twoCellAnchor editAs="oneCell">
    <xdr:from>
      <xdr:col>1</xdr:col>
      <xdr:colOff>201754</xdr:colOff>
      <xdr:row>1</xdr:row>
      <xdr:rowOff>0</xdr:rowOff>
    </xdr:from>
    <xdr:to>
      <xdr:col>10</xdr:col>
      <xdr:colOff>343806</xdr:colOff>
      <xdr:row>38</xdr:row>
      <xdr:rowOff>114300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1354" y="190500"/>
          <a:ext cx="7028627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1"/>
  <sheetViews>
    <sheetView zoomScaleNormal="100" workbookViewId="0">
      <selection activeCell="Y18" sqref="Y18"/>
    </sheetView>
  </sheetViews>
  <sheetFormatPr defaultRowHeight="15" x14ac:dyDescent="0.25"/>
  <cols>
    <col min="1" max="2" width="9.140625" style="3"/>
    <col min="3" max="3" width="14.140625" style="3" bestFit="1" customWidth="1"/>
    <col min="4" max="4" width="10.42578125" style="3" customWidth="1"/>
    <col min="5" max="5" width="11.28515625" style="5" customWidth="1"/>
    <col min="6" max="7" width="12.5703125" style="5" customWidth="1"/>
    <col min="8" max="8" width="14.85546875" style="5" customWidth="1"/>
    <col min="9" max="9" width="9.140625" style="5"/>
    <col min="10" max="16384" width="9.140625" style="3"/>
  </cols>
  <sheetData>
    <row r="5" spans="7:7" x14ac:dyDescent="0.25">
      <c r="G5"/>
    </row>
    <row r="21" spans="13:13" x14ac:dyDescent="0.25">
      <c r="M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0"/>
  <sheetViews>
    <sheetView workbookViewId="0">
      <selection activeCell="G17" sqref="G17"/>
    </sheetView>
  </sheetViews>
  <sheetFormatPr defaultRowHeight="15" x14ac:dyDescent="0.25"/>
  <cols>
    <col min="3" max="3" width="14.140625" bestFit="1" customWidth="1"/>
    <col min="4" max="4" width="10.42578125" customWidth="1"/>
    <col min="5" max="5" width="11.28515625" style="1" customWidth="1"/>
    <col min="6" max="7" width="12.5703125" style="1" customWidth="1"/>
    <col min="8" max="8" width="14.85546875" style="1" customWidth="1"/>
    <col min="9" max="9" width="9.140625" style="1"/>
    <col min="10" max="10" width="12.28515625" customWidth="1"/>
  </cols>
  <sheetData>
    <row r="5" spans="3:10" s="5" customFormat="1" ht="38.25" customHeight="1" x14ac:dyDescent="0.25">
      <c r="E5" s="16" t="s">
        <v>89</v>
      </c>
      <c r="F5" s="17"/>
      <c r="G5" s="18" t="s">
        <v>79</v>
      </c>
      <c r="H5" s="19"/>
      <c r="I5" s="18" t="s">
        <v>80</v>
      </c>
      <c r="J5" s="19"/>
    </row>
    <row r="6" spans="3:10" ht="15.75" x14ac:dyDescent="0.25">
      <c r="C6" s="4"/>
      <c r="D6" s="7" t="s">
        <v>81</v>
      </c>
      <c r="E6" s="6" t="s">
        <v>82</v>
      </c>
      <c r="F6" s="7" t="s">
        <v>83</v>
      </c>
      <c r="G6" s="7" t="s">
        <v>82</v>
      </c>
      <c r="H6" s="7" t="s">
        <v>83</v>
      </c>
      <c r="I6" s="7" t="s">
        <v>82</v>
      </c>
      <c r="J6" s="7" t="s">
        <v>83</v>
      </c>
    </row>
    <row r="7" spans="3:10" ht="15.75" x14ac:dyDescent="0.25">
      <c r="C7" s="9" t="s">
        <v>84</v>
      </c>
      <c r="D7" s="6">
        <v>35</v>
      </c>
      <c r="E7" s="8">
        <v>0.16</v>
      </c>
      <c r="F7" s="8" t="s">
        <v>85</v>
      </c>
      <c r="G7" s="8">
        <v>0.127</v>
      </c>
      <c r="H7" s="8">
        <v>0.127</v>
      </c>
      <c r="I7" s="8">
        <v>0.1</v>
      </c>
      <c r="J7" s="8">
        <v>0.127</v>
      </c>
    </row>
    <row r="8" spans="3:10" ht="15.75" x14ac:dyDescent="0.25">
      <c r="C8" s="9" t="s">
        <v>86</v>
      </c>
      <c r="D8" s="6">
        <v>18</v>
      </c>
      <c r="E8" s="8">
        <v>0.2</v>
      </c>
      <c r="F8" s="8" t="s">
        <v>85</v>
      </c>
      <c r="G8" s="8">
        <v>0.16</v>
      </c>
      <c r="H8" s="8">
        <v>0.127</v>
      </c>
      <c r="I8" s="8">
        <v>0.14000000000000001</v>
      </c>
      <c r="J8" s="8">
        <v>0.127</v>
      </c>
    </row>
    <row r="9" spans="3:10" ht="15.75" x14ac:dyDescent="0.25">
      <c r="C9" s="9" t="s">
        <v>87</v>
      </c>
      <c r="D9" s="6">
        <v>18</v>
      </c>
      <c r="E9" s="8">
        <v>0.2</v>
      </c>
      <c r="F9" s="8" t="s">
        <v>85</v>
      </c>
      <c r="G9" s="8">
        <v>0.16</v>
      </c>
      <c r="H9" s="8">
        <v>0.127</v>
      </c>
      <c r="I9" s="8">
        <v>0.14000000000000001</v>
      </c>
      <c r="J9" s="8">
        <v>0.127</v>
      </c>
    </row>
    <row r="10" spans="3:10" ht="15.75" x14ac:dyDescent="0.25">
      <c r="C10" s="9" t="s">
        <v>88</v>
      </c>
      <c r="D10" s="6">
        <v>35</v>
      </c>
      <c r="E10" s="8">
        <v>0.16</v>
      </c>
      <c r="F10" s="8" t="s">
        <v>85</v>
      </c>
      <c r="G10" s="8">
        <v>0.127</v>
      </c>
      <c r="H10" s="8">
        <v>0.127</v>
      </c>
      <c r="I10" s="8">
        <v>0.1</v>
      </c>
      <c r="J10" s="8">
        <v>0.127</v>
      </c>
    </row>
  </sheetData>
  <mergeCells count="3">
    <mergeCell ref="E5:F5"/>
    <mergeCell ref="G5:H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3"/>
  <sheetViews>
    <sheetView tabSelected="1" topLeftCell="A25" workbookViewId="0">
      <selection activeCell="D51" sqref="D51"/>
    </sheetView>
  </sheetViews>
  <sheetFormatPr defaultRowHeight="15" x14ac:dyDescent="0.25"/>
  <cols>
    <col min="3" max="3" width="10.42578125" customWidth="1"/>
    <col min="4" max="4" width="11.28515625" style="1" customWidth="1"/>
    <col min="5" max="5" width="12.5703125" style="1" customWidth="1"/>
    <col min="6" max="6" width="14.85546875" style="1" customWidth="1"/>
    <col min="7" max="7" width="9.140625" style="1"/>
  </cols>
  <sheetData>
    <row r="4" spans="3:6" x14ac:dyDescent="0.25">
      <c r="C4" s="20" t="s">
        <v>91</v>
      </c>
      <c r="D4" s="20"/>
      <c r="E4" s="8">
        <v>44</v>
      </c>
    </row>
    <row r="6" spans="3:6" s="1" customFormat="1" ht="30" x14ac:dyDescent="0.25">
      <c r="C6" s="11" t="s">
        <v>0</v>
      </c>
      <c r="D6" s="12" t="s">
        <v>71</v>
      </c>
      <c r="E6" s="12" t="s">
        <v>90</v>
      </c>
      <c r="F6" s="12" t="s">
        <v>1</v>
      </c>
    </row>
    <row r="7" spans="3:6" x14ac:dyDescent="0.25">
      <c r="C7" s="13" t="s">
        <v>2</v>
      </c>
      <c r="D7" s="8">
        <v>0</v>
      </c>
      <c r="E7" s="8">
        <v>0</v>
      </c>
      <c r="F7" s="8">
        <f>$E$4-D7+E7</f>
        <v>44</v>
      </c>
    </row>
    <row r="8" spans="3:6" x14ac:dyDescent="0.25">
      <c r="C8" s="13" t="s">
        <v>3</v>
      </c>
      <c r="D8" s="8">
        <v>0</v>
      </c>
      <c r="E8" s="8">
        <v>0</v>
      </c>
      <c r="F8" s="8">
        <f t="shared" ref="F8:F63" si="0">$E$4-D8+E8</f>
        <v>44</v>
      </c>
    </row>
    <row r="9" spans="3:6" x14ac:dyDescent="0.25">
      <c r="C9" s="13" t="s">
        <v>4</v>
      </c>
      <c r="D9" s="8">
        <v>0</v>
      </c>
      <c r="E9" s="8">
        <v>0</v>
      </c>
      <c r="F9" s="8">
        <f t="shared" si="0"/>
        <v>44</v>
      </c>
    </row>
    <row r="10" spans="3:6" x14ac:dyDescent="0.25">
      <c r="C10" s="13" t="s">
        <v>5</v>
      </c>
      <c r="D10" s="8">
        <v>0</v>
      </c>
      <c r="E10" s="8">
        <v>0</v>
      </c>
      <c r="F10" s="8">
        <f t="shared" si="0"/>
        <v>44</v>
      </c>
    </row>
    <row r="11" spans="3:6" x14ac:dyDescent="0.25">
      <c r="C11" s="13" t="s">
        <v>6</v>
      </c>
      <c r="D11" s="8">
        <v>0</v>
      </c>
      <c r="E11" s="8">
        <v>0</v>
      </c>
      <c r="F11" s="8">
        <f t="shared" si="0"/>
        <v>44</v>
      </c>
    </row>
    <row r="12" spans="3:6" x14ac:dyDescent="0.25">
      <c r="C12" s="13" t="s">
        <v>7</v>
      </c>
      <c r="D12" s="8">
        <v>0</v>
      </c>
      <c r="E12" s="8">
        <v>0</v>
      </c>
      <c r="F12" s="8">
        <f t="shared" si="0"/>
        <v>44</v>
      </c>
    </row>
    <row r="13" spans="3:6" x14ac:dyDescent="0.25">
      <c r="C13" s="13" t="s">
        <v>8</v>
      </c>
      <c r="D13" s="8">
        <v>0</v>
      </c>
      <c r="E13" s="8">
        <v>0</v>
      </c>
      <c r="F13" s="8">
        <f t="shared" si="0"/>
        <v>44</v>
      </c>
    </row>
    <row r="14" spans="3:6" x14ac:dyDescent="0.25">
      <c r="C14" s="13" t="s">
        <v>9</v>
      </c>
      <c r="D14" s="8">
        <v>0</v>
      </c>
      <c r="E14" s="8">
        <v>0</v>
      </c>
      <c r="F14" s="8">
        <f t="shared" si="0"/>
        <v>44</v>
      </c>
    </row>
    <row r="15" spans="3:6" x14ac:dyDescent="0.25">
      <c r="C15" s="13" t="s">
        <v>10</v>
      </c>
      <c r="D15" s="8">
        <v>2.4</v>
      </c>
      <c r="E15" s="8">
        <v>0</v>
      </c>
      <c r="F15" s="8">
        <f t="shared" si="0"/>
        <v>41.6</v>
      </c>
    </row>
    <row r="16" spans="3:6" x14ac:dyDescent="0.25">
      <c r="C16" s="13" t="s">
        <v>11</v>
      </c>
      <c r="D16" s="8">
        <v>2.4</v>
      </c>
      <c r="E16" s="8">
        <v>0</v>
      </c>
      <c r="F16" s="8">
        <f t="shared" si="0"/>
        <v>41.6</v>
      </c>
    </row>
    <row r="17" spans="3:6" x14ac:dyDescent="0.25">
      <c r="C17" s="13" t="s">
        <v>12</v>
      </c>
      <c r="D17" s="8">
        <v>2.4</v>
      </c>
      <c r="E17" s="8">
        <v>0</v>
      </c>
      <c r="F17" s="8">
        <f t="shared" si="0"/>
        <v>41.6</v>
      </c>
    </row>
    <row r="18" spans="3:6" x14ac:dyDescent="0.25">
      <c r="C18" s="13" t="s">
        <v>13</v>
      </c>
      <c r="D18" s="8">
        <v>2.4</v>
      </c>
      <c r="E18" s="8">
        <v>0</v>
      </c>
      <c r="F18" s="8">
        <f t="shared" si="0"/>
        <v>41.6</v>
      </c>
    </row>
    <row r="19" spans="3:6" x14ac:dyDescent="0.25">
      <c r="C19" s="13" t="s">
        <v>14</v>
      </c>
      <c r="D19" s="8">
        <v>2.4</v>
      </c>
      <c r="E19" s="8">
        <v>0</v>
      </c>
      <c r="F19" s="8">
        <f t="shared" si="0"/>
        <v>41.6</v>
      </c>
    </row>
    <row r="20" spans="3:6" x14ac:dyDescent="0.25">
      <c r="C20" s="13" t="s">
        <v>15</v>
      </c>
      <c r="D20" s="8">
        <v>2.4</v>
      </c>
      <c r="E20" s="8">
        <v>0</v>
      </c>
      <c r="F20" s="8">
        <f t="shared" si="0"/>
        <v>41.6</v>
      </c>
    </row>
    <row r="21" spans="3:6" x14ac:dyDescent="0.25">
      <c r="C21" s="13" t="s">
        <v>16</v>
      </c>
      <c r="D21" s="8">
        <v>2.4</v>
      </c>
      <c r="E21" s="8">
        <v>0</v>
      </c>
      <c r="F21" s="8">
        <f t="shared" si="0"/>
        <v>41.6</v>
      </c>
    </row>
    <row r="22" spans="3:6" x14ac:dyDescent="0.25">
      <c r="C22" s="13" t="s">
        <v>17</v>
      </c>
      <c r="D22" s="8">
        <v>2.4</v>
      </c>
      <c r="E22" s="8">
        <v>0</v>
      </c>
      <c r="F22" s="8">
        <f t="shared" si="0"/>
        <v>41.6</v>
      </c>
    </row>
    <row r="23" spans="3:6" x14ac:dyDescent="0.25">
      <c r="C23" s="13" t="s">
        <v>18</v>
      </c>
      <c r="D23" s="8">
        <v>0</v>
      </c>
      <c r="E23" s="8">
        <v>0</v>
      </c>
      <c r="F23" s="8">
        <f t="shared" si="0"/>
        <v>44</v>
      </c>
    </row>
    <row r="24" spans="3:6" x14ac:dyDescent="0.25">
      <c r="C24" s="13" t="s">
        <v>19</v>
      </c>
      <c r="D24" s="8">
        <v>0</v>
      </c>
      <c r="E24" s="8">
        <v>0</v>
      </c>
      <c r="F24" s="8">
        <f t="shared" si="0"/>
        <v>44</v>
      </c>
    </row>
    <row r="25" spans="3:6" x14ac:dyDescent="0.25">
      <c r="C25" s="13" t="s">
        <v>20</v>
      </c>
      <c r="D25" s="8">
        <v>0</v>
      </c>
      <c r="E25" s="8">
        <v>0</v>
      </c>
      <c r="F25" s="8">
        <f t="shared" si="0"/>
        <v>44</v>
      </c>
    </row>
    <row r="26" spans="3:6" x14ac:dyDescent="0.25">
      <c r="C26" s="13" t="s">
        <v>21</v>
      </c>
      <c r="D26" s="8">
        <v>0</v>
      </c>
      <c r="E26" s="8">
        <v>0</v>
      </c>
      <c r="F26" s="8">
        <f t="shared" si="0"/>
        <v>44</v>
      </c>
    </row>
    <row r="27" spans="3:6" x14ac:dyDescent="0.25">
      <c r="C27" s="13" t="s">
        <v>22</v>
      </c>
      <c r="D27" s="8">
        <v>0</v>
      </c>
      <c r="E27" s="8">
        <v>0</v>
      </c>
      <c r="F27" s="8">
        <f t="shared" si="0"/>
        <v>44</v>
      </c>
    </row>
    <row r="28" spans="3:6" x14ac:dyDescent="0.25">
      <c r="C28" s="13" t="s">
        <v>23</v>
      </c>
      <c r="D28" s="8">
        <v>0</v>
      </c>
      <c r="E28" s="8">
        <v>0</v>
      </c>
      <c r="F28" s="8">
        <f t="shared" si="0"/>
        <v>44</v>
      </c>
    </row>
    <row r="29" spans="3:6" x14ac:dyDescent="0.25">
      <c r="C29" s="13" t="s">
        <v>24</v>
      </c>
      <c r="D29" s="8">
        <v>0</v>
      </c>
      <c r="E29" s="8">
        <v>0</v>
      </c>
      <c r="F29" s="8">
        <f t="shared" si="0"/>
        <v>44</v>
      </c>
    </row>
    <row r="30" spans="3:6" x14ac:dyDescent="0.25">
      <c r="C30" s="13" t="s">
        <v>25</v>
      </c>
      <c r="D30" s="8">
        <v>0</v>
      </c>
      <c r="E30" s="8">
        <v>0</v>
      </c>
      <c r="F30" s="8">
        <f t="shared" si="0"/>
        <v>44</v>
      </c>
    </row>
    <row r="31" spans="3:6" x14ac:dyDescent="0.25">
      <c r="C31" s="13" t="s">
        <v>26</v>
      </c>
      <c r="D31" s="8">
        <v>2.4</v>
      </c>
      <c r="E31" s="8">
        <v>0</v>
      </c>
      <c r="F31" s="8">
        <f t="shared" si="0"/>
        <v>41.6</v>
      </c>
    </row>
    <row r="32" spans="3:6" x14ac:dyDescent="0.25">
      <c r="C32" s="13" t="s">
        <v>27</v>
      </c>
      <c r="D32" s="8">
        <v>2.4</v>
      </c>
      <c r="E32" s="8">
        <v>0</v>
      </c>
      <c r="F32" s="8">
        <f t="shared" si="0"/>
        <v>41.6</v>
      </c>
    </row>
    <row r="33" spans="1:6" x14ac:dyDescent="0.25">
      <c r="C33" s="13" t="s">
        <v>28</v>
      </c>
      <c r="D33" s="8">
        <v>1.7</v>
      </c>
      <c r="E33" s="8">
        <v>0</v>
      </c>
      <c r="F33" s="8">
        <f t="shared" si="0"/>
        <v>42.3</v>
      </c>
    </row>
    <row r="34" spans="1:6" x14ac:dyDescent="0.25">
      <c r="C34" s="13" t="s">
        <v>29</v>
      </c>
      <c r="D34" s="8">
        <v>1.7</v>
      </c>
      <c r="E34" s="8">
        <v>0</v>
      </c>
      <c r="F34" s="8">
        <f t="shared" si="0"/>
        <v>42.3</v>
      </c>
    </row>
    <row r="35" spans="1:6" x14ac:dyDescent="0.25">
      <c r="C35" s="13" t="s">
        <v>30</v>
      </c>
      <c r="D35" s="8">
        <v>1.7</v>
      </c>
      <c r="E35" s="8">
        <v>0</v>
      </c>
      <c r="F35" s="8">
        <f t="shared" si="0"/>
        <v>42.3</v>
      </c>
    </row>
    <row r="36" spans="1:6" x14ac:dyDescent="0.25">
      <c r="C36" s="13" t="s">
        <v>31</v>
      </c>
      <c r="D36" s="8">
        <v>2.4</v>
      </c>
      <c r="E36" s="8">
        <v>0</v>
      </c>
      <c r="F36" s="8">
        <f t="shared" si="0"/>
        <v>41.6</v>
      </c>
    </row>
    <row r="37" spans="1:6" x14ac:dyDescent="0.25">
      <c r="C37" s="13" t="s">
        <v>32</v>
      </c>
      <c r="D37" s="8">
        <v>1.7</v>
      </c>
      <c r="E37" s="8">
        <v>0</v>
      </c>
      <c r="F37" s="8">
        <f t="shared" si="0"/>
        <v>42.3</v>
      </c>
    </row>
    <row r="38" spans="1:6" x14ac:dyDescent="0.25">
      <c r="C38" s="13" t="s">
        <v>33</v>
      </c>
      <c r="D38" s="8">
        <v>2.4</v>
      </c>
      <c r="E38" s="8">
        <v>0</v>
      </c>
      <c r="F38" s="8">
        <f t="shared" si="0"/>
        <v>41.6</v>
      </c>
    </row>
    <row r="39" spans="1:6" x14ac:dyDescent="0.25">
      <c r="C39" s="13" t="s">
        <v>34</v>
      </c>
      <c r="D39" s="8">
        <v>0.73</v>
      </c>
      <c r="E39" s="8">
        <v>3.472</v>
      </c>
      <c r="F39" s="8">
        <f t="shared" si="0"/>
        <v>46.742000000000004</v>
      </c>
    </row>
    <row r="40" spans="1:6" x14ac:dyDescent="0.25">
      <c r="C40" s="13" t="s">
        <v>35</v>
      </c>
      <c r="D40" s="8">
        <v>0.73</v>
      </c>
      <c r="E40" s="8">
        <v>2.508</v>
      </c>
      <c r="F40" s="8">
        <f t="shared" si="0"/>
        <v>45.778000000000006</v>
      </c>
    </row>
    <row r="41" spans="1:6" x14ac:dyDescent="0.25">
      <c r="A41" s="2"/>
      <c r="B41" s="2"/>
      <c r="C41" s="14" t="s">
        <v>36</v>
      </c>
      <c r="D41" s="8">
        <v>0.73</v>
      </c>
      <c r="E41" s="8">
        <v>4.1159999999999997</v>
      </c>
      <c r="F41" s="8">
        <f t="shared" si="0"/>
        <v>47.386000000000003</v>
      </c>
    </row>
    <row r="42" spans="1:6" x14ac:dyDescent="0.25">
      <c r="C42" s="13" t="s">
        <v>37</v>
      </c>
      <c r="D42" s="8">
        <v>0.73</v>
      </c>
      <c r="E42" s="8">
        <v>2.4409999999999998</v>
      </c>
      <c r="F42" s="8">
        <f t="shared" si="0"/>
        <v>45.711000000000006</v>
      </c>
    </row>
    <row r="43" spans="1:6" x14ac:dyDescent="0.25">
      <c r="C43" s="13" t="s">
        <v>40</v>
      </c>
      <c r="D43" s="8">
        <v>0.73</v>
      </c>
      <c r="E43" s="8">
        <v>3.9039999999999999</v>
      </c>
      <c r="F43" s="8">
        <f t="shared" si="0"/>
        <v>47.174000000000007</v>
      </c>
    </row>
    <row r="44" spans="1:6" x14ac:dyDescent="0.25">
      <c r="C44" s="13" t="s">
        <v>41</v>
      </c>
      <c r="D44" s="8">
        <v>0.73</v>
      </c>
      <c r="E44" s="8">
        <v>2.653</v>
      </c>
      <c r="F44" s="8">
        <f t="shared" si="0"/>
        <v>45.923000000000002</v>
      </c>
    </row>
    <row r="45" spans="1:6" x14ac:dyDescent="0.25">
      <c r="C45" s="13" t="s">
        <v>38</v>
      </c>
      <c r="D45" s="8">
        <v>0.73</v>
      </c>
      <c r="E45" s="8">
        <v>4.149</v>
      </c>
      <c r="F45" s="8">
        <f t="shared" si="0"/>
        <v>47.419000000000004</v>
      </c>
    </row>
    <row r="46" spans="1:6" x14ac:dyDescent="0.25">
      <c r="C46" s="13" t="s">
        <v>39</v>
      </c>
      <c r="D46" s="8">
        <v>0.73</v>
      </c>
      <c r="E46" s="8">
        <v>2.4409999999999998</v>
      </c>
      <c r="F46" s="8">
        <f t="shared" si="0"/>
        <v>45.711000000000006</v>
      </c>
    </row>
    <row r="47" spans="1:6" x14ac:dyDescent="0.25">
      <c r="C47" s="13" t="s">
        <v>42</v>
      </c>
      <c r="D47" s="8">
        <v>0</v>
      </c>
      <c r="E47" s="8">
        <v>0</v>
      </c>
      <c r="F47" s="8">
        <f t="shared" si="0"/>
        <v>44</v>
      </c>
    </row>
    <row r="48" spans="1:6" x14ac:dyDescent="0.25">
      <c r="C48" s="13" t="s">
        <v>43</v>
      </c>
      <c r="D48" s="8">
        <v>2.4</v>
      </c>
      <c r="E48" s="8">
        <v>0</v>
      </c>
      <c r="F48" s="8">
        <f t="shared" si="0"/>
        <v>41.6</v>
      </c>
    </row>
    <row r="49" spans="1:6" x14ac:dyDescent="0.25">
      <c r="C49" s="13" t="s">
        <v>44</v>
      </c>
      <c r="D49" s="8">
        <v>0</v>
      </c>
      <c r="E49" s="8">
        <v>0</v>
      </c>
      <c r="F49" s="8">
        <f t="shared" si="0"/>
        <v>44</v>
      </c>
    </row>
    <row r="50" spans="1:6" x14ac:dyDescent="0.25">
      <c r="C50" s="13" t="s">
        <v>45</v>
      </c>
      <c r="D50" s="8">
        <v>1.7</v>
      </c>
      <c r="E50" s="8">
        <v>0</v>
      </c>
      <c r="F50" s="8">
        <f t="shared" si="0"/>
        <v>42.3</v>
      </c>
    </row>
    <row r="51" spans="1:6" x14ac:dyDescent="0.25">
      <c r="C51" s="13" t="s">
        <v>46</v>
      </c>
      <c r="D51" s="8">
        <v>1.7</v>
      </c>
      <c r="E51" s="8">
        <v>2</v>
      </c>
      <c r="F51" s="8">
        <f t="shared" si="0"/>
        <v>44.3</v>
      </c>
    </row>
    <row r="52" spans="1:6" x14ac:dyDescent="0.25">
      <c r="C52" s="13" t="s">
        <v>47</v>
      </c>
      <c r="D52" s="8">
        <v>1.7</v>
      </c>
      <c r="E52" s="8">
        <v>2</v>
      </c>
      <c r="F52" s="8">
        <f t="shared" si="0"/>
        <v>44.3</v>
      </c>
    </row>
    <row r="53" spans="1:6" x14ac:dyDescent="0.25">
      <c r="C53" s="13" t="s">
        <v>48</v>
      </c>
      <c r="D53" s="8">
        <v>1.7</v>
      </c>
      <c r="E53" s="8">
        <v>0</v>
      </c>
      <c r="F53" s="8">
        <f t="shared" si="0"/>
        <v>42.3</v>
      </c>
    </row>
    <row r="54" spans="1:6" x14ac:dyDescent="0.25">
      <c r="C54" s="13" t="s">
        <v>49</v>
      </c>
      <c r="D54" s="8">
        <v>1.7</v>
      </c>
      <c r="E54" s="8">
        <v>0</v>
      </c>
      <c r="F54" s="8">
        <f t="shared" si="0"/>
        <v>42.3</v>
      </c>
    </row>
    <row r="55" spans="1:6" x14ac:dyDescent="0.25">
      <c r="C55" s="13" t="s">
        <v>50</v>
      </c>
      <c r="D55" s="8">
        <v>1.7</v>
      </c>
      <c r="E55" s="8">
        <v>0</v>
      </c>
      <c r="F55" s="8">
        <f t="shared" si="0"/>
        <v>42.3</v>
      </c>
    </row>
    <row r="56" spans="1:6" x14ac:dyDescent="0.25">
      <c r="C56" s="13" t="s">
        <v>51</v>
      </c>
      <c r="D56" s="8">
        <v>1.7</v>
      </c>
      <c r="E56" s="8">
        <v>0</v>
      </c>
      <c r="F56" s="8">
        <f t="shared" si="0"/>
        <v>42.3</v>
      </c>
    </row>
    <row r="57" spans="1:6" x14ac:dyDescent="0.25">
      <c r="C57" s="13" t="s">
        <v>52</v>
      </c>
      <c r="D57" s="8">
        <v>1.7</v>
      </c>
      <c r="E57" s="8">
        <v>0</v>
      </c>
      <c r="F57" s="8">
        <f t="shared" si="0"/>
        <v>42.3</v>
      </c>
    </row>
    <row r="58" spans="1:6" x14ac:dyDescent="0.25">
      <c r="C58" s="13" t="s">
        <v>53</v>
      </c>
      <c r="D58" s="8">
        <v>1.7</v>
      </c>
      <c r="E58" s="8">
        <v>0</v>
      </c>
      <c r="F58" s="8">
        <f t="shared" si="0"/>
        <v>42.3</v>
      </c>
    </row>
    <row r="59" spans="1:6" x14ac:dyDescent="0.25">
      <c r="C59" s="13" t="s">
        <v>54</v>
      </c>
      <c r="D59" s="8">
        <v>1.7</v>
      </c>
      <c r="E59" s="8">
        <v>0</v>
      </c>
      <c r="F59" s="8">
        <f t="shared" si="0"/>
        <v>42.3</v>
      </c>
    </row>
    <row r="60" spans="1:6" x14ac:dyDescent="0.25">
      <c r="C60" s="13" t="s">
        <v>55</v>
      </c>
      <c r="D60" s="8">
        <v>1.7</v>
      </c>
      <c r="E60" s="8">
        <v>0</v>
      </c>
      <c r="F60" s="8">
        <f t="shared" si="0"/>
        <v>42.3</v>
      </c>
    </row>
    <row r="61" spans="1:6" x14ac:dyDescent="0.25">
      <c r="C61" s="13" t="s">
        <v>56</v>
      </c>
      <c r="D61" s="8">
        <v>0.73</v>
      </c>
      <c r="E61" s="8">
        <v>1.7909999999999999</v>
      </c>
      <c r="F61" s="8">
        <f t="shared" si="0"/>
        <v>45.061</v>
      </c>
    </row>
    <row r="62" spans="1:6" x14ac:dyDescent="0.25">
      <c r="A62" s="2"/>
      <c r="B62" s="2"/>
      <c r="C62" s="14" t="s">
        <v>57</v>
      </c>
      <c r="D62" s="8">
        <v>0.73</v>
      </c>
      <c r="E62" s="8">
        <v>1.7909999999999999</v>
      </c>
      <c r="F62" s="8">
        <f t="shared" si="0"/>
        <v>45.061</v>
      </c>
    </row>
    <row r="63" spans="1:6" x14ac:dyDescent="0.25">
      <c r="C63" s="13" t="s">
        <v>58</v>
      </c>
      <c r="D63" s="8">
        <v>0.73</v>
      </c>
      <c r="E63" s="8">
        <v>0</v>
      </c>
      <c r="F63" s="8">
        <f t="shared" si="0"/>
        <v>43.27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workbookViewId="0">
      <selection activeCell="L14" sqref="L14"/>
    </sheetView>
  </sheetViews>
  <sheetFormatPr defaultRowHeight="15" x14ac:dyDescent="0.25"/>
  <cols>
    <col min="3" max="3" width="12.28515625" customWidth="1"/>
    <col min="4" max="4" width="11.28515625" style="1" customWidth="1"/>
    <col min="5" max="5" width="12.5703125" style="1" customWidth="1"/>
    <col min="6" max="6" width="14.85546875" style="1" customWidth="1"/>
    <col min="7" max="7" width="9.140625" style="1"/>
  </cols>
  <sheetData>
    <row r="4" spans="1:6" s="1" customFormat="1" x14ac:dyDescent="0.25">
      <c r="A4"/>
      <c r="B4"/>
      <c r="C4" s="20" t="s">
        <v>91</v>
      </c>
      <c r="D4" s="20"/>
      <c r="E4" s="8">
        <v>16.702000000000002</v>
      </c>
    </row>
    <row r="7" spans="1:6" s="1" customFormat="1" ht="30" x14ac:dyDescent="0.25">
      <c r="C7" s="11" t="s">
        <v>0</v>
      </c>
      <c r="D7" s="12" t="s">
        <v>71</v>
      </c>
      <c r="E7" s="12" t="s">
        <v>72</v>
      </c>
      <c r="F7" s="12" t="s">
        <v>1</v>
      </c>
    </row>
    <row r="8" spans="1:6" s="1" customFormat="1" x14ac:dyDescent="0.25">
      <c r="A8"/>
      <c r="B8"/>
      <c r="C8" s="13" t="s">
        <v>59</v>
      </c>
      <c r="D8" s="8">
        <v>0</v>
      </c>
      <c r="E8" s="8">
        <v>0</v>
      </c>
      <c r="F8" s="8">
        <f>$E$4-E8-D8</f>
        <v>16.702000000000002</v>
      </c>
    </row>
    <row r="9" spans="1:6" x14ac:dyDescent="0.25">
      <c r="C9" s="13" t="s">
        <v>60</v>
      </c>
      <c r="D9" s="8">
        <v>0</v>
      </c>
      <c r="E9" s="8">
        <v>0</v>
      </c>
      <c r="F9" s="8">
        <f t="shared" ref="F9:F19" si="0">$E$4-E9-D9</f>
        <v>16.702000000000002</v>
      </c>
    </row>
    <row r="10" spans="1:6" x14ac:dyDescent="0.25">
      <c r="C10" s="13" t="s">
        <v>61</v>
      </c>
      <c r="D10" s="8">
        <v>0</v>
      </c>
      <c r="E10" s="8">
        <v>0</v>
      </c>
      <c r="F10" s="8">
        <f t="shared" si="0"/>
        <v>16.702000000000002</v>
      </c>
    </row>
    <row r="11" spans="1:6" x14ac:dyDescent="0.25">
      <c r="C11" s="13" t="s">
        <v>62</v>
      </c>
      <c r="D11" s="8">
        <v>0</v>
      </c>
      <c r="E11" s="8">
        <v>0</v>
      </c>
      <c r="F11" s="8">
        <f t="shared" si="0"/>
        <v>16.702000000000002</v>
      </c>
    </row>
    <row r="12" spans="1:6" x14ac:dyDescent="0.25">
      <c r="C12" s="13" t="s">
        <v>63</v>
      </c>
      <c r="D12" s="8">
        <v>0</v>
      </c>
      <c r="E12" s="8">
        <v>0</v>
      </c>
      <c r="F12" s="8">
        <f t="shared" si="0"/>
        <v>16.702000000000002</v>
      </c>
    </row>
    <row r="13" spans="1:6" x14ac:dyDescent="0.25">
      <c r="C13" s="13" t="s">
        <v>64</v>
      </c>
      <c r="D13" s="8">
        <v>0</v>
      </c>
      <c r="E13" s="8">
        <v>0</v>
      </c>
      <c r="F13" s="8">
        <f t="shared" si="0"/>
        <v>16.702000000000002</v>
      </c>
    </row>
    <row r="14" spans="1:6" x14ac:dyDescent="0.25">
      <c r="C14" s="13" t="s">
        <v>65</v>
      </c>
      <c r="D14" s="8">
        <v>0</v>
      </c>
      <c r="E14" s="8">
        <v>0</v>
      </c>
      <c r="F14" s="8">
        <f t="shared" si="0"/>
        <v>16.702000000000002</v>
      </c>
    </row>
    <row r="15" spans="1:6" x14ac:dyDescent="0.25">
      <c r="C15" s="13" t="s">
        <v>66</v>
      </c>
      <c r="D15" s="8">
        <v>2.4</v>
      </c>
      <c r="E15" s="8">
        <v>0</v>
      </c>
      <c r="F15" s="8">
        <f t="shared" si="0"/>
        <v>14.302000000000001</v>
      </c>
    </row>
    <row r="16" spans="1:6" x14ac:dyDescent="0.25">
      <c r="C16" s="13" t="s">
        <v>67</v>
      </c>
      <c r="D16" s="8">
        <v>0</v>
      </c>
      <c r="E16" s="8">
        <v>1</v>
      </c>
      <c r="F16" s="8">
        <f t="shared" si="0"/>
        <v>15.702000000000002</v>
      </c>
    </row>
    <row r="17" spans="3:6" x14ac:dyDescent="0.25">
      <c r="C17" s="13" t="s">
        <v>68</v>
      </c>
      <c r="D17" s="8">
        <v>2.4</v>
      </c>
      <c r="E17" s="8">
        <v>0</v>
      </c>
      <c r="F17" s="8">
        <f t="shared" si="0"/>
        <v>14.302000000000001</v>
      </c>
    </row>
    <row r="18" spans="3:6" x14ac:dyDescent="0.25">
      <c r="C18" s="13" t="s">
        <v>69</v>
      </c>
      <c r="D18" s="8">
        <v>2.4</v>
      </c>
      <c r="E18" s="8">
        <v>0</v>
      </c>
      <c r="F18" s="8">
        <f t="shared" si="0"/>
        <v>14.302000000000001</v>
      </c>
    </row>
    <row r="19" spans="3:6" x14ac:dyDescent="0.25">
      <c r="C19" s="13" t="s">
        <v>70</v>
      </c>
      <c r="D19" s="8">
        <v>0</v>
      </c>
      <c r="E19" s="8">
        <v>0</v>
      </c>
      <c r="F19" s="8">
        <f t="shared" si="0"/>
        <v>16.702000000000002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workbookViewId="0">
      <selection activeCell="L15" sqref="L15"/>
    </sheetView>
  </sheetViews>
  <sheetFormatPr defaultRowHeight="15" x14ac:dyDescent="0.25"/>
  <cols>
    <col min="3" max="3" width="12.28515625" customWidth="1"/>
    <col min="4" max="4" width="11.28515625" style="1" customWidth="1"/>
    <col min="5" max="5" width="12.5703125" style="1" customWidth="1"/>
    <col min="6" max="6" width="14.85546875" style="1" customWidth="1"/>
    <col min="7" max="7" width="9.140625" style="1"/>
  </cols>
  <sheetData>
    <row r="4" spans="2:6" s="1" customFormat="1" x14ac:dyDescent="0.25">
      <c r="B4"/>
      <c r="C4" s="20" t="s">
        <v>91</v>
      </c>
      <c r="D4" s="20"/>
      <c r="E4" s="8">
        <v>35.6</v>
      </c>
    </row>
    <row r="7" spans="2:6" s="1" customFormat="1" ht="30" x14ac:dyDescent="0.25">
      <c r="C7" s="11" t="s">
        <v>0</v>
      </c>
      <c r="D7" s="12" t="s">
        <v>71</v>
      </c>
      <c r="E7" s="12" t="s">
        <v>72</v>
      </c>
      <c r="F7" s="12" t="s">
        <v>1</v>
      </c>
    </row>
    <row r="8" spans="2:6" s="1" customFormat="1" x14ac:dyDescent="0.25">
      <c r="B8"/>
      <c r="C8" s="13" t="s">
        <v>73</v>
      </c>
      <c r="D8" s="8">
        <v>1.2</v>
      </c>
      <c r="E8" s="8">
        <v>0</v>
      </c>
      <c r="F8" s="8">
        <f>$E$4-E8-D8</f>
        <v>34.4</v>
      </c>
    </row>
    <row r="9" spans="2:6" x14ac:dyDescent="0.25">
      <c r="C9" s="13" t="s">
        <v>74</v>
      </c>
      <c r="D9" s="8">
        <v>1.2</v>
      </c>
      <c r="E9" s="8">
        <v>0</v>
      </c>
      <c r="F9" s="8">
        <f t="shared" ref="F9:F13" si="0">$E$4-E9-D9</f>
        <v>34.4</v>
      </c>
    </row>
    <row r="10" spans="2:6" x14ac:dyDescent="0.25">
      <c r="C10" s="13" t="s">
        <v>75</v>
      </c>
      <c r="D10" s="8">
        <v>1.2</v>
      </c>
      <c r="E10" s="8">
        <v>0</v>
      </c>
      <c r="F10" s="8">
        <f t="shared" si="0"/>
        <v>34.4</v>
      </c>
    </row>
    <row r="11" spans="2:6" x14ac:dyDescent="0.25">
      <c r="C11" s="13" t="s">
        <v>76</v>
      </c>
      <c r="D11" s="8">
        <v>1.2</v>
      </c>
      <c r="E11" s="8">
        <v>0</v>
      </c>
      <c r="F11" s="8">
        <f t="shared" si="0"/>
        <v>34.4</v>
      </c>
    </row>
    <row r="12" spans="2:6" s="1" customFormat="1" x14ac:dyDescent="0.25">
      <c r="B12"/>
      <c r="C12" s="13" t="s">
        <v>77</v>
      </c>
      <c r="D12" s="8">
        <v>1.57</v>
      </c>
      <c r="E12" s="8">
        <v>1</v>
      </c>
      <c r="F12" s="8">
        <f t="shared" si="0"/>
        <v>33.03</v>
      </c>
    </row>
    <row r="13" spans="2:6" s="1" customFormat="1" x14ac:dyDescent="0.25">
      <c r="B13"/>
      <c r="C13" s="13" t="s">
        <v>78</v>
      </c>
      <c r="D13" s="8">
        <v>1.2</v>
      </c>
      <c r="E13" s="8">
        <v>0</v>
      </c>
      <c r="F13" s="8">
        <f t="shared" si="0"/>
        <v>34.4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L12" sqref="L12"/>
    </sheetView>
  </sheetViews>
  <sheetFormatPr defaultRowHeight="15" x14ac:dyDescent="0.25"/>
  <cols>
    <col min="1" max="2" width="9.140625" style="3"/>
    <col min="3" max="3" width="12.28515625" style="3" customWidth="1"/>
    <col min="4" max="4" width="11.28515625" style="5" customWidth="1"/>
    <col min="5" max="5" width="12.5703125" style="5" customWidth="1"/>
    <col min="6" max="6" width="14.85546875" style="5" customWidth="1"/>
    <col min="7" max="7" width="9.140625" style="5"/>
    <col min="8" max="16384" width="9.140625" style="3"/>
  </cols>
  <sheetData>
    <row r="4" spans="2:6" s="5" customFormat="1" x14ac:dyDescent="0.25">
      <c r="B4" s="3"/>
      <c r="C4" s="20" t="s">
        <v>91</v>
      </c>
      <c r="D4" s="20"/>
      <c r="E4" s="10">
        <v>25</v>
      </c>
    </row>
    <row r="7" spans="2:6" s="5" customFormat="1" ht="30" x14ac:dyDescent="0.25">
      <c r="C7" s="11" t="s">
        <v>0</v>
      </c>
      <c r="D7" s="12" t="s">
        <v>71</v>
      </c>
      <c r="E7" s="12" t="s">
        <v>72</v>
      </c>
      <c r="F7" s="12" t="s">
        <v>1</v>
      </c>
    </row>
    <row r="8" spans="2:6" s="5" customFormat="1" x14ac:dyDescent="0.25">
      <c r="B8" s="3"/>
      <c r="C8" s="13" t="s">
        <v>92</v>
      </c>
      <c r="D8" s="10">
        <v>0</v>
      </c>
      <c r="E8" s="10">
        <v>0</v>
      </c>
      <c r="F8" s="10">
        <f>$E$4-E8-D8</f>
        <v>25</v>
      </c>
    </row>
    <row r="9" spans="2:6" x14ac:dyDescent="0.25">
      <c r="C9" s="13" t="s">
        <v>93</v>
      </c>
      <c r="D9" s="10">
        <v>0</v>
      </c>
      <c r="E9" s="10">
        <v>0</v>
      </c>
      <c r="F9" s="10">
        <f t="shared" ref="F9:F15" si="0">$E$4-E9-D9</f>
        <v>25</v>
      </c>
    </row>
    <row r="10" spans="2:6" x14ac:dyDescent="0.25">
      <c r="C10" s="13" t="s">
        <v>94</v>
      </c>
      <c r="D10" s="10">
        <v>0</v>
      </c>
      <c r="E10" s="10">
        <v>0</v>
      </c>
      <c r="F10" s="10">
        <f t="shared" si="0"/>
        <v>25</v>
      </c>
    </row>
    <row r="11" spans="2:6" x14ac:dyDescent="0.25">
      <c r="C11" s="13" t="s">
        <v>95</v>
      </c>
      <c r="D11" s="10">
        <v>0</v>
      </c>
      <c r="E11" s="10">
        <v>0</v>
      </c>
      <c r="F11" s="10">
        <f t="shared" si="0"/>
        <v>25</v>
      </c>
    </row>
    <row r="12" spans="2:6" s="5" customFormat="1" x14ac:dyDescent="0.25">
      <c r="B12" s="3"/>
      <c r="C12" s="13" t="s">
        <v>96</v>
      </c>
      <c r="D12" s="10">
        <v>0</v>
      </c>
      <c r="E12" s="10">
        <v>0</v>
      </c>
      <c r="F12" s="10">
        <f t="shared" si="0"/>
        <v>25</v>
      </c>
    </row>
    <row r="13" spans="2:6" s="5" customFormat="1" x14ac:dyDescent="0.25">
      <c r="B13" s="3"/>
      <c r="C13" s="13" t="s">
        <v>97</v>
      </c>
      <c r="D13" s="10">
        <v>0</v>
      </c>
      <c r="E13" s="10">
        <v>0</v>
      </c>
      <c r="F13" s="10">
        <f t="shared" si="0"/>
        <v>25</v>
      </c>
    </row>
    <row r="14" spans="2:6" x14ac:dyDescent="0.25">
      <c r="C14" s="13" t="s">
        <v>98</v>
      </c>
      <c r="D14" s="10">
        <v>0</v>
      </c>
      <c r="E14" s="10">
        <v>0</v>
      </c>
      <c r="F14" s="10">
        <f t="shared" si="0"/>
        <v>25</v>
      </c>
    </row>
    <row r="15" spans="2:6" x14ac:dyDescent="0.25">
      <c r="C15" s="13" t="s">
        <v>99</v>
      </c>
      <c r="D15" s="10">
        <v>0</v>
      </c>
      <c r="E15" s="10">
        <v>0</v>
      </c>
      <c r="F15" s="10">
        <f t="shared" si="0"/>
        <v>25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workbookViewId="0">
      <selection activeCell="D19" sqref="D19"/>
    </sheetView>
  </sheetViews>
  <sheetFormatPr defaultRowHeight="15" x14ac:dyDescent="0.25"/>
  <cols>
    <col min="1" max="2" width="9.140625" style="3"/>
    <col min="3" max="3" width="12.28515625" style="3" customWidth="1"/>
    <col min="4" max="4" width="11.28515625" style="5" customWidth="1"/>
    <col min="5" max="5" width="12.5703125" style="5" customWidth="1"/>
    <col min="6" max="6" width="14.85546875" style="5" customWidth="1"/>
    <col min="7" max="7" width="9.140625" style="5"/>
    <col min="8" max="16384" width="9.140625" style="3"/>
  </cols>
  <sheetData>
    <row r="4" spans="2:6" s="5" customFormat="1" x14ac:dyDescent="0.25">
      <c r="B4" s="3"/>
      <c r="C4" s="20" t="s">
        <v>91</v>
      </c>
      <c r="D4" s="20"/>
      <c r="E4" s="15">
        <v>25.64</v>
      </c>
    </row>
    <row r="7" spans="2:6" s="5" customFormat="1" ht="30" x14ac:dyDescent="0.25">
      <c r="C7" s="11" t="s">
        <v>0</v>
      </c>
      <c r="D7" s="12" t="s">
        <v>71</v>
      </c>
      <c r="E7" s="12" t="s">
        <v>72</v>
      </c>
      <c r="F7" s="12" t="s">
        <v>1</v>
      </c>
    </row>
    <row r="8" spans="2:6" s="5" customFormat="1" x14ac:dyDescent="0.25">
      <c r="B8" s="3"/>
      <c r="C8" s="13" t="s">
        <v>100</v>
      </c>
      <c r="D8" s="15">
        <v>0</v>
      </c>
      <c r="E8" s="15">
        <v>0</v>
      </c>
      <c r="F8" s="15">
        <f>$E$4-E8-D8</f>
        <v>25.64</v>
      </c>
    </row>
    <row r="9" spans="2:6" x14ac:dyDescent="0.25">
      <c r="C9" s="13" t="s">
        <v>101</v>
      </c>
      <c r="D9" s="15">
        <v>0</v>
      </c>
      <c r="E9" s="15">
        <v>0</v>
      </c>
      <c r="F9" s="15">
        <f t="shared" ref="F9:F11" si="0">$E$4-E9-D9</f>
        <v>25.64</v>
      </c>
    </row>
    <row r="10" spans="2:6" x14ac:dyDescent="0.25">
      <c r="C10" s="13" t="s">
        <v>102</v>
      </c>
      <c r="D10" s="15">
        <v>0</v>
      </c>
      <c r="E10" s="15">
        <v>0</v>
      </c>
      <c r="F10" s="15">
        <f t="shared" si="0"/>
        <v>25.64</v>
      </c>
    </row>
    <row r="11" spans="2:6" x14ac:dyDescent="0.25">
      <c r="C11" s="13" t="s">
        <v>103</v>
      </c>
      <c r="D11" s="15">
        <v>0</v>
      </c>
      <c r="E11" s="15">
        <v>0</v>
      </c>
      <c r="F11" s="15">
        <f t="shared" si="0"/>
        <v>25.64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E14" sqref="E14"/>
    </sheetView>
  </sheetViews>
  <sheetFormatPr defaultRowHeight="15" x14ac:dyDescent="0.25"/>
  <cols>
    <col min="1" max="2" width="9.140625" style="3"/>
    <col min="3" max="3" width="12.28515625" style="3" customWidth="1"/>
    <col min="4" max="4" width="11.28515625" style="5" customWidth="1"/>
    <col min="5" max="5" width="12.5703125" style="5" customWidth="1"/>
    <col min="6" max="6" width="14.85546875" style="5" customWidth="1"/>
    <col min="7" max="7" width="9.140625" style="5"/>
    <col min="8" max="16384" width="9.140625" style="3"/>
  </cols>
  <sheetData>
    <row r="4" spans="2:6" s="5" customFormat="1" x14ac:dyDescent="0.25">
      <c r="B4" s="3"/>
      <c r="C4" s="20" t="s">
        <v>91</v>
      </c>
      <c r="D4" s="20"/>
      <c r="E4" s="15">
        <v>14.67</v>
      </c>
    </row>
    <row r="7" spans="2:6" s="5" customFormat="1" ht="30" x14ac:dyDescent="0.25">
      <c r="C7" s="11" t="s">
        <v>0</v>
      </c>
      <c r="D7" s="12" t="s">
        <v>71</v>
      </c>
      <c r="E7" s="12" t="s">
        <v>72</v>
      </c>
      <c r="F7" s="12" t="s">
        <v>1</v>
      </c>
    </row>
    <row r="8" spans="2:6" s="5" customFormat="1" x14ac:dyDescent="0.25">
      <c r="B8" s="3"/>
      <c r="C8" s="13" t="s">
        <v>104</v>
      </c>
      <c r="D8" s="15">
        <v>0</v>
      </c>
      <c r="E8" s="15">
        <v>0</v>
      </c>
      <c r="F8" s="15">
        <f>$E$4-E8-D8</f>
        <v>14.67</v>
      </c>
    </row>
    <row r="9" spans="2:6" x14ac:dyDescent="0.25">
      <c r="C9" s="13" t="s">
        <v>105</v>
      </c>
      <c r="D9" s="15">
        <v>0</v>
      </c>
      <c r="E9" s="15">
        <v>0</v>
      </c>
      <c r="F9" s="15">
        <f t="shared" ref="F9" si="0">$E$4-E9-D9</f>
        <v>14.67</v>
      </c>
    </row>
    <row r="13" spans="2:6" x14ac:dyDescent="0.25">
      <c r="C13" s="20" t="s">
        <v>91</v>
      </c>
      <c r="D13" s="20"/>
      <c r="E13" s="15">
        <v>24.52</v>
      </c>
    </row>
    <row r="16" spans="2:6" ht="30" x14ac:dyDescent="0.25">
      <c r="C16" s="11" t="s">
        <v>0</v>
      </c>
      <c r="D16" s="12" t="s">
        <v>71</v>
      </c>
      <c r="E16" s="12" t="s">
        <v>72</v>
      </c>
      <c r="F16" s="12" t="s">
        <v>1</v>
      </c>
    </row>
    <row r="17" spans="3:6" x14ac:dyDescent="0.25">
      <c r="C17" s="13" t="s">
        <v>106</v>
      </c>
      <c r="D17" s="15">
        <v>0</v>
      </c>
      <c r="E17" s="15">
        <v>0</v>
      </c>
      <c r="F17" s="15">
        <f>$E$13-E17-D17</f>
        <v>24.52</v>
      </c>
    </row>
    <row r="18" spans="3:6" x14ac:dyDescent="0.25">
      <c r="C18" s="13" t="s">
        <v>107</v>
      </c>
      <c r="D18" s="15">
        <v>0</v>
      </c>
      <c r="E18" s="15">
        <v>0</v>
      </c>
      <c r="F18" s="15">
        <f>$E$13-E18-D18</f>
        <v>24.52</v>
      </c>
    </row>
  </sheetData>
  <mergeCells count="2">
    <mergeCell ref="C4:D4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PCB Stackup</vt:lpstr>
      <vt:lpstr>Routing Impedance </vt:lpstr>
      <vt:lpstr>DRAM</vt:lpstr>
      <vt:lpstr>EMMC</vt:lpstr>
      <vt:lpstr>SDCARD</vt:lpstr>
      <vt:lpstr>HDMI</vt:lpstr>
      <vt:lpstr>ETHERNET</vt:lpstr>
      <vt:lpstr>USB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2024-05-10T05:54:34Z</dcterms:modified>
</cp:coreProperties>
</file>