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Desktop\Estrutura Equipe NWB_2025\data\"/>
    </mc:Choice>
  </mc:AlternateContent>
  <xr:revisionPtr revIDLastSave="0" documentId="13_ncr:1_{8F77AA54-E709-44EF-9627-45979CC082D7}" xr6:coauthVersionLast="47" xr6:coauthVersionMax="47" xr10:uidLastSave="{00000000-0000-0000-0000-000000000000}"/>
  <bookViews>
    <workbookView xWindow="-98" yWindow="-98" windowWidth="19396" windowHeight="11475" xr2:uid="{8CEE68A8-301B-4019-BF26-44DB06A18B9F}"/>
  </bookViews>
  <sheets>
    <sheet name="Cadastro Clientes" sheetId="1" r:id="rId1"/>
  </sheets>
  <definedNames>
    <definedName name="ação" localSheetId="0">#REF!</definedName>
    <definedName name="ação">#REF!</definedName>
    <definedName name="Canal" localSheetId="0">#REF!</definedName>
    <definedName name="Canal">#REF!</definedName>
    <definedName name="Embalagem">#REF!</definedName>
    <definedName name="embalagens" localSheetId="0">#REF!</definedName>
    <definedName name="embalagens">#REF!</definedName>
    <definedName name="Filial" localSheetId="0">#REF!</definedName>
    <definedName name="Filial">#REF!</definedName>
    <definedName name="listaAGD" localSheetId="0">#REF!</definedName>
    <definedName name="listaAGD">#REF!</definedName>
    <definedName name="listacanal" localSheetId="0">#REF!</definedName>
    <definedName name="listacanal">#REF!</definedName>
    <definedName name="listacidade">#REF!</definedName>
    <definedName name="listacliente" localSheetId="0">dClientes[cliente]</definedName>
    <definedName name="listacliente">dClientes[cliente]</definedName>
    <definedName name="listaclientecompleta" localSheetId="0">#REF!</definedName>
    <definedName name="listaclientecompleta">#REF!</definedName>
    <definedName name="listaconsultores">#REF!</definedName>
    <definedName name="listacultura" localSheetId="0">#REF!</definedName>
    <definedName name="listacultura">#REF!</definedName>
    <definedName name="listaembalagem" localSheetId="0">#REF!</definedName>
    <definedName name="listaembalagem">#REF!</definedName>
    <definedName name="listaestado" localSheetId="0">#REF!</definedName>
    <definedName name="listaestado">#REF!</definedName>
    <definedName name="listafilial" localSheetId="0">#REF!</definedName>
    <definedName name="listafilial">#REF!</definedName>
    <definedName name="listagrupo" localSheetId="0">#REF!</definedName>
    <definedName name="listagrupo">#REF!</definedName>
    <definedName name="listaRTV" localSheetId="0">#REF!</definedName>
    <definedName name="listaRTV">#REF!</definedName>
    <definedName name="listasafra" localSheetId="0">#REF!</definedName>
    <definedName name="listasafra">#REF!</definedName>
    <definedName name="listastatus" localSheetId="0">#REF!</definedName>
    <definedName name="listastatus">#REF!</definedName>
    <definedName name="marca" localSheetId="0">#REF!</definedName>
    <definedName name="marca">#REF!</definedName>
    <definedName name="pilar" localSheetId="0">#REF!</definedName>
    <definedName name="pilar">#REF!</definedName>
    <definedName name="responsavel" localSheetId="0">#REF!</definedName>
    <definedName name="responsav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8" i="1" l="1"/>
  <c r="AN138" i="1" s="1"/>
  <c r="AN137" i="1"/>
  <c r="AC136" i="1"/>
  <c r="AN136" i="1" s="1"/>
  <c r="AC135" i="1"/>
  <c r="AN135" i="1" s="1"/>
  <c r="AC134" i="1"/>
  <c r="AN134" i="1" s="1"/>
  <c r="AC133" i="1"/>
  <c r="AN133" i="1" s="1"/>
  <c r="AC132" i="1"/>
  <c r="AN132" i="1" s="1"/>
  <c r="AC131" i="1"/>
  <c r="AN131" i="1" s="1"/>
  <c r="AN130" i="1"/>
  <c r="AN129" i="1"/>
  <c r="AC128" i="1"/>
  <c r="AN128" i="1" s="1"/>
  <c r="AC127" i="1"/>
  <c r="AN127" i="1" s="1"/>
  <c r="AC126" i="1"/>
  <c r="AN126" i="1" s="1"/>
  <c r="AC125" i="1"/>
  <c r="AN125" i="1" s="1"/>
  <c r="AC124" i="1"/>
  <c r="AN124" i="1" s="1"/>
  <c r="AN123" i="1"/>
  <c r="AC122" i="1"/>
  <c r="AN122" i="1" s="1"/>
  <c r="AN121" i="1"/>
  <c r="AN120" i="1"/>
  <c r="AN119" i="1"/>
  <c r="AN118" i="1"/>
  <c r="AN117" i="1"/>
  <c r="AN116" i="1"/>
  <c r="AN115" i="1"/>
  <c r="AC114" i="1"/>
  <c r="AN114" i="1" s="1"/>
  <c r="AC113" i="1"/>
  <c r="AN113" i="1" s="1"/>
  <c r="AC112" i="1"/>
  <c r="AN112" i="1" s="1"/>
  <c r="AN111" i="1"/>
  <c r="AC110" i="1"/>
  <c r="AN110" i="1" s="1"/>
  <c r="AC109" i="1"/>
  <c r="AN109" i="1" s="1"/>
  <c r="AC108" i="1"/>
  <c r="AN108" i="1" s="1"/>
  <c r="AC107" i="1"/>
  <c r="AN107" i="1" s="1"/>
  <c r="AC106" i="1"/>
  <c r="AN106" i="1" s="1"/>
  <c r="AC105" i="1"/>
  <c r="AN105" i="1" s="1"/>
  <c r="AC104" i="1"/>
  <c r="AN104" i="1" s="1"/>
  <c r="AN103" i="1"/>
  <c r="AN102" i="1"/>
  <c r="AC101" i="1"/>
  <c r="AN101" i="1" s="1"/>
  <c r="AC100" i="1"/>
  <c r="AN100" i="1" s="1"/>
  <c r="AN99" i="1"/>
  <c r="AC98" i="1"/>
  <c r="AN98" i="1" s="1"/>
  <c r="AC97" i="1"/>
  <c r="AN97" i="1" s="1"/>
  <c r="AC96" i="1"/>
  <c r="AN96" i="1" s="1"/>
  <c r="AC95" i="1"/>
  <c r="AN95" i="1" s="1"/>
  <c r="AC94" i="1"/>
  <c r="AN94" i="1" s="1"/>
  <c r="AC93" i="1"/>
  <c r="AN93" i="1" s="1"/>
  <c r="AC92" i="1"/>
  <c r="AN92" i="1" s="1"/>
  <c r="AC91" i="1"/>
  <c r="AN91" i="1" s="1"/>
  <c r="AC90" i="1"/>
  <c r="AN90" i="1" s="1"/>
  <c r="AN89" i="1"/>
  <c r="AC88" i="1"/>
  <c r="AN88" i="1" s="1"/>
  <c r="AN87" i="1"/>
  <c r="AN86" i="1"/>
  <c r="AC85" i="1"/>
  <c r="AN85" i="1" s="1"/>
  <c r="AC84" i="1"/>
  <c r="AN84" i="1" s="1"/>
  <c r="AC83" i="1"/>
  <c r="AN83" i="1" s="1"/>
  <c r="AC82" i="1"/>
  <c r="AN82" i="1" s="1"/>
  <c r="AC81" i="1"/>
  <c r="AN81" i="1" s="1"/>
  <c r="AC80" i="1"/>
  <c r="AN80" i="1" s="1"/>
  <c r="AN79" i="1"/>
  <c r="AC78" i="1"/>
  <c r="AN78" i="1" s="1"/>
  <c r="AC77" i="1"/>
  <c r="AN77" i="1" s="1"/>
  <c r="AC76" i="1"/>
  <c r="AN76" i="1" s="1"/>
  <c r="AC75" i="1"/>
  <c r="AN75" i="1" s="1"/>
  <c r="AN74" i="1"/>
  <c r="AC73" i="1"/>
  <c r="AN73" i="1" s="1"/>
  <c r="AC72" i="1"/>
  <c r="AN72" i="1" s="1"/>
  <c r="AC71" i="1"/>
  <c r="AN71" i="1" s="1"/>
  <c r="AN70" i="1"/>
  <c r="AC69" i="1"/>
  <c r="AN69" i="1" s="1"/>
  <c r="AC68" i="1"/>
  <c r="AN68" i="1" s="1"/>
  <c r="AC67" i="1"/>
  <c r="AN67" i="1" s="1"/>
  <c r="AC66" i="1"/>
  <c r="AN66" i="1" s="1"/>
  <c r="AC65" i="1"/>
  <c r="AN65" i="1" s="1"/>
  <c r="AC64" i="1"/>
  <c r="AN64" i="1" s="1"/>
  <c r="AC63" i="1"/>
  <c r="AN63" i="1" s="1"/>
  <c r="AC62" i="1"/>
  <c r="AN62" i="1" s="1"/>
  <c r="AC61" i="1"/>
  <c r="AN61" i="1" s="1"/>
  <c r="AC60" i="1"/>
  <c r="AN60" i="1" s="1"/>
  <c r="AN59" i="1"/>
  <c r="AC58" i="1"/>
  <c r="AN58" i="1" s="1"/>
  <c r="AN57" i="1"/>
  <c r="AN56" i="1"/>
  <c r="AC55" i="1"/>
  <c r="AN55" i="1" s="1"/>
  <c r="AN54" i="1"/>
  <c r="AN53" i="1"/>
  <c r="AN52" i="1"/>
  <c r="AC51" i="1"/>
  <c r="AN51" i="1" s="1"/>
  <c r="AN50" i="1"/>
  <c r="AC49" i="1"/>
  <c r="AN49" i="1" s="1"/>
  <c r="AC48" i="1"/>
  <c r="AN48" i="1" s="1"/>
  <c r="AC47" i="1"/>
  <c r="AN47" i="1" s="1"/>
  <c r="AN46" i="1"/>
  <c r="AC45" i="1"/>
  <c r="AN45" i="1" s="1"/>
  <c r="AC44" i="1"/>
  <c r="AN44" i="1" s="1"/>
  <c r="AC43" i="1"/>
  <c r="AN43" i="1" s="1"/>
  <c r="AN42" i="1"/>
  <c r="AN41" i="1"/>
  <c r="AC40" i="1"/>
  <c r="AN40" i="1" s="1"/>
  <c r="AC39" i="1"/>
  <c r="AN39" i="1" s="1"/>
  <c r="AN38" i="1"/>
  <c r="AN37" i="1"/>
  <c r="AN36" i="1"/>
  <c r="AC35" i="1"/>
  <c r="AN35" i="1" s="1"/>
  <c r="AC34" i="1"/>
  <c r="AN34" i="1" s="1"/>
  <c r="AN33" i="1"/>
  <c r="AN32" i="1"/>
  <c r="AC31" i="1"/>
  <c r="AN31" i="1" s="1"/>
  <c r="AC30" i="1"/>
  <c r="AN30" i="1" s="1"/>
  <c r="AC29" i="1"/>
  <c r="AN29" i="1" s="1"/>
  <c r="AC28" i="1"/>
  <c r="AN28" i="1" s="1"/>
  <c r="AN27" i="1"/>
  <c r="AC26" i="1"/>
  <c r="AN26" i="1" s="1"/>
  <c r="AC25" i="1"/>
  <c r="AN25" i="1" s="1"/>
  <c r="AC24" i="1"/>
  <c r="AN24" i="1" s="1"/>
  <c r="AN23" i="1"/>
  <c r="AC22" i="1"/>
  <c r="AN22" i="1" s="1"/>
  <c r="AC21" i="1"/>
  <c r="AN21" i="1" s="1"/>
  <c r="AC20" i="1"/>
  <c r="AN20" i="1" s="1"/>
  <c r="AN19" i="1"/>
  <c r="AN18" i="1"/>
  <c r="AC17" i="1"/>
  <c r="AN17" i="1" s="1"/>
  <c r="AC16" i="1"/>
  <c r="AN16" i="1" s="1"/>
  <c r="AN15" i="1"/>
  <c r="AC14" i="1"/>
  <c r="AN14" i="1" s="1"/>
  <c r="AC13" i="1"/>
  <c r="AN13" i="1" s="1"/>
  <c r="AC12" i="1"/>
  <c r="AN12" i="1" s="1"/>
  <c r="AC11" i="1"/>
  <c r="AN11" i="1" s="1"/>
  <c r="AC10" i="1"/>
  <c r="AN10" i="1" s="1"/>
  <c r="AC9" i="1"/>
  <c r="AN9" i="1" s="1"/>
  <c r="AN8" i="1"/>
  <c r="AC7" i="1"/>
  <c r="AN7" i="1" s="1"/>
  <c r="AN6" i="1"/>
  <c r="AC5" i="1"/>
  <c r="AN5" i="1" s="1"/>
  <c r="AN4" i="1"/>
  <c r="AC3" i="1"/>
  <c r="AN3" i="1" s="1"/>
  <c r="AC2" i="1"/>
  <c r="AN2" i="1" s="1"/>
</calcChain>
</file>

<file path=xl/sharedStrings.xml><?xml version="1.0" encoding="utf-8"?>
<sst xmlns="http://schemas.openxmlformats.org/spreadsheetml/2006/main" count="3166" uniqueCount="812">
  <si>
    <t>Culturas Especiais</t>
  </si>
  <si>
    <t>Cana Sul</t>
  </si>
  <si>
    <t>CP - Araçatuba - SP (NWB)</t>
  </si>
  <si>
    <t>NWB</t>
  </si>
  <si>
    <t>Fernando Brefere</t>
  </si>
  <si>
    <t>PR312</t>
  </si>
  <si>
    <t>Coplacana</t>
  </si>
  <si>
    <t>Penápolis, SP, Brasil</t>
  </si>
  <si>
    <t>Pacheco</t>
  </si>
  <si>
    <t>Individual</t>
  </si>
  <si>
    <t>PM-304232</t>
  </si>
  <si>
    <t>Adair Alves De Almeida</t>
  </si>
  <si>
    <t>EIB</t>
  </si>
  <si>
    <t>Produtor</t>
  </si>
  <si>
    <t>Promoter CP  1:1</t>
  </si>
  <si>
    <t>29375255808</t>
  </si>
  <si>
    <t>Isento</t>
  </si>
  <si>
    <t>(14) 99769-9496</t>
  </si>
  <si>
    <t>Adair (14) 99769-9496</t>
  </si>
  <si>
    <t>camilacentral1@hotmail.com</t>
  </si>
  <si>
    <t>Penápolis</t>
  </si>
  <si>
    <t>São Paulo</t>
  </si>
  <si>
    <t>Brasil</t>
  </si>
  <si>
    <t>Renuka</t>
  </si>
  <si>
    <t>Não</t>
  </si>
  <si>
    <t>Eduardo Gomes de Paula</t>
  </si>
  <si>
    <t>Camda</t>
  </si>
  <si>
    <t>Beto</t>
  </si>
  <si>
    <t>PM-306520</t>
  </si>
  <si>
    <t>Adelfo Jair Domingues</t>
  </si>
  <si>
    <t>04087123847</t>
  </si>
  <si>
    <t>18-996415468</t>
  </si>
  <si>
    <t>nfprodutor@sirp.com.br</t>
  </si>
  <si>
    <t>Promissão</t>
  </si>
  <si>
    <t>Sim</t>
  </si>
  <si>
    <t>PR311</t>
  </si>
  <si>
    <t>Ana Laura Diniz</t>
  </si>
  <si>
    <t>Cimoagro</t>
  </si>
  <si>
    <t>Birigui, SP, Brasil</t>
  </si>
  <si>
    <t xml:space="preserve">Alex Alves </t>
  </si>
  <si>
    <t>PM-310626</t>
  </si>
  <si>
    <t>Adelmo Pedro Torrezan</t>
  </si>
  <si>
    <t>70577218891</t>
  </si>
  <si>
    <t>(18) 3652-1916</t>
  </si>
  <si>
    <t>alexsandre.agro@gmail.com</t>
  </si>
  <si>
    <t>Glicério</t>
  </si>
  <si>
    <t>Plus</t>
  </si>
  <si>
    <t>PR308</t>
  </si>
  <si>
    <t>Lins, SP, Brasil</t>
  </si>
  <si>
    <t>Adevar</t>
  </si>
  <si>
    <t>PM-310628</t>
  </si>
  <si>
    <t>Adenilson Pontin</t>
  </si>
  <si>
    <t>26863169851</t>
  </si>
  <si>
    <t>(18) 99779-5748</t>
  </si>
  <si>
    <t>vagner@agrilopes.com.br</t>
  </si>
  <si>
    <t>Sem cadastro</t>
  </si>
  <si>
    <t xml:space="preserve">Roberto Rivelino </t>
  </si>
  <si>
    <t>PM-314025</t>
  </si>
  <si>
    <t>Adilson Luis Ferlini Vidal</t>
  </si>
  <si>
    <t>05431896865</t>
  </si>
  <si>
    <t>Avanhadava</t>
  </si>
  <si>
    <t>Marco</t>
  </si>
  <si>
    <t>PM-310662</t>
  </si>
  <si>
    <t>Adriana Chamie Houmsi</t>
  </si>
  <si>
    <t>CP 1:1</t>
  </si>
  <si>
    <t>21837356866</t>
  </si>
  <si>
    <t>Araçatuba, SP, Brasil</t>
  </si>
  <si>
    <t>Toninho</t>
  </si>
  <si>
    <t>PM-306669</t>
  </si>
  <si>
    <t>Ailton Antonello</t>
  </si>
  <si>
    <t>80264301820</t>
  </si>
  <si>
    <t>(18) 99725-1806</t>
  </si>
  <si>
    <t>antonelloailton@gmail.com</t>
  </si>
  <si>
    <t>Guararapes</t>
  </si>
  <si>
    <t>Fernando Augusto Tassani Brefere</t>
  </si>
  <si>
    <t>Cafealcool</t>
  </si>
  <si>
    <t>PM-306272</t>
  </si>
  <si>
    <t>Airton Edgar Augusto</t>
  </si>
  <si>
    <t>30877938920</t>
  </si>
  <si>
    <t>(14) 99754-4764</t>
  </si>
  <si>
    <t>Butica (14) 99758-9958</t>
  </si>
  <si>
    <t>andre.parra@icloud.com</t>
  </si>
  <si>
    <t>Cafelândia</t>
  </si>
  <si>
    <t>PM-306487</t>
  </si>
  <si>
    <t>Alcindo Antônio Torrezan</t>
  </si>
  <si>
    <t>70465770800</t>
  </si>
  <si>
    <t>(18)-997838436</t>
  </si>
  <si>
    <t>escritafiscal@escritoriohilario.com.br</t>
  </si>
  <si>
    <t>Luan Prado</t>
  </si>
  <si>
    <t>PM-314024</t>
  </si>
  <si>
    <t>Aleandro Santana Rodrigues</t>
  </si>
  <si>
    <t>28370096875</t>
  </si>
  <si>
    <t>Santo Antônio do Aracanguá</t>
  </si>
  <si>
    <t>PR309</t>
  </si>
  <si>
    <t>Gabrielle Tavares Mazarin</t>
  </si>
  <si>
    <t>Coopercitrus</t>
  </si>
  <si>
    <t>Cirilo</t>
  </si>
  <si>
    <t>PM-306463</t>
  </si>
  <si>
    <t>Alexandre De Figueiredo Ferraz</t>
  </si>
  <si>
    <t>42206308800</t>
  </si>
  <si>
    <t>(11) 98431-1010/18-996426767</t>
  </si>
  <si>
    <t>central@centralferraz.com.br</t>
  </si>
  <si>
    <t>Queiroz</t>
  </si>
  <si>
    <t>Orranes</t>
  </si>
  <si>
    <t>PM-304235</t>
  </si>
  <si>
    <t>Amauri Queiroz Nunes De Paula</t>
  </si>
  <si>
    <t>26743721840</t>
  </si>
  <si>
    <t>(18) 99101-0374</t>
  </si>
  <si>
    <t>Roberto (18) 99700-9914</t>
  </si>
  <si>
    <t>fazenda.lagoa@yahoo.com.br</t>
  </si>
  <si>
    <t>Itapura</t>
  </si>
  <si>
    <t>Raízen - Gasa</t>
  </si>
  <si>
    <t>Junior</t>
  </si>
  <si>
    <t>PM-306864</t>
  </si>
  <si>
    <t>Antônio Dionisio Andrade</t>
  </si>
  <si>
    <t>13756419800</t>
  </si>
  <si>
    <t>18-997521435</t>
  </si>
  <si>
    <t>Valdir</t>
  </si>
  <si>
    <t>teste@gmail.com</t>
  </si>
  <si>
    <t>PM-306882</t>
  </si>
  <si>
    <t>Antônio Irvando de Andrade</t>
  </si>
  <si>
    <t>03092705882</t>
  </si>
  <si>
    <t>18-997074142</t>
  </si>
  <si>
    <t>Antonio Irvando de Andrade</t>
  </si>
  <si>
    <t>PM-314026</t>
  </si>
  <si>
    <t>Antonio Marcos Fioroto</t>
  </si>
  <si>
    <t>13040728865</t>
  </si>
  <si>
    <t>Araçatuba</t>
  </si>
  <si>
    <t>Cido</t>
  </si>
  <si>
    <t>PM-314027</t>
  </si>
  <si>
    <t>Antonio Soares Neto</t>
  </si>
  <si>
    <t>13700698801</t>
  </si>
  <si>
    <t>PM-306343</t>
  </si>
  <si>
    <t>Aristides Rizzi (Agropecuária Mística)</t>
  </si>
  <si>
    <t>38154170825</t>
  </si>
  <si>
    <t>(14) 98119-6686</t>
  </si>
  <si>
    <t>mauro.atanazio@gmail.com</t>
  </si>
  <si>
    <t>Lins</t>
  </si>
  <si>
    <t>PM-306892</t>
  </si>
  <si>
    <t>Armando Gottardi Filho</t>
  </si>
  <si>
    <t>01317334868</t>
  </si>
  <si>
    <t>(18) 99795-8519</t>
  </si>
  <si>
    <t>Aluísio</t>
  </si>
  <si>
    <t>(18)99708-7070</t>
  </si>
  <si>
    <t>edzambon@hotmail.com ‎</t>
  </si>
  <si>
    <t>Raizen</t>
  </si>
  <si>
    <t>Rafael</t>
  </si>
  <si>
    <t>Entrada</t>
  </si>
  <si>
    <t>Jonatas</t>
  </si>
  <si>
    <t>PM-308536</t>
  </si>
  <si>
    <t>Braz Garcia Batista</t>
  </si>
  <si>
    <t>13828070825</t>
  </si>
  <si>
    <t>18-997831770</t>
  </si>
  <si>
    <t>Braúna</t>
  </si>
  <si>
    <t>PM-306684</t>
  </si>
  <si>
    <t>Carlos Donizetti Gaspar</t>
  </si>
  <si>
    <t>92392784868</t>
  </si>
  <si>
    <t>(18) 99109-4375</t>
  </si>
  <si>
    <t>GASPAR@CLEALCO.COM.BR</t>
  </si>
  <si>
    <t>Clementina</t>
  </si>
  <si>
    <t>Clealco</t>
  </si>
  <si>
    <t>PM-306274</t>
  </si>
  <si>
    <t>Cesar Augusto Perdiza</t>
  </si>
  <si>
    <t>04897435870</t>
  </si>
  <si>
    <t>(16) 98124-1988</t>
  </si>
  <si>
    <t>Consultoria Fernando Moimas</t>
  </si>
  <si>
    <t>cesarperdiza@netsite.com.br</t>
  </si>
  <si>
    <t>Andradina</t>
  </si>
  <si>
    <t>Knor</t>
  </si>
  <si>
    <t>PM-314018</t>
  </si>
  <si>
    <t>Claudemir Trevelim</t>
  </si>
  <si>
    <t>92348637804</t>
  </si>
  <si>
    <t>(18)99750-7866</t>
  </si>
  <si>
    <t>Bayer</t>
  </si>
  <si>
    <t>Fernando</t>
  </si>
  <si>
    <t>GRUPO CLEALCO</t>
  </si>
  <si>
    <t>PM-306893</t>
  </si>
  <si>
    <t>Clealco Acucar e Alcool SA (Clementina)</t>
  </si>
  <si>
    <t>Usina</t>
  </si>
  <si>
    <t>01967416109</t>
  </si>
  <si>
    <t>45.483.450/0001-10</t>
  </si>
  <si>
    <t>267000797110</t>
  </si>
  <si>
    <t>(18) 98134-3054</t>
  </si>
  <si>
    <t xml:space="preserve">267.000.797-110 </t>
  </si>
  <si>
    <t>fernando.brefere@bayer.com; ‎</t>
  </si>
  <si>
    <t>PM-306894</t>
  </si>
  <si>
    <t>Clealco Acucar e Alcool SA (Queiroz)</t>
  </si>
  <si>
    <t>05844227840</t>
  </si>
  <si>
    <t>45.483.450/0021-64</t>
  </si>
  <si>
    <t>566051683117</t>
  </si>
  <si>
    <t>566.051.683-117</t>
  </si>
  <si>
    <t>Inubia Paulista</t>
  </si>
  <si>
    <t>Valmir</t>
  </si>
  <si>
    <t>PM-306672</t>
  </si>
  <si>
    <t>Danilo Brigatti</t>
  </si>
  <si>
    <t>32395365874</t>
  </si>
  <si>
    <t>(18) 99751-8029</t>
  </si>
  <si>
    <t>danilo.brigatti@agrivalle.com.br</t>
  </si>
  <si>
    <t>Gabriel Monteiro</t>
  </si>
  <si>
    <t>SIM</t>
  </si>
  <si>
    <t>Carlos</t>
  </si>
  <si>
    <t>PM-314029</t>
  </si>
  <si>
    <t>Danilo Martins Carrilho</t>
  </si>
  <si>
    <t>23221292830</t>
  </si>
  <si>
    <t>Matheus</t>
  </si>
  <si>
    <t>PM-306848</t>
  </si>
  <si>
    <t>Dárcio Gom</t>
  </si>
  <si>
    <t>70460205820</t>
  </si>
  <si>
    <t>(18) 98116-9335</t>
  </si>
  <si>
    <t>joaogom@hotmail.com</t>
  </si>
  <si>
    <t>Cana spot</t>
  </si>
  <si>
    <t>PM-306752</t>
  </si>
  <si>
    <t>Dário Ferreira Guarita Filho</t>
  </si>
  <si>
    <t>02423367872</t>
  </si>
  <si>
    <t>(18) 99697-8118 / (18) 3623-6773 / (18) 3639-7422</t>
  </si>
  <si>
    <t>Ariane</t>
  </si>
  <si>
    <t>(18)99697-8118</t>
  </si>
  <si>
    <t>fazendasaofrancisco2@terra.com.br</t>
  </si>
  <si>
    <t>financeiro.fg@terra.com.br</t>
  </si>
  <si>
    <t>PM-306555</t>
  </si>
  <si>
    <t>Denilson Antonio de Andrade</t>
  </si>
  <si>
    <t>11989630855</t>
  </si>
  <si>
    <t>18-997351320</t>
  </si>
  <si>
    <t>Renan Andrade</t>
  </si>
  <si>
    <t>claudiabife@terra.com.br</t>
  </si>
  <si>
    <t>Alto Alegre</t>
  </si>
  <si>
    <t>GRUPO DIANA</t>
  </si>
  <si>
    <t>PM-306898</t>
  </si>
  <si>
    <t>DIANA BIOENERGIA AVANHANDAVA SA</t>
  </si>
  <si>
    <t>12636298819</t>
  </si>
  <si>
    <t>45.902.707/0012-84</t>
  </si>
  <si>
    <t>521090156117</t>
  </si>
  <si>
    <t>Avanhandava</t>
  </si>
  <si>
    <t>PM-314030</t>
  </si>
  <si>
    <t xml:space="preserve">Disney Venturian Junior </t>
  </si>
  <si>
    <t>42181744823</t>
  </si>
  <si>
    <t>PM-314031</t>
  </si>
  <si>
    <t>Djonny Dos Santos Roberto</t>
  </si>
  <si>
    <t>38253789858</t>
  </si>
  <si>
    <t>PM-314022</t>
  </si>
  <si>
    <t>Edemir Rubens Doná</t>
  </si>
  <si>
    <t>70585474834</t>
  </si>
  <si>
    <t>Vicentinópolis</t>
  </si>
  <si>
    <t>PM-306880</t>
  </si>
  <si>
    <t>Edilson de Andrade</t>
  </si>
  <si>
    <t>07851792835</t>
  </si>
  <si>
    <t>18-997411531</t>
  </si>
  <si>
    <t xml:space="preserve">Airton Serra </t>
  </si>
  <si>
    <t>PM-314032</t>
  </si>
  <si>
    <t>Edemilto José Jorge</t>
  </si>
  <si>
    <t>06528766843</t>
  </si>
  <si>
    <t>Eder</t>
  </si>
  <si>
    <t>PM-306276</t>
  </si>
  <si>
    <t>Edson Pizzo Filho (CAMPO RICO AGROPECUARIA LTDA)</t>
  </si>
  <si>
    <t>17129339810</t>
  </si>
  <si>
    <t>690043340110</t>
  </si>
  <si>
    <t>(18) 99722-8080</t>
  </si>
  <si>
    <t>Poli (18) 99792-0082</t>
  </si>
  <si>
    <t>marcia@rjassessoria.com.br</t>
  </si>
  <si>
    <t>Teodoro Sampaio</t>
  </si>
  <si>
    <t>Atvos e Clealco</t>
  </si>
  <si>
    <t>PM-313993</t>
  </si>
  <si>
    <t>Eduardo Saad Gattaz</t>
  </si>
  <si>
    <t>78728045815</t>
  </si>
  <si>
    <t>Ilha Solteira</t>
  </si>
  <si>
    <t>PM-306614</t>
  </si>
  <si>
    <t>Eliane Ribas Costa Vicente</t>
  </si>
  <si>
    <t>06173646803</t>
  </si>
  <si>
    <t>(11) 99270-4294</t>
  </si>
  <si>
    <t>taniahoyler@hotmail.com</t>
  </si>
  <si>
    <t>PM-306854</t>
  </si>
  <si>
    <t>Elsa Pires Soares</t>
  </si>
  <si>
    <t>53829840853</t>
  </si>
  <si>
    <t>(18) 99786-1024</t>
  </si>
  <si>
    <t>Edio</t>
  </si>
  <si>
    <t>Eduardo</t>
  </si>
  <si>
    <t>PM-314017</t>
  </si>
  <si>
    <t>Fábio Takaki Nebuya</t>
  </si>
  <si>
    <t>06744454811</t>
  </si>
  <si>
    <t>(18)99116-8351</t>
  </si>
  <si>
    <t>PM-310637</t>
  </si>
  <si>
    <t>Fatima Maria Domingues Torrezan</t>
  </si>
  <si>
    <t>13702217894</t>
  </si>
  <si>
    <t>(18) 99642-2578</t>
  </si>
  <si>
    <t>Airton</t>
  </si>
  <si>
    <t>PM-306881</t>
  </si>
  <si>
    <t>Fausto Aparecido Casaroti</t>
  </si>
  <si>
    <t>Massa</t>
  </si>
  <si>
    <t>67455913834</t>
  </si>
  <si>
    <t>(18) 99781-8147</t>
  </si>
  <si>
    <t>objetivaescritorio@hotmail.com</t>
  </si>
  <si>
    <t>James</t>
  </si>
  <si>
    <t>PM-306280</t>
  </si>
  <si>
    <t xml:space="preserve">Fernando B. Avelhan </t>
  </si>
  <si>
    <t>28582662807</t>
  </si>
  <si>
    <t>(18) 99704-7157</t>
  </si>
  <si>
    <t>Andreta (64) 99949-5621</t>
  </si>
  <si>
    <t>fernando.avelhan@gmail.com</t>
  </si>
  <si>
    <t>PM-314033</t>
  </si>
  <si>
    <t>Fernando Ulhoa Levy Junior</t>
  </si>
  <si>
    <t>04226314859</t>
  </si>
  <si>
    <t>PM-314034</t>
  </si>
  <si>
    <t xml:space="preserve">Francisco Haroldo do Prado </t>
  </si>
  <si>
    <t>49673858853</t>
  </si>
  <si>
    <t>Birigui</t>
  </si>
  <si>
    <t>Alexandre</t>
  </si>
  <si>
    <t>PM-306850</t>
  </si>
  <si>
    <t>Francisco José de Almeida</t>
  </si>
  <si>
    <t>27928065835</t>
  </si>
  <si>
    <t>18-991031119</t>
  </si>
  <si>
    <t>eloiza@ribeirodealmeida.adv.br</t>
  </si>
  <si>
    <t>PM-306757</t>
  </si>
  <si>
    <t xml:space="preserve">Francisco Martins Ferreira Neto </t>
  </si>
  <si>
    <t>08638129882</t>
  </si>
  <si>
    <t>(18) 99726-2085 / (18) 3624-7418</t>
  </si>
  <si>
    <t>Francisco</t>
  </si>
  <si>
    <t>(18)99726-2085</t>
  </si>
  <si>
    <t>kikotormes@hotmail.com</t>
  </si>
  <si>
    <t>Viterra, Clealco</t>
  </si>
  <si>
    <t>PM-306483</t>
  </si>
  <si>
    <t>Francisco Roberto de Rezende Junqueira</t>
  </si>
  <si>
    <t>94942528887</t>
  </si>
  <si>
    <t>(14) 99629-8327/14-3532-6833</t>
  </si>
  <si>
    <t>r.rjunqueira@terra.com.br</t>
  </si>
  <si>
    <t>murilo.ajagropecuaria@hotmail.com</t>
  </si>
  <si>
    <t>Sabino</t>
  </si>
  <si>
    <t>PM-314014</t>
  </si>
  <si>
    <t>Gil Do Carmo Guaragna Machado</t>
  </si>
  <si>
    <t>12450360001901</t>
  </si>
  <si>
    <t>gilguaragna@gmail.com</t>
  </si>
  <si>
    <t>Exito Agropecuaria</t>
  </si>
  <si>
    <t>PM-306741</t>
  </si>
  <si>
    <t>Graziela Araujo Pereira</t>
  </si>
  <si>
    <t>22498212833</t>
  </si>
  <si>
    <t>(18) 99101-6990</t>
  </si>
  <si>
    <t>graziela.araujo10@gmail.com</t>
  </si>
  <si>
    <t>Valparaíso</t>
  </si>
  <si>
    <t>PM-306287</t>
  </si>
  <si>
    <t>Guilherme Henrique Belezin</t>
  </si>
  <si>
    <t>09549615871</t>
  </si>
  <si>
    <t>(18) 99783-1534</t>
  </si>
  <si>
    <t>belezin@terra.com.br</t>
  </si>
  <si>
    <t>Raízen - Benalcool</t>
  </si>
  <si>
    <t>PM-310659</t>
  </si>
  <si>
    <t>Haroldo De Sa Quartin Barbosa</t>
  </si>
  <si>
    <t>87248921815</t>
  </si>
  <si>
    <t>330076504110</t>
  </si>
  <si>
    <t>(18) 99782-4844/ (18) 99785-3380 / (18) 3221-1477</t>
  </si>
  <si>
    <t>Jesus</t>
  </si>
  <si>
    <t>(18)99783-2933</t>
  </si>
  <si>
    <t>fazendajaguarete@hotmail.com</t>
  </si>
  <si>
    <t xml:space="preserve">manoel@marcasol.com.br </t>
  </si>
  <si>
    <t>PM-310638</t>
  </si>
  <si>
    <t>Helder Kumazawa</t>
  </si>
  <si>
    <t>06160890824</t>
  </si>
  <si>
    <t>(18) 99732-1021</t>
  </si>
  <si>
    <t>Coroados</t>
  </si>
  <si>
    <t>Houmsi Agronegocios LTDA</t>
  </si>
  <si>
    <t>49106068000149</t>
  </si>
  <si>
    <t>PM-313991</t>
  </si>
  <si>
    <t>Irineu Zago</t>
  </si>
  <si>
    <t>49643495868</t>
  </si>
  <si>
    <t>(18) 99785-2533</t>
  </si>
  <si>
    <t>jrbasseto@uniautoposto.com.br</t>
  </si>
  <si>
    <t>Mateus</t>
  </si>
  <si>
    <t>PM-306762</t>
  </si>
  <si>
    <t>Ivete Matiko Nakamura Torno</t>
  </si>
  <si>
    <t>07855039864</t>
  </si>
  <si>
    <t>(18) 99792-3783</t>
  </si>
  <si>
    <t>(18)99700-3195</t>
  </si>
  <si>
    <t>eduardo.tomo@gmail.com</t>
  </si>
  <si>
    <t xml:space="preserve"> ivetemkt@hotmail.com / financeiro@emiagropecuaria.com.br </t>
  </si>
  <si>
    <t>Mirandópolis</t>
  </si>
  <si>
    <t>PM-306877</t>
  </si>
  <si>
    <t>Joao Batista Casaroti</t>
  </si>
  <si>
    <t>70654247820</t>
  </si>
  <si>
    <t>(18) 997868215</t>
  </si>
  <si>
    <t>taina@escritoriocentral.com.br</t>
  </si>
  <si>
    <t>PM-314020</t>
  </si>
  <si>
    <t>João Oscar Garbellini</t>
  </si>
  <si>
    <t>55770118849</t>
  </si>
  <si>
    <t xml:space="preserve">Tamires Lima </t>
  </si>
  <si>
    <t>PM-310660</t>
  </si>
  <si>
    <t>Jorge Luiz Gilberto</t>
  </si>
  <si>
    <t>31606152866</t>
  </si>
  <si>
    <t>(18) 99698-9429</t>
  </si>
  <si>
    <t>nonoenonatransportes@gmail.com</t>
  </si>
  <si>
    <t>PM-306767</t>
  </si>
  <si>
    <t>Jorge Rezek Neto</t>
  </si>
  <si>
    <t>11989354807</t>
  </si>
  <si>
    <t>(18) 99781-1590</t>
  </si>
  <si>
    <t>Gerson</t>
  </si>
  <si>
    <t>(18)99781-1590</t>
  </si>
  <si>
    <t>jalubere@terra.com.br</t>
  </si>
  <si>
    <t>Engenheiro Taveira</t>
  </si>
  <si>
    <t>PM-306587</t>
  </si>
  <si>
    <t>José Antônio Alves</t>
  </si>
  <si>
    <t>03195980800</t>
  </si>
  <si>
    <t>18-998212209</t>
  </si>
  <si>
    <t>mauriceia_bruna@hotmail.com</t>
  </si>
  <si>
    <t>PM-306879</t>
  </si>
  <si>
    <t>José Aparecido Sottoriva</t>
  </si>
  <si>
    <t>04292018855</t>
  </si>
  <si>
    <t>14-98126-4042</t>
  </si>
  <si>
    <t>sottoriva.agricola@gmail.com</t>
  </si>
  <si>
    <t>Rogério</t>
  </si>
  <si>
    <t>PM-306691</t>
  </si>
  <si>
    <t>José Carlos Buranello</t>
  </si>
  <si>
    <t>70575169834</t>
  </si>
  <si>
    <t>(18) 99683-5428</t>
  </si>
  <si>
    <t>jcaburanello@gmail.com</t>
  </si>
  <si>
    <t>PM-306640</t>
  </si>
  <si>
    <t>José Carlos Escobar</t>
  </si>
  <si>
    <t>06027936886</t>
  </si>
  <si>
    <t>(18) 98173-1290</t>
  </si>
  <si>
    <t>dsvc.subrimentos@hotmail.com</t>
  </si>
  <si>
    <t>Nova Aralco</t>
  </si>
  <si>
    <t>PM-306820</t>
  </si>
  <si>
    <t>José Carlos Oliveira Fernandes Neto (Ticão)</t>
  </si>
  <si>
    <t>06066847864</t>
  </si>
  <si>
    <t>(18) 99792-3989</t>
  </si>
  <si>
    <t>Ticão (99792-3989</t>
  </si>
  <si>
    <t>jcofn3@gmail.com</t>
  </si>
  <si>
    <t>Santópolis do Aguapeí</t>
  </si>
  <si>
    <t>Gustavo</t>
  </si>
  <si>
    <t>PM-313992</t>
  </si>
  <si>
    <t>Jose Domingos Lote</t>
  </si>
  <si>
    <t>25638468897</t>
  </si>
  <si>
    <t>(18) 99752-7772</t>
  </si>
  <si>
    <t>joselotesp@gmail.com</t>
  </si>
  <si>
    <t>PM-306849</t>
  </si>
  <si>
    <t>José Ferreira Batista Neto</t>
  </si>
  <si>
    <t>92308210800</t>
  </si>
  <si>
    <t>(18) 99821-6183</t>
  </si>
  <si>
    <t>jfbatistaneto@hotmail.com</t>
  </si>
  <si>
    <t>Raízen - Destivale</t>
  </si>
  <si>
    <t>alexandre</t>
  </si>
  <si>
    <t>PM-314035</t>
  </si>
  <si>
    <t>José Lopes de Almeida</t>
  </si>
  <si>
    <t>80241271800</t>
  </si>
  <si>
    <t>PM-314036</t>
  </si>
  <si>
    <t xml:space="preserve">José Lourenço de Castro </t>
  </si>
  <si>
    <t>89944852872</t>
  </si>
  <si>
    <t>PM-306883</t>
  </si>
  <si>
    <t>Juliano Broli</t>
  </si>
  <si>
    <t>24760875808</t>
  </si>
  <si>
    <t>18-997016620</t>
  </si>
  <si>
    <t>julianobroli@yahoo.com.br</t>
  </si>
  <si>
    <t>PM-306289</t>
  </si>
  <si>
    <t>Juliano Costa Garrutti</t>
  </si>
  <si>
    <t>36065163805</t>
  </si>
  <si>
    <t>(18) 99725-6489  Marcos</t>
  </si>
  <si>
    <t>garrutti@migonet.com.br</t>
  </si>
  <si>
    <t>Piacatu</t>
  </si>
  <si>
    <t>PM-306656</t>
  </si>
  <si>
    <t>Julio Cesar Rios de Barros</t>
  </si>
  <si>
    <t>16244982800</t>
  </si>
  <si>
    <t>(14) 99776-4940</t>
  </si>
  <si>
    <t>andersonmorito@hotmail.com</t>
  </si>
  <si>
    <t>PM-314037</t>
  </si>
  <si>
    <t xml:space="preserve">Julio Kabeya </t>
  </si>
  <si>
    <t>40755355849</t>
  </si>
  <si>
    <t xml:space="preserve">Airton </t>
  </si>
  <si>
    <t>PM-306807</t>
  </si>
  <si>
    <t>Junio Cesar Dona Garbelini</t>
  </si>
  <si>
    <t>21517896835</t>
  </si>
  <si>
    <t>(18) 99751-2007</t>
  </si>
  <si>
    <t xml:space="preserve"> sandraagriperola@hotmail.com</t>
  </si>
  <si>
    <t>PM-306809</t>
  </si>
  <si>
    <t>Laercio Satoshi Kumazawa</t>
  </si>
  <si>
    <t>03848824809</t>
  </si>
  <si>
    <t>(18) 99751-6547</t>
  </si>
  <si>
    <t>edilson@agrilopes.com.br</t>
  </si>
  <si>
    <t>PM-306527</t>
  </si>
  <si>
    <t>Lino Domingues Filho</t>
  </si>
  <si>
    <t>25499688834</t>
  </si>
  <si>
    <t>18-997834252</t>
  </si>
  <si>
    <t>GRUPO USINA LINS</t>
  </si>
  <si>
    <t>PM-308546</t>
  </si>
  <si>
    <t>LINS AGROINDUSTRIAL S.A.</t>
  </si>
  <si>
    <t>26041116831</t>
  </si>
  <si>
    <t>35.637.796/0001-72</t>
  </si>
  <si>
    <t>419160823115</t>
  </si>
  <si>
    <t>PM-306858</t>
  </si>
  <si>
    <t>Lucas Cardozo de Sá</t>
  </si>
  <si>
    <t>37039298805</t>
  </si>
  <si>
    <t>18-99826-3434</t>
  </si>
  <si>
    <t>Edilson Gomes de Sá</t>
  </si>
  <si>
    <t>thamiresescritoriocentral@hotmail.com</t>
  </si>
  <si>
    <t>PM-306599</t>
  </si>
  <si>
    <t>Luciano De Padua Cintra</t>
  </si>
  <si>
    <t>39545776668</t>
  </si>
  <si>
    <t>(18) 99783-1639</t>
  </si>
  <si>
    <t>financeiro@agrocv.com.br</t>
  </si>
  <si>
    <t>Vitor</t>
  </si>
  <si>
    <t>PM-306291</t>
  </si>
  <si>
    <t>Luis Carlos Ros de Oliveira</t>
  </si>
  <si>
    <t>25436936881</t>
  </si>
  <si>
    <t>(18) 99691-3817</t>
  </si>
  <si>
    <t>luisros@gmail.com</t>
  </si>
  <si>
    <t>PM-306592</t>
  </si>
  <si>
    <t>Luiz Carlos Yougui</t>
  </si>
  <si>
    <t>13096178801</t>
  </si>
  <si>
    <t>14-3542-6077</t>
  </si>
  <si>
    <t>mauricioyougui100@gmail.com</t>
  </si>
  <si>
    <t>PM-306878</t>
  </si>
  <si>
    <t>Luiz Cláudio Mirras</t>
  </si>
  <si>
    <t>03867408874</t>
  </si>
  <si>
    <t>18-997833370</t>
  </si>
  <si>
    <t>PM-306811</t>
  </si>
  <si>
    <t>Luiz Rodrigo Garbellini</t>
  </si>
  <si>
    <t>11981593837</t>
  </si>
  <si>
    <t>(18) 99751-2005</t>
  </si>
  <si>
    <t>PM-306773</t>
  </si>
  <si>
    <t>Manoel Tomé</t>
  </si>
  <si>
    <t>32478844834</t>
  </si>
  <si>
    <t>(18) 99706-9353 / (18) 3658-1136</t>
  </si>
  <si>
    <t>Roberto</t>
  </si>
  <si>
    <t>(18)99747-5294</t>
  </si>
  <si>
    <t>manoeltome4@gmail.com</t>
  </si>
  <si>
    <t>PM-306777</t>
  </si>
  <si>
    <t>Marcel Queiroz Pistori</t>
  </si>
  <si>
    <t>04639136803</t>
  </si>
  <si>
    <t>(17) 99757-9111 / (67) 99982-9111</t>
  </si>
  <si>
    <t>Alessandro</t>
  </si>
  <si>
    <t>(18)99777-3927</t>
  </si>
  <si>
    <t>agro.itambe@gmail.com</t>
  </si>
  <si>
    <t>Marcelo Chamie Houmsi</t>
  </si>
  <si>
    <t>39525085864</t>
  </si>
  <si>
    <t>18-9 97383329</t>
  </si>
  <si>
    <t>s_houmsi@terra.com.br</t>
  </si>
  <si>
    <t>PM-314038</t>
  </si>
  <si>
    <t>Marcia Domingues Cruz Pereira</t>
  </si>
  <si>
    <t>09266587869</t>
  </si>
  <si>
    <t>PM-306298</t>
  </si>
  <si>
    <t>Mário Celso Lopes</t>
  </si>
  <si>
    <t>70491224834</t>
  </si>
  <si>
    <t>(18) 99782-2039</t>
  </si>
  <si>
    <t>guaraplan@ig.com.br</t>
  </si>
  <si>
    <t>PM-306789</t>
  </si>
  <si>
    <t>Mario Fiorotto Junior</t>
  </si>
  <si>
    <t>12891657853</t>
  </si>
  <si>
    <t>(18) 99761-6764 / (18) 3642-2452</t>
  </si>
  <si>
    <t>Hélio</t>
  </si>
  <si>
    <t>(18)99761- 6764</t>
  </si>
  <si>
    <t>lotefiorotto@hotmail.com</t>
  </si>
  <si>
    <t>Todos</t>
  </si>
  <si>
    <t>Massa_01</t>
  </si>
  <si>
    <t>Massa_Camda_Araçatuba, SP, Brasil</t>
  </si>
  <si>
    <t>Massa_02</t>
  </si>
  <si>
    <t>Massa_Camda_Lins, SP, Brasil</t>
  </si>
  <si>
    <t>Massa_03</t>
  </si>
  <si>
    <t>Massa_Camda_Penápolis, SP, Brasil</t>
  </si>
  <si>
    <t>Massa_04</t>
  </si>
  <si>
    <t>Massa_Cimoagro_Birigui, SP, Brasil</t>
  </si>
  <si>
    <t>Massa_05</t>
  </si>
  <si>
    <t>Massa_Coopercitrus_Araçatuba, SP, Brasil</t>
  </si>
  <si>
    <t>Massa_06</t>
  </si>
  <si>
    <t>Massa_Coopercitrus_Birigui, SP, Brasil</t>
  </si>
  <si>
    <t>Massa_07</t>
  </si>
  <si>
    <t>Massa_Coplacana_Araçatuba, SP, Brasil</t>
  </si>
  <si>
    <t>Massa_08</t>
  </si>
  <si>
    <t>Massa_Coplacana_Penápolis, SP, Brasil</t>
  </si>
  <si>
    <t>Junqueirópolis</t>
  </si>
  <si>
    <t>PM-313995</t>
  </si>
  <si>
    <t>Mauricio Saad Gattaz</t>
  </si>
  <si>
    <t>01891434870</t>
  </si>
  <si>
    <t>PM-313990</t>
  </si>
  <si>
    <t>Maurino Mastelini Junior</t>
  </si>
  <si>
    <t>34418100822</t>
  </si>
  <si>
    <t>(18) 3634-2323</t>
  </si>
  <si>
    <t>neb540_@hotmail.com</t>
  </si>
  <si>
    <t>Guaiçara</t>
  </si>
  <si>
    <t>PM-306631</t>
  </si>
  <si>
    <t>Mauro Sérgio Camargo Benez</t>
  </si>
  <si>
    <t>05543488882</t>
  </si>
  <si>
    <t>(18) 99751-0461</t>
  </si>
  <si>
    <t>fazendasaofrancisco@terra.com.br</t>
  </si>
  <si>
    <t>PM-306826</t>
  </si>
  <si>
    <t>Moacir Bonadio</t>
  </si>
  <si>
    <t>12324434849</t>
  </si>
  <si>
    <t>(18) 99735-4029 /  (18) 3623-8087</t>
  </si>
  <si>
    <t>Novaes</t>
  </si>
  <si>
    <t>(18)99735-4029</t>
  </si>
  <si>
    <t>ca_lu2@yahoo.com.br</t>
  </si>
  <si>
    <t>Bento de Abreu</t>
  </si>
  <si>
    <t>PM-314019</t>
  </si>
  <si>
    <t>Moacir Carlos Lucheti</t>
  </si>
  <si>
    <t>06738379803</t>
  </si>
  <si>
    <t>PM-306302</t>
  </si>
  <si>
    <t>Moacir Perez</t>
  </si>
  <si>
    <t>70610843834</t>
  </si>
  <si>
    <t>(18) 99621-4645</t>
  </si>
  <si>
    <t>Akira (11) 94260-5490</t>
  </si>
  <si>
    <t>ocirural@terra.com.br</t>
  </si>
  <si>
    <t>PM-306897</t>
  </si>
  <si>
    <t>Montecorise</t>
  </si>
  <si>
    <t>21924738000115</t>
  </si>
  <si>
    <t>14-3532-3186</t>
  </si>
  <si>
    <t>valdemirbonifacio@terra.bom.br</t>
  </si>
  <si>
    <t>PM-314016</t>
  </si>
  <si>
    <t>Murilo Mendes Abrahão</t>
  </si>
  <si>
    <t>19222815000224</t>
  </si>
  <si>
    <t>rfagottardi@terra.com.br</t>
  </si>
  <si>
    <t>PM-306689</t>
  </si>
  <si>
    <t>Nelson Perez Junior</t>
  </si>
  <si>
    <t>15809768830</t>
  </si>
  <si>
    <t>(17) 99123-5591</t>
  </si>
  <si>
    <t>nelson.perez@uol.com.br</t>
  </si>
  <si>
    <t>PM-306308</t>
  </si>
  <si>
    <t>Nilson de Souza Ochiuto</t>
  </si>
  <si>
    <t>70560919891</t>
  </si>
  <si>
    <t>(18) 99725-9832</t>
  </si>
  <si>
    <t>nilsonochiuto@gmail.com</t>
  </si>
  <si>
    <t>PM-306852</t>
  </si>
  <si>
    <t>Nilton Cezario Annelli</t>
  </si>
  <si>
    <t>09564305896</t>
  </si>
  <si>
    <t>18-99751-1685</t>
  </si>
  <si>
    <t>PM-310664</t>
  </si>
  <si>
    <t>Noel Schweizer</t>
  </si>
  <si>
    <t>00352862963</t>
  </si>
  <si>
    <t>(43) 99166-4266</t>
  </si>
  <si>
    <t>Ruan</t>
  </si>
  <si>
    <t>(18)99712-9958</t>
  </si>
  <si>
    <t>ruan@escala.agr.br</t>
  </si>
  <si>
    <t xml:space="preserve">Raizen/Viterra </t>
  </si>
  <si>
    <t>PM-306794</t>
  </si>
  <si>
    <t>Olindo Mazieiro</t>
  </si>
  <si>
    <t>11091967849</t>
  </si>
  <si>
    <t>(18) 99704-3263 / (18) 3659-1345 / (18)3659-1144</t>
  </si>
  <si>
    <t>Dadi</t>
  </si>
  <si>
    <t>(18)99704-3263</t>
  </si>
  <si>
    <t>dadifm@hotmail.com</t>
  </si>
  <si>
    <t>Bilac</t>
  </si>
  <si>
    <t>Spot</t>
  </si>
  <si>
    <t>PM-314039</t>
  </si>
  <si>
    <t>Pedro Carlos Cruz Pereira</t>
  </si>
  <si>
    <t>02173529870</t>
  </si>
  <si>
    <t>PM-314015</t>
  </si>
  <si>
    <t>Peter Alexander Scheweizer</t>
  </si>
  <si>
    <t>18293379000130</t>
  </si>
  <si>
    <t>fazendacalifornia@fcalifornia.com</t>
  </si>
  <si>
    <t>PM-306700</t>
  </si>
  <si>
    <t>Rafael Brigatti</t>
  </si>
  <si>
    <t>33155591803</t>
  </si>
  <si>
    <t>rafaelbrigatti@hotmail.com</t>
  </si>
  <si>
    <t>PM-314023</t>
  </si>
  <si>
    <t>Reginaldo Viana Rodrigues</t>
  </si>
  <si>
    <t>34997820814</t>
  </si>
  <si>
    <t>PM-306320</t>
  </si>
  <si>
    <t>Renato Neira Felcar</t>
  </si>
  <si>
    <t>21544512848</t>
  </si>
  <si>
    <t>(18) 99736-5072</t>
  </si>
  <si>
    <t>renato_felcar@yahoo.com.br</t>
  </si>
  <si>
    <t>PM-314040</t>
  </si>
  <si>
    <t xml:space="preserve">Renato Pagani </t>
  </si>
  <si>
    <t>28975460851</t>
  </si>
  <si>
    <t>PM-314041</t>
  </si>
  <si>
    <t>Renato Vilella Ribeiro</t>
  </si>
  <si>
    <t>37173318840</t>
  </si>
  <si>
    <t>PM-313996</t>
  </si>
  <si>
    <t>Ricardo Saad Gattaz</t>
  </si>
  <si>
    <t>78728053834</t>
  </si>
  <si>
    <t>PM-306568</t>
  </si>
  <si>
    <t>Rinaldo Barbieri</t>
  </si>
  <si>
    <t>70623104849</t>
  </si>
  <si>
    <t>18-991226261</t>
  </si>
  <si>
    <t>sandraagriperola@superig.com.br</t>
  </si>
  <si>
    <t>PM-310647</t>
  </si>
  <si>
    <t>Roberto Doná</t>
  </si>
  <si>
    <t>70503770825</t>
  </si>
  <si>
    <t>(18) 99728-2121</t>
  </si>
  <si>
    <t xml:space="preserve">rmmdona@gmail.com </t>
  </si>
  <si>
    <t>PM-306722</t>
  </si>
  <si>
    <t>Roberto Maricato Andrade Ferreira Guedes</t>
  </si>
  <si>
    <t>21422857832</t>
  </si>
  <si>
    <t>(18)9968-40710</t>
  </si>
  <si>
    <t>notasfazendabrejoalegre@gmail.com</t>
  </si>
  <si>
    <t>Barbosa</t>
  </si>
  <si>
    <t>PM-306827</t>
  </si>
  <si>
    <t>Roberto Salles Zancaner</t>
  </si>
  <si>
    <t>67258867872</t>
  </si>
  <si>
    <t>(14) 99772-7055 / (18) 3406-9050 / (14) 3224-2345</t>
  </si>
  <si>
    <t>Gilberto</t>
  </si>
  <si>
    <t>(18)99722-6312</t>
  </si>
  <si>
    <t>fazendabrisa@zancaner.com.br</t>
  </si>
  <si>
    <t xml:space="preserve">atendimento@zancaner.com.br </t>
  </si>
  <si>
    <t>PM-306819</t>
  </si>
  <si>
    <t>Roberto Stringheta</t>
  </si>
  <si>
    <t>02362077845</t>
  </si>
  <si>
    <t>(18) 99722-5532</t>
  </si>
  <si>
    <t>robertostringheta@hotmail.com</t>
  </si>
  <si>
    <t>PM-310649</t>
  </si>
  <si>
    <t xml:space="preserve">Roberto Sussumu Shiraishi </t>
  </si>
  <si>
    <t>05249705804</t>
  </si>
  <si>
    <t>(18) 99783-1366</t>
  </si>
  <si>
    <t xml:space="preserve"> roberto.sushi@hotmail.com</t>
  </si>
  <si>
    <t>Jefferson</t>
  </si>
  <si>
    <t>PM-314042</t>
  </si>
  <si>
    <t>Rodolfo Serisava Pitta</t>
  </si>
  <si>
    <t>33100662822</t>
  </si>
  <si>
    <t>PM-306649</t>
  </si>
  <si>
    <t>Rodrigo de Souza</t>
  </si>
  <si>
    <t>11986150879</t>
  </si>
  <si>
    <t>(18) 99783-3248</t>
  </si>
  <si>
    <t>rodrigopiacatu@hotmail.com</t>
  </si>
  <si>
    <t>PM-306337</t>
  </si>
  <si>
    <t>Rogerio Gargaro Carneiro</t>
  </si>
  <si>
    <t>30210480807</t>
  </si>
  <si>
    <t>(14) 99867-3611</t>
  </si>
  <si>
    <t>edzambon@hotmail.com</t>
  </si>
  <si>
    <t xml:space="preserve">Renuka, Rueti </t>
  </si>
  <si>
    <t>PM-314044</t>
  </si>
  <si>
    <t xml:space="preserve">Tadayoshi Kawase </t>
  </si>
  <si>
    <t>00053888804</t>
  </si>
  <si>
    <t>Brejo Alegre</t>
  </si>
  <si>
    <t>PM-306470</t>
  </si>
  <si>
    <t>Thiago Torrezan Domingues</t>
  </si>
  <si>
    <t>28057823801</t>
  </si>
  <si>
    <t>(18) 99792-0044</t>
  </si>
  <si>
    <t>thiagotdomingues@gmail.com</t>
  </si>
  <si>
    <t>PM-306661</t>
  </si>
  <si>
    <t>Thiago Tunes</t>
  </si>
  <si>
    <t>28689932810</t>
  </si>
  <si>
    <t>(18) 99806-2901</t>
  </si>
  <si>
    <t>thiagotunes@yahoo.com.br</t>
  </si>
  <si>
    <t>PM-314021</t>
  </si>
  <si>
    <t>Tiago Jacob Casaroti</t>
  </si>
  <si>
    <t>23033504841</t>
  </si>
  <si>
    <t>PM-306796</t>
  </si>
  <si>
    <t>Vera Lucia Pizzo Dos Reis</t>
  </si>
  <si>
    <t>52953807187</t>
  </si>
  <si>
    <t>(18) 99781-2650</t>
  </si>
  <si>
    <t>Edilson</t>
  </si>
  <si>
    <t>(18)99618-5154</t>
  </si>
  <si>
    <t xml:space="preserve">pizzo@terra.com.br </t>
  </si>
  <si>
    <t>GRUPO VITERRA</t>
  </si>
  <si>
    <t>PM-306895</t>
  </si>
  <si>
    <t>VITERRA BIOENERGIA S.A - UNIDADE NOVA UNIALCO</t>
  </si>
  <si>
    <t>11114795852</t>
  </si>
  <si>
    <t>68.316.801/0025-71</t>
  </si>
  <si>
    <t>330050160118</t>
  </si>
  <si>
    <t>PM-306896</t>
  </si>
  <si>
    <t>VITERRA BIOENERGIA S.A - UNIDADE RIO VERMELHO</t>
  </si>
  <si>
    <t>68.316.801/0001-02</t>
  </si>
  <si>
    <t>408074470119</t>
  </si>
  <si>
    <t>PM-306679</t>
  </si>
  <si>
    <t>Waldemir Aparicio Caputto</t>
  </si>
  <si>
    <t>58399496804</t>
  </si>
  <si>
    <t>(11) 97620-7653</t>
  </si>
  <si>
    <t>w.caputo@uol.com.br</t>
  </si>
  <si>
    <t>PM-306477</t>
  </si>
  <si>
    <t>William Ávila Pereira</t>
  </si>
  <si>
    <t>06162955885</t>
  </si>
  <si>
    <t>(18) 99602-0799</t>
  </si>
  <si>
    <t>wrservicosagricolas@gmail.com</t>
  </si>
  <si>
    <t>PM-306579</t>
  </si>
  <si>
    <t>Wilson Tozatti</t>
  </si>
  <si>
    <t>80336310820</t>
  </si>
  <si>
    <t>14-3554-2179</t>
  </si>
  <si>
    <t>wilson-tozatti@hotmail.com</t>
  </si>
  <si>
    <t>unidade</t>
  </si>
  <si>
    <t>regional</t>
  </si>
  <si>
    <t>distrito</t>
  </si>
  <si>
    <t>codigo_rtv</t>
  </si>
  <si>
    <t>rtv</t>
  </si>
  <si>
    <t>codigo_responsavel</t>
  </si>
  <si>
    <t>responsavel</t>
  </si>
  <si>
    <t>canal</t>
  </si>
  <si>
    <t>consultor</t>
  </si>
  <si>
    <t>grupo_comercial</t>
  </si>
  <si>
    <t>codigo_sap</t>
  </si>
  <si>
    <t>codigo_cliente</t>
  </si>
  <si>
    <t>cpf_impulso</t>
  </si>
  <si>
    <t>cnpj</t>
  </si>
  <si>
    <t>inscricao_estadual</t>
  </si>
  <si>
    <t>contato_produtor</t>
  </si>
  <si>
    <t>responsavel_tecnico</t>
  </si>
  <si>
    <t>contato_responsavel_tecnico</t>
  </si>
  <si>
    <t>email_principal</t>
  </si>
  <si>
    <t>outros_emails</t>
  </si>
  <si>
    <t>area_plantio</t>
  </si>
  <si>
    <t>area_reforma</t>
  </si>
  <si>
    <t>tratos_soca</t>
  </si>
  <si>
    <t>area_total</t>
  </si>
  <si>
    <t>municipio</t>
  </si>
  <si>
    <t>uf</t>
  </si>
  <si>
    <t>pais</t>
  </si>
  <si>
    <t>latitude</t>
  </si>
  <si>
    <t>longitude</t>
  </si>
  <si>
    <t>usinas_entrega</t>
  </si>
  <si>
    <t>fieldview</t>
  </si>
  <si>
    <t>orbia</t>
  </si>
  <si>
    <t>cash_back</t>
  </si>
  <si>
    <t>indice_tecnologico</t>
  </si>
  <si>
    <t>potencial_indice</t>
  </si>
  <si>
    <t>alion</t>
  </si>
  <si>
    <t>belt</t>
  </si>
  <si>
    <t>certero</t>
  </si>
  <si>
    <t>curbix</t>
  </si>
  <si>
    <t>ethrel</t>
  </si>
  <si>
    <t>nativo</t>
  </si>
  <si>
    <t>provence_total</t>
  </si>
  <si>
    <t>sencor</t>
  </si>
  <si>
    <t>verango_prime</t>
  </si>
  <si>
    <t>observacao</t>
  </si>
  <si>
    <t>filial</t>
  </si>
  <si>
    <t>cliente</t>
  </si>
  <si>
    <t>tipo</t>
  </si>
  <si>
    <t>grupo</t>
  </si>
  <si>
    <t>cassificacao</t>
  </si>
  <si>
    <t>Open - PR309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</si>
</sst>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00000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2" applyFill="1"/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3" fontId="4" fillId="0" borderId="0" xfId="0" applyNumberFormat="1" applyFont="1"/>
    <xf numFmtId="14" fontId="4" fillId="0" borderId="0" xfId="0" applyNumberFormat="1" applyFont="1"/>
    <xf numFmtId="44" fontId="4" fillId="0" borderId="0" xfId="1" applyFont="1" applyFill="1"/>
    <xf numFmtId="0" fontId="5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/>
    </xf>
    <xf numFmtId="49" fontId="5" fillId="0" borderId="0" xfId="0" applyNumberFormat="1" applyFont="1"/>
    <xf numFmtId="2" fontId="5" fillId="0" borderId="0" xfId="0" applyNumberFormat="1" applyFont="1"/>
    <xf numFmtId="44" fontId="5" fillId="0" borderId="0" xfId="1" applyFont="1" applyFill="1"/>
    <xf numFmtId="2" fontId="6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2" applyFont="1" applyFill="1"/>
    <xf numFmtId="14" fontId="5" fillId="0" borderId="0" xfId="0" applyNumberFormat="1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6" fillId="0" borderId="0" xfId="0" applyFont="1"/>
    <xf numFmtId="49" fontId="3" fillId="0" borderId="0" xfId="0" applyNumberFormat="1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658BC-BAB0-4C1A-A39C-F84665A3547A}" name="dClientes" displayName="dClientes" ref="A1:AX138" totalsRowShown="0" headerRowDxfId="51" dataDxfId="50">
  <autoFilter ref="A1:AX138" xr:uid="{00000000-0009-0000-0100-000001000000}"/>
  <tableColumns count="50">
    <tableColumn id="36" xr3:uid="{D0F415A2-AE71-43F0-8697-EDF78313FD26}" name="unidade" dataDxfId="49"/>
    <tableColumn id="37" xr3:uid="{254D7907-C6B3-4D29-9A46-9F65C49A5452}" name="regional" dataDxfId="48"/>
    <tableColumn id="38" xr3:uid="{6017C7F2-D89C-4CF3-BC34-F515DFA9D3AD}" name="distrito" dataDxfId="47"/>
    <tableColumn id="35" xr3:uid="{7BAF5294-FA58-451B-B133-022242FF396D}" name="codigo_rtv" dataDxfId="46"/>
    <tableColumn id="4" xr3:uid="{3E4490BC-2065-458D-91E4-A28FC170EB95}" name="rtv" dataDxfId="45"/>
    <tableColumn id="44" xr3:uid="{5B06C6C8-9837-41A0-885C-76588A95EA32}" name="codigo_responsavel" dataDxfId="44"/>
    <tableColumn id="34" xr3:uid="{274375B0-8330-44A1-BFD6-38FA0E95A1E6}" name="responsavel" dataDxfId="43"/>
    <tableColumn id="1" xr3:uid="{32C0C851-9597-4080-88FD-AB6114BF43F5}" name="canal" dataDxfId="42"/>
    <tableColumn id="31" xr3:uid="{B0119D45-F986-4CDC-A7B7-E5F902ED3943}" name="filial" dataDxfId="41"/>
    <tableColumn id="14" xr3:uid="{14FE3DF8-148B-4F44-8C77-458342C10E72}" name="consultor" dataDxfId="40"/>
    <tableColumn id="40" xr3:uid="{0B9C7F6F-E67F-4359-9887-1DC96C7A24D7}" name="grupo_comercial" dataDxfId="39"/>
    <tableColumn id="42" xr3:uid="{FA5F9871-E703-4BBD-87D2-256C25F06E03}" name="codigo_sap" dataDxfId="38"/>
    <tableColumn id="39" xr3:uid="{86D632DC-89CA-4248-AF02-9B1C23BE044F}" name="codigo_cliente" dataDxfId="37"/>
    <tableColumn id="2" xr3:uid="{F557DB57-0357-460E-BB37-86A706D404A2}" name="cliente" dataDxfId="36"/>
    <tableColumn id="45" xr3:uid="{582CDA6B-9D44-4852-A1AD-7F064A855B9A}" name="tipo" dataDxfId="35"/>
    <tableColumn id="5" xr3:uid="{7DE1A306-6CF2-4D18-8E3F-5F1098682B6A}" name="grupo" dataDxfId="34"/>
    <tableColumn id="3" xr3:uid="{90278016-D1B8-4599-BFEF-309F550E12F9}" name="cassificacao" dataDxfId="33"/>
    <tableColumn id="7" xr3:uid="{5968C161-BCDB-4B5C-886A-CFE687F5259D}" name="cpf_impulso" dataDxfId="32"/>
    <tableColumn id="43" xr3:uid="{DF9F131C-AB61-43CA-A93A-D9981A3DBCD8}" name="cnpj" dataDxfId="31"/>
    <tableColumn id="41" xr3:uid="{5230DE32-CF3D-4AB0-AE3F-4DF08D73F0DD}" name="inscricao_estadual" dataDxfId="30"/>
    <tableColumn id="8" xr3:uid="{64A83435-4F36-405F-88D3-7D39E038BC7A}" name="contato_produtor" dataDxfId="29"/>
    <tableColumn id="29" xr3:uid="{0DE79075-C103-4B24-9B15-A85F876208B0}" name="responsavel_tecnico" dataDxfId="28"/>
    <tableColumn id="9" xr3:uid="{4CCCD1A0-C058-49B7-87AB-3C6F01AEBE5E}" name="contato_responsavel_tecnico" dataDxfId="27"/>
    <tableColumn id="13" xr3:uid="{C439EDD3-9888-4D87-98BB-6B35682D1705}" name="email_principal" dataDxfId="26"/>
    <tableColumn id="47" xr3:uid="{FB4CA058-B43D-41A1-8929-D9C7A6672C01}" name="outros_emails" dataDxfId="25"/>
    <tableColumn id="15" xr3:uid="{1CF57344-0055-4564-BD1A-8232D068A52C}" name="area_plantio" dataDxfId="24"/>
    <tableColumn id="16" xr3:uid="{BD83DFBD-7E9E-4B6C-B950-3AE0CC00DC74}" name="area_reforma" dataDxfId="23"/>
    <tableColumn id="17" xr3:uid="{1B506BC8-8FCD-4464-99D6-7A4DA78CDE61}" name="tratos_soca" dataDxfId="22"/>
    <tableColumn id="21" xr3:uid="{7223E896-E4D0-4B05-A330-28D35FBDBF98}" name="area_total" dataDxfId="21">
      <calculatedColumnFormula>SUM(dClientes[[#This Row],[area_plantio]:[tratos_soca]])</calculatedColumnFormula>
    </tableColumn>
    <tableColumn id="22" xr3:uid="{AA5898FB-E014-4C0F-B69F-823414FE9A40}" name="municipio" dataDxfId="20"/>
    <tableColumn id="23" xr3:uid="{B47346D5-BC72-4AD0-A157-AF84FC27C408}" name="uf" dataDxfId="19"/>
    <tableColumn id="6" xr3:uid="{0D7D7138-C956-458E-98A6-68BAB389DCC2}" name="pais" dataDxfId="18"/>
    <tableColumn id="24" xr3:uid="{433201D7-AF4C-4958-B1E1-66824E1E85BF}" name="latitude" dataDxfId="17"/>
    <tableColumn id="25" xr3:uid="{452BB6CE-92F1-4128-82D8-5B6CB38EAC12}" name="longitude" dataDxfId="16"/>
    <tableColumn id="26" xr3:uid="{8284795E-7D6E-465D-8259-EA4164D98D06}" name="usinas_entrega" dataDxfId="15"/>
    <tableColumn id="30" xr3:uid="{DE0736DF-0D23-4C85-B5C8-AD5E25FEB048}" name="fieldview" dataDxfId="14"/>
    <tableColumn id="46" xr3:uid="{64CC2CC0-F863-4457-8B02-117BE2B46BA2}" name="orbia" dataDxfId="13"/>
    <tableColumn id="51" xr3:uid="{E5883924-B54A-4312-8C91-0558F26F7AF3}" name="cash_back" dataDxfId="12"/>
    <tableColumn id="50" xr3:uid="{C3FF86F8-C774-45F5-9B1A-A9D909DBFF1C}" name="indice_tecnologico" dataDxfId="11" dataCellStyle="Moeda"/>
    <tableColumn id="48" xr3:uid="{F1EC5E65-81C5-4D64-AA0C-CB5E181A3AB3}" name="potencial_indice" dataDxfId="10" dataCellStyle="Moeda">
      <calculatedColumnFormula>dClientes[[#This Row],[area_total]]*dClientes[[#This Row],[indice_tecnologico]]</calculatedColumnFormula>
    </tableColumn>
    <tableColumn id="10" xr3:uid="{60A1A609-1D52-425B-86C4-BCED2A1494AB}" name="alion" dataDxfId="9"/>
    <tableColumn id="12" xr3:uid="{D87E1539-F1C9-465F-A766-7EB80E7384B8}" name="belt" dataDxfId="8"/>
    <tableColumn id="18" xr3:uid="{B60EDE32-399F-4B03-96A5-6062CE5FF689}" name="certero" dataDxfId="7"/>
    <tableColumn id="19" xr3:uid="{6CA6C2EE-4ACE-4833-B6FA-BB04B4505CC2}" name="curbix" dataDxfId="6"/>
    <tableColumn id="20" xr3:uid="{98F0A4A6-F196-4A1E-AFAB-C629E11F6219}" name="ethrel" dataDxfId="5"/>
    <tableColumn id="27" xr3:uid="{88E1BCE6-6FC0-4C99-8708-86C60992B26D}" name="nativo" dataDxfId="4"/>
    <tableColumn id="28" xr3:uid="{44C60189-DF88-4951-9495-9AE5013E0EFF}" name="provence_total" dataDxfId="3"/>
    <tableColumn id="32" xr3:uid="{E386D5B5-5675-4576-A832-8C63DED5E5DF}" name="sencor" dataDxfId="2"/>
    <tableColumn id="33" xr3:uid="{DBEC5A5A-A5F0-4604-AAE3-CB5BA62E2127}" name="verango_prime" dataDxfId="1"/>
    <tableColumn id="49" xr3:uid="{4D08D3F6-27ED-4F0E-912B-A39930C3EE6F}" name="observaca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ilguaragna@gmail.com" TargetMode="External"/><Relationship Id="rId3" Type="http://schemas.openxmlformats.org/officeDocument/2006/relationships/hyperlink" Target="mailto:fazendajaguarete@hotmail.com" TargetMode="External"/><Relationship Id="rId7" Type="http://schemas.openxmlformats.org/officeDocument/2006/relationships/hyperlink" Target="mailto:wrservicosagricolas@g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r.rjunqueira@terra.com.br" TargetMode="External"/><Relationship Id="rId1" Type="http://schemas.openxmlformats.org/officeDocument/2006/relationships/hyperlink" Target="mailto:fazendasaofrancisco2@terra.com.br" TargetMode="External"/><Relationship Id="rId6" Type="http://schemas.openxmlformats.org/officeDocument/2006/relationships/hyperlink" Target="mailto:edilson@agrilopes.com.b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fazendabrisa@zancaner.com.br" TargetMode="External"/><Relationship Id="rId10" Type="http://schemas.openxmlformats.org/officeDocument/2006/relationships/hyperlink" Target="mailto:rfagottardi@terra.com.br" TargetMode="External"/><Relationship Id="rId4" Type="http://schemas.openxmlformats.org/officeDocument/2006/relationships/hyperlink" Target="mailto:eduardo.tomo@gmail.com" TargetMode="External"/><Relationship Id="rId9" Type="http://schemas.openxmlformats.org/officeDocument/2006/relationships/hyperlink" Target="mailto:fazendacalifornia@fcaliforn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5741-09A4-4453-9AC3-733A8DA1E0A2}">
  <sheetPr>
    <pageSetUpPr fitToPage="1"/>
  </sheetPr>
  <dimension ref="A1:AX138"/>
  <sheetViews>
    <sheetView showGridLines="0" tabSelected="1" zoomScaleNormal="100" workbookViewId="0">
      <selection activeCell="H11" sqref="H11"/>
    </sheetView>
  </sheetViews>
  <sheetFormatPr defaultColWidth="13.6640625" defaultRowHeight="14.25"/>
  <cols>
    <col min="1" max="1" width="15.265625" bestFit="1" customWidth="1"/>
    <col min="2" max="2" width="9.86328125" bestFit="1" customWidth="1"/>
    <col min="3" max="3" width="21.06640625" bestFit="1" customWidth="1"/>
    <col min="4" max="4" width="12.33203125" bestFit="1" customWidth="1"/>
    <col min="5" max="5" width="14.1328125" bestFit="1" customWidth="1"/>
    <col min="6" max="6" width="15.33203125" bestFit="1" customWidth="1"/>
    <col min="7" max="7" width="27.265625" bestFit="1" customWidth="1"/>
    <col min="8" max="8" width="10.9296875" bestFit="1" customWidth="1"/>
    <col min="9" max="9" width="20.3984375" bestFit="1" customWidth="1"/>
    <col min="10" max="10" width="13.86328125" bestFit="1" customWidth="1"/>
    <col min="11" max="11" width="15.796875" bestFit="1" customWidth="1"/>
    <col min="12" max="12" width="12.46484375" bestFit="1" customWidth="1"/>
    <col min="13" max="13" width="15.1328125" bestFit="1" customWidth="1"/>
    <col min="14" max="14" width="43.59765625" bestFit="1" customWidth="1"/>
    <col min="15" max="15" width="12.86328125" bestFit="1" customWidth="1"/>
    <col min="16" max="16" width="14.46484375" bestFit="1" customWidth="1"/>
    <col min="17" max="17" width="20.33203125" bestFit="1" customWidth="1"/>
    <col min="18" max="18" width="13.3984375" bestFit="1" customWidth="1"/>
    <col min="19" max="19" width="17.1328125" bestFit="1" customWidth="1"/>
    <col min="20" max="20" width="18" bestFit="1" customWidth="1"/>
    <col min="21" max="21" width="41.86328125" bestFit="1" customWidth="1"/>
    <col min="22" max="22" width="15.86328125" bestFit="1" customWidth="1"/>
    <col min="23" max="23" width="24.33203125" bestFit="1" customWidth="1"/>
    <col min="24" max="24" width="36.46484375" bestFit="1" customWidth="1"/>
    <col min="25" max="25" width="50.265625" bestFit="1" customWidth="1"/>
    <col min="26" max="26" width="13" bestFit="1" customWidth="1"/>
    <col min="27" max="27" width="14.265625" bestFit="1" customWidth="1"/>
    <col min="28" max="28" width="12.59765625" bestFit="1" customWidth="1"/>
    <col min="29" max="29" width="11.33203125" bestFit="1" customWidth="1"/>
    <col min="30" max="30" width="22.73046875" bestFit="1" customWidth="1"/>
    <col min="31" max="31" width="8.3984375" bestFit="1" customWidth="1"/>
    <col min="32" max="32" width="6.265625" bestFit="1" customWidth="1"/>
    <col min="33" max="33" width="21.19921875" bestFit="1" customWidth="1"/>
    <col min="34" max="34" width="22.73046875" bestFit="1" customWidth="1"/>
    <col min="35" max="35" width="15.19921875" bestFit="1" customWidth="1"/>
    <col min="36" max="36" width="18.53125" bestFit="1" customWidth="1"/>
    <col min="37" max="37" width="7.265625" bestFit="1" customWidth="1"/>
    <col min="38" max="38" width="11.59765625" bestFit="1" customWidth="1"/>
    <col min="39" max="39" width="15.06640625" bestFit="1" customWidth="1"/>
    <col min="40" max="40" width="16" bestFit="1" customWidth="1"/>
    <col min="41" max="41" width="7" bestFit="1" customWidth="1"/>
    <col min="42" max="42" width="6.1328125" bestFit="1" customWidth="1"/>
    <col min="43" max="43" width="9.06640625" bestFit="1" customWidth="1"/>
    <col min="44" max="44" width="8.1328125" bestFit="1" customWidth="1"/>
    <col min="45" max="45" width="7.73046875" bestFit="1" customWidth="1"/>
    <col min="46" max="46" width="8.06640625" bestFit="1" customWidth="1"/>
    <col min="47" max="47" width="15.265625" bestFit="1" customWidth="1"/>
    <col min="48" max="48" width="8.59765625" bestFit="1" customWidth="1"/>
    <col min="49" max="49" width="15.06640625" bestFit="1" customWidth="1"/>
    <col min="50" max="50" width="12.3984375" bestFit="1" customWidth="1"/>
  </cols>
  <sheetData>
    <row r="1" spans="1:50" ht="28.5">
      <c r="A1" s="3" t="s">
        <v>761</v>
      </c>
      <c r="B1" s="3" t="s">
        <v>762</v>
      </c>
      <c r="C1" s="3" t="s">
        <v>763</v>
      </c>
      <c r="D1" s="3" t="s">
        <v>764</v>
      </c>
      <c r="E1" s="3" t="s">
        <v>765</v>
      </c>
      <c r="F1" s="27" t="s">
        <v>766</v>
      </c>
      <c r="G1" s="3" t="s">
        <v>767</v>
      </c>
      <c r="H1" s="3" t="s">
        <v>768</v>
      </c>
      <c r="I1" s="3" t="s">
        <v>806</v>
      </c>
      <c r="J1" s="3" t="s">
        <v>769</v>
      </c>
      <c r="K1" s="3" t="s">
        <v>770</v>
      </c>
      <c r="L1" s="3" t="s">
        <v>771</v>
      </c>
      <c r="M1" s="27" t="s">
        <v>772</v>
      </c>
      <c r="N1" s="27" t="s">
        <v>807</v>
      </c>
      <c r="O1" s="3" t="s">
        <v>808</v>
      </c>
      <c r="P1" s="3" t="s">
        <v>809</v>
      </c>
      <c r="Q1" s="3" t="s">
        <v>810</v>
      </c>
      <c r="R1" s="3" t="s">
        <v>773</v>
      </c>
      <c r="S1" s="3" t="s">
        <v>774</v>
      </c>
      <c r="T1" s="3" t="s">
        <v>775</v>
      </c>
      <c r="U1" s="3" t="s">
        <v>776</v>
      </c>
      <c r="V1" s="3" t="s">
        <v>777</v>
      </c>
      <c r="W1" s="3" t="s">
        <v>778</v>
      </c>
      <c r="X1" s="3" t="s">
        <v>779</v>
      </c>
      <c r="Y1" s="3" t="s">
        <v>780</v>
      </c>
      <c r="Z1" s="3" t="s">
        <v>781</v>
      </c>
      <c r="AA1" s="3" t="s">
        <v>782</v>
      </c>
      <c r="AB1" s="3" t="s">
        <v>783</v>
      </c>
      <c r="AC1" s="3" t="s">
        <v>784</v>
      </c>
      <c r="AD1" s="3" t="s">
        <v>785</v>
      </c>
      <c r="AE1" s="3" t="s">
        <v>786</v>
      </c>
      <c r="AF1" s="3" t="s">
        <v>787</v>
      </c>
      <c r="AG1" s="3" t="s">
        <v>788</v>
      </c>
      <c r="AH1" s="3" t="s">
        <v>789</v>
      </c>
      <c r="AI1" s="3" t="s">
        <v>790</v>
      </c>
      <c r="AJ1" s="3" t="s">
        <v>791</v>
      </c>
      <c r="AK1" s="3" t="s">
        <v>792</v>
      </c>
      <c r="AL1" s="3" t="s">
        <v>793</v>
      </c>
      <c r="AM1" s="3" t="s">
        <v>794</v>
      </c>
      <c r="AN1" s="3" t="s">
        <v>795</v>
      </c>
      <c r="AO1" s="3" t="s">
        <v>796</v>
      </c>
      <c r="AP1" s="4" t="s">
        <v>797</v>
      </c>
      <c r="AQ1" s="4" t="s">
        <v>798</v>
      </c>
      <c r="AR1" s="4" t="s">
        <v>799</v>
      </c>
      <c r="AS1" s="4" t="s">
        <v>800</v>
      </c>
      <c r="AT1" s="4" t="s">
        <v>801</v>
      </c>
      <c r="AU1" s="4" t="s">
        <v>802</v>
      </c>
      <c r="AV1" s="4" t="s">
        <v>803</v>
      </c>
      <c r="AW1" s="4" t="s">
        <v>804</v>
      </c>
      <c r="AX1" s="3" t="s">
        <v>805</v>
      </c>
    </row>
    <row r="2" spans="1:5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94</v>
      </c>
      <c r="H2" s="2" t="s">
        <v>6</v>
      </c>
      <c r="I2" s="2" t="s">
        <v>7</v>
      </c>
      <c r="J2" s="2" t="s">
        <v>8</v>
      </c>
      <c r="K2" s="2" t="s">
        <v>9</v>
      </c>
      <c r="L2" s="2"/>
      <c r="M2" s="5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6" t="s">
        <v>15</v>
      </c>
      <c r="S2" s="2"/>
      <c r="T2" s="2" t="s">
        <v>16</v>
      </c>
      <c r="U2" s="2" t="s">
        <v>17</v>
      </c>
      <c r="V2" s="2"/>
      <c r="W2" s="2" t="s">
        <v>18</v>
      </c>
      <c r="X2" s="2" t="s">
        <v>19</v>
      </c>
      <c r="Y2" s="2"/>
      <c r="Z2" s="7">
        <v>410</v>
      </c>
      <c r="AA2" s="7">
        <v>110</v>
      </c>
      <c r="AB2" s="7">
        <v>780</v>
      </c>
      <c r="AC2" s="7">
        <f>SUM(dClientes[[#This Row],[area_plantio]:[tratos_soca]])</f>
        <v>1300</v>
      </c>
      <c r="AD2" s="2" t="s">
        <v>20</v>
      </c>
      <c r="AE2" s="2" t="s">
        <v>21</v>
      </c>
      <c r="AF2" s="2" t="s">
        <v>22</v>
      </c>
      <c r="AG2" s="8">
        <v>-214232</v>
      </c>
      <c r="AH2" s="9">
        <v>-500751</v>
      </c>
      <c r="AI2" s="2" t="s">
        <v>23</v>
      </c>
      <c r="AJ2" s="2" t="s">
        <v>24</v>
      </c>
      <c r="AK2" s="2"/>
      <c r="AL2" s="10"/>
      <c r="AM2" s="11">
        <v>850</v>
      </c>
      <c r="AN2" s="11">
        <f>dClientes[[#This Row],[area_total]]*dClientes[[#This Row],[indice_tecnologico]]</f>
        <v>1105000</v>
      </c>
      <c r="AO2" s="2">
        <v>35</v>
      </c>
      <c r="AP2" s="2">
        <v>49</v>
      </c>
      <c r="AQ2" s="2">
        <v>44</v>
      </c>
      <c r="AR2" s="2">
        <v>907</v>
      </c>
      <c r="AS2" s="2">
        <v>146</v>
      </c>
      <c r="AT2" s="2">
        <v>111</v>
      </c>
      <c r="AU2" s="2">
        <v>52</v>
      </c>
      <c r="AV2" s="2">
        <v>111</v>
      </c>
      <c r="AW2" s="2">
        <v>83</v>
      </c>
      <c r="AX2" s="12"/>
    </row>
    <row r="3" spans="1:5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47</v>
      </c>
      <c r="G3" s="13" t="s">
        <v>25</v>
      </c>
      <c r="H3" s="2" t="s">
        <v>26</v>
      </c>
      <c r="I3" s="2" t="s">
        <v>7</v>
      </c>
      <c r="J3" s="2" t="s">
        <v>27</v>
      </c>
      <c r="K3" s="2" t="s">
        <v>9</v>
      </c>
      <c r="L3" s="2"/>
      <c r="M3" s="5" t="s">
        <v>28</v>
      </c>
      <c r="N3" s="2" t="s">
        <v>29</v>
      </c>
      <c r="O3" s="2" t="s">
        <v>12</v>
      </c>
      <c r="P3" s="2" t="s">
        <v>13</v>
      </c>
      <c r="Q3" s="2" t="s">
        <v>14</v>
      </c>
      <c r="R3" s="6" t="s">
        <v>30</v>
      </c>
      <c r="S3" s="2"/>
      <c r="T3" s="2" t="s">
        <v>16</v>
      </c>
      <c r="U3" s="2" t="s">
        <v>31</v>
      </c>
      <c r="V3" s="2"/>
      <c r="W3" s="2"/>
      <c r="X3" s="2" t="s">
        <v>32</v>
      </c>
      <c r="Y3" s="2"/>
      <c r="Z3" s="7">
        <v>62.5</v>
      </c>
      <c r="AA3" s="7">
        <v>112.5</v>
      </c>
      <c r="AB3" s="7">
        <v>525</v>
      </c>
      <c r="AC3" s="7">
        <f>SUM(dClientes[[#This Row],[area_plantio]:[tratos_soca]])</f>
        <v>700</v>
      </c>
      <c r="AD3" s="2" t="s">
        <v>33</v>
      </c>
      <c r="AE3" s="2" t="s">
        <v>21</v>
      </c>
      <c r="AF3" s="2" t="s">
        <v>22</v>
      </c>
      <c r="AG3" s="8">
        <v>-215491</v>
      </c>
      <c r="AH3" s="9">
        <v>-498553</v>
      </c>
      <c r="AI3" s="2"/>
      <c r="AJ3" s="2"/>
      <c r="AK3" s="2" t="s">
        <v>34</v>
      </c>
      <c r="AL3" s="10"/>
      <c r="AM3" s="11">
        <v>850</v>
      </c>
      <c r="AN3" s="11">
        <f>dClientes[[#This Row],[area_total]]*dClientes[[#This Row],[indice_tecnologico]]</f>
        <v>595000</v>
      </c>
      <c r="AO3" s="2">
        <v>16</v>
      </c>
      <c r="AP3" s="2">
        <v>33</v>
      </c>
      <c r="AQ3" s="2">
        <v>29</v>
      </c>
      <c r="AR3" s="2">
        <v>610</v>
      </c>
      <c r="AS3" s="2">
        <v>98</v>
      </c>
      <c r="AT3" s="2">
        <v>74</v>
      </c>
      <c r="AU3" s="2">
        <v>35</v>
      </c>
      <c r="AV3" s="2">
        <v>74</v>
      </c>
      <c r="AW3" s="2">
        <v>56</v>
      </c>
      <c r="AX3" s="12"/>
    </row>
    <row r="4" spans="1:5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35</v>
      </c>
      <c r="G4" s="13" t="s">
        <v>36</v>
      </c>
      <c r="H4" s="2" t="s">
        <v>37</v>
      </c>
      <c r="I4" s="2" t="s">
        <v>38</v>
      </c>
      <c r="J4" s="2" t="s">
        <v>39</v>
      </c>
      <c r="K4" s="2"/>
      <c r="L4" s="2"/>
      <c r="M4" s="5" t="s">
        <v>40</v>
      </c>
      <c r="N4" s="2" t="s">
        <v>41</v>
      </c>
      <c r="O4" s="2" t="s">
        <v>12</v>
      </c>
      <c r="P4" s="2" t="s">
        <v>13</v>
      </c>
      <c r="Q4" s="2" t="s">
        <v>14</v>
      </c>
      <c r="R4" s="6" t="s">
        <v>42</v>
      </c>
      <c r="S4" s="2"/>
      <c r="T4" s="2" t="s">
        <v>16</v>
      </c>
      <c r="U4" s="2" t="s">
        <v>43</v>
      </c>
      <c r="V4" s="2"/>
      <c r="W4" s="2"/>
      <c r="X4" s="2" t="s">
        <v>44</v>
      </c>
      <c r="Y4" s="2"/>
      <c r="Z4" s="7">
        <v>100</v>
      </c>
      <c r="AA4" s="7">
        <v>150</v>
      </c>
      <c r="AB4" s="7">
        <v>850</v>
      </c>
      <c r="AC4" s="7">
        <v>600</v>
      </c>
      <c r="AD4" s="2" t="s">
        <v>45</v>
      </c>
      <c r="AE4" s="2" t="s">
        <v>21</v>
      </c>
      <c r="AF4" s="2" t="s">
        <v>22</v>
      </c>
      <c r="AG4" s="2">
        <v>-21405186</v>
      </c>
      <c r="AH4" s="2">
        <v>-50193416</v>
      </c>
      <c r="AI4" s="2"/>
      <c r="AJ4" s="2" t="s">
        <v>46</v>
      </c>
      <c r="AK4" s="2"/>
      <c r="AL4" s="10"/>
      <c r="AM4" s="11">
        <v>850</v>
      </c>
      <c r="AN4" s="11">
        <f>dClientes[[#This Row],[area_total]]*dClientes[[#This Row],[indice_tecnologico]]</f>
        <v>510000</v>
      </c>
      <c r="AO4" s="2">
        <v>26</v>
      </c>
      <c r="AP4" s="2">
        <v>54</v>
      </c>
      <c r="AQ4" s="2">
        <v>48</v>
      </c>
      <c r="AR4" s="2">
        <v>988</v>
      </c>
      <c r="AS4" s="2">
        <v>159</v>
      </c>
      <c r="AT4" s="2">
        <v>121</v>
      </c>
      <c r="AU4" s="2">
        <v>57</v>
      </c>
      <c r="AV4" s="2">
        <v>121</v>
      </c>
      <c r="AW4" s="2">
        <v>90</v>
      </c>
      <c r="AX4" s="12"/>
    </row>
    <row r="5" spans="1:50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47</v>
      </c>
      <c r="G5" s="2" t="s">
        <v>25</v>
      </c>
      <c r="H5" s="2" t="s">
        <v>26</v>
      </c>
      <c r="I5" s="2" t="s">
        <v>48</v>
      </c>
      <c r="J5" s="2" t="s">
        <v>49</v>
      </c>
      <c r="K5" s="2"/>
      <c r="L5" s="2"/>
      <c r="M5" s="5" t="s">
        <v>50</v>
      </c>
      <c r="N5" s="2" t="s">
        <v>51</v>
      </c>
      <c r="O5" s="2" t="s">
        <v>12</v>
      </c>
      <c r="P5" s="2" t="s">
        <v>13</v>
      </c>
      <c r="Q5" s="2" t="s">
        <v>14</v>
      </c>
      <c r="R5" s="6" t="s">
        <v>52</v>
      </c>
      <c r="S5" s="2"/>
      <c r="T5" s="2" t="s">
        <v>16</v>
      </c>
      <c r="U5" s="2" t="s">
        <v>53</v>
      </c>
      <c r="V5" s="2"/>
      <c r="W5" s="2"/>
      <c r="X5" s="2" t="s">
        <v>54</v>
      </c>
      <c r="Y5" s="2"/>
      <c r="Z5" s="7">
        <v>100</v>
      </c>
      <c r="AA5" s="7">
        <v>100</v>
      </c>
      <c r="AB5" s="7">
        <v>800</v>
      </c>
      <c r="AC5" s="7">
        <f>SUM(dClientes[[#This Row],[area_plantio]:[tratos_soca]])</f>
        <v>1000</v>
      </c>
      <c r="AD5" s="2" t="s">
        <v>20</v>
      </c>
      <c r="AE5" s="2" t="s">
        <v>21</v>
      </c>
      <c r="AF5" s="2" t="s">
        <v>22</v>
      </c>
      <c r="AG5" s="8">
        <v>-214232</v>
      </c>
      <c r="AH5" s="9">
        <v>-500751</v>
      </c>
      <c r="AI5" s="2"/>
      <c r="AJ5" s="2" t="s">
        <v>55</v>
      </c>
      <c r="AK5" s="2"/>
      <c r="AL5" s="10"/>
      <c r="AM5" s="11">
        <v>850</v>
      </c>
      <c r="AN5" s="11">
        <f>dClientes[[#This Row],[area_total]]*dClientes[[#This Row],[indice_tecnologico]]</f>
        <v>850000</v>
      </c>
      <c r="AO5" s="2">
        <v>25</v>
      </c>
      <c r="AP5" s="2">
        <v>51</v>
      </c>
      <c r="AQ5" s="2">
        <v>45</v>
      </c>
      <c r="AR5" s="2">
        <v>930</v>
      </c>
      <c r="AS5" s="2">
        <v>150</v>
      </c>
      <c r="AT5" s="2">
        <v>114</v>
      </c>
      <c r="AU5" s="2">
        <v>54</v>
      </c>
      <c r="AV5" s="2">
        <v>114</v>
      </c>
      <c r="AW5" s="2">
        <v>85</v>
      </c>
      <c r="AX5" s="12"/>
    </row>
    <row r="6" spans="1:50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2" t="s">
        <v>35</v>
      </c>
      <c r="G6" s="2" t="s">
        <v>36</v>
      </c>
      <c r="H6" s="12" t="s">
        <v>37</v>
      </c>
      <c r="I6" s="12" t="s">
        <v>38</v>
      </c>
      <c r="J6" s="12" t="s">
        <v>56</v>
      </c>
      <c r="K6" s="12"/>
      <c r="L6" s="14"/>
      <c r="M6" s="5" t="s">
        <v>57</v>
      </c>
      <c r="N6" s="12" t="s">
        <v>58</v>
      </c>
      <c r="O6" s="2" t="s">
        <v>12</v>
      </c>
      <c r="P6" s="2" t="s">
        <v>13</v>
      </c>
      <c r="Q6" s="12" t="s">
        <v>14</v>
      </c>
      <c r="R6" s="15" t="s">
        <v>59</v>
      </c>
      <c r="S6" s="12"/>
      <c r="T6" s="12"/>
      <c r="U6" s="12"/>
      <c r="V6" s="12"/>
      <c r="W6" s="12"/>
      <c r="X6" s="12"/>
      <c r="Y6" s="2"/>
      <c r="Z6" s="16"/>
      <c r="AA6" s="16"/>
      <c r="AB6" s="16">
        <v>1000</v>
      </c>
      <c r="AC6" s="16">
        <v>1000</v>
      </c>
      <c r="AD6" s="12" t="s">
        <v>60</v>
      </c>
      <c r="AE6" s="2" t="s">
        <v>21</v>
      </c>
      <c r="AF6" s="2" t="s">
        <v>22</v>
      </c>
      <c r="AG6" s="12"/>
      <c r="AH6" s="12"/>
      <c r="AI6" s="12"/>
      <c r="AJ6" s="12"/>
      <c r="AK6" s="2"/>
      <c r="AL6" s="10"/>
      <c r="AM6" s="17">
        <v>850</v>
      </c>
      <c r="AN6" s="17">
        <f>dClientes[[#This Row],[area_total]]*dClientes[[#This Row],[indice_tecnologico]]</f>
        <v>850000</v>
      </c>
      <c r="AO6" s="12">
        <v>27</v>
      </c>
      <c r="AP6" s="12">
        <v>63</v>
      </c>
      <c r="AQ6" s="12">
        <v>57</v>
      </c>
      <c r="AR6" s="12">
        <v>1163</v>
      </c>
      <c r="AS6" s="12">
        <v>188</v>
      </c>
      <c r="AT6" s="12">
        <v>142</v>
      </c>
      <c r="AU6" s="12">
        <v>67</v>
      </c>
      <c r="AV6" s="12">
        <v>142</v>
      </c>
      <c r="AW6" s="12">
        <v>106</v>
      </c>
      <c r="AX6" s="12"/>
    </row>
    <row r="7" spans="1:50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47</v>
      </c>
      <c r="G7" s="2" t="s">
        <v>25</v>
      </c>
      <c r="H7" s="2" t="s">
        <v>26</v>
      </c>
      <c r="I7" s="2" t="s">
        <v>7</v>
      </c>
      <c r="J7" s="2" t="s">
        <v>61</v>
      </c>
      <c r="K7" s="2" t="s">
        <v>9</v>
      </c>
      <c r="L7" s="2"/>
      <c r="M7" s="5" t="s">
        <v>62</v>
      </c>
      <c r="N7" s="2" t="s">
        <v>63</v>
      </c>
      <c r="O7" s="2" t="s">
        <v>12</v>
      </c>
      <c r="P7" s="2" t="s">
        <v>13</v>
      </c>
      <c r="Q7" s="2" t="s">
        <v>64</v>
      </c>
      <c r="R7" s="6" t="s">
        <v>65</v>
      </c>
      <c r="S7" s="2"/>
      <c r="T7" s="6" t="s">
        <v>16</v>
      </c>
      <c r="U7" s="2"/>
      <c r="V7" s="2"/>
      <c r="W7" s="2"/>
      <c r="X7" s="2"/>
      <c r="Y7" s="2"/>
      <c r="Z7" s="7"/>
      <c r="AA7" s="7"/>
      <c r="AB7" s="7">
        <v>0</v>
      </c>
      <c r="AC7" s="7">
        <f>SUM(dClientes[[#This Row],[area_plantio]:[tratos_soca]])</f>
        <v>0</v>
      </c>
      <c r="AD7" s="2" t="s">
        <v>20</v>
      </c>
      <c r="AE7" s="2" t="s">
        <v>21</v>
      </c>
      <c r="AF7" s="2" t="s">
        <v>22</v>
      </c>
      <c r="AG7" s="8">
        <v>-214232</v>
      </c>
      <c r="AH7" s="9">
        <v>-500751</v>
      </c>
      <c r="AI7" s="2"/>
      <c r="AJ7" s="2"/>
      <c r="AK7" s="2"/>
      <c r="AL7" s="10"/>
      <c r="AM7" s="11"/>
      <c r="AN7" s="11">
        <f>dClientes[[#This Row],[area_total]]*dClientes[[#This Row],[indice_tecnologico]]</f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12"/>
    </row>
    <row r="8" spans="1:5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47</v>
      </c>
      <c r="G8" s="2" t="s">
        <v>25</v>
      </c>
      <c r="H8" s="2" t="s">
        <v>26</v>
      </c>
      <c r="I8" s="2" t="s">
        <v>66</v>
      </c>
      <c r="J8" s="2" t="s">
        <v>67</v>
      </c>
      <c r="K8" s="2" t="s">
        <v>9</v>
      </c>
      <c r="L8" s="2"/>
      <c r="M8" s="5" t="s">
        <v>68</v>
      </c>
      <c r="N8" s="2" t="s">
        <v>69</v>
      </c>
      <c r="O8" s="2" t="s">
        <v>12</v>
      </c>
      <c r="P8" s="2" t="s">
        <v>13</v>
      </c>
      <c r="Q8" s="2" t="s">
        <v>14</v>
      </c>
      <c r="R8" s="6" t="s">
        <v>70</v>
      </c>
      <c r="S8" s="2"/>
      <c r="T8" s="2" t="s">
        <v>16</v>
      </c>
      <c r="U8" s="2" t="s">
        <v>71</v>
      </c>
      <c r="V8" s="2"/>
      <c r="W8" s="2"/>
      <c r="X8" s="2" t="s">
        <v>72</v>
      </c>
      <c r="Y8" s="2"/>
      <c r="Z8" s="7">
        <v>50</v>
      </c>
      <c r="AA8" s="7">
        <v>0</v>
      </c>
      <c r="AB8" s="7">
        <v>600</v>
      </c>
      <c r="AC8" s="18">
        <v>1000</v>
      </c>
      <c r="AD8" s="2" t="s">
        <v>73</v>
      </c>
      <c r="AE8" s="2" t="s">
        <v>21</v>
      </c>
      <c r="AF8" s="2" t="s">
        <v>22</v>
      </c>
      <c r="AG8" s="8">
        <v>-212627</v>
      </c>
      <c r="AH8" s="9">
        <v>-506416</v>
      </c>
      <c r="AI8" s="2"/>
      <c r="AJ8" s="2"/>
      <c r="AK8" s="2"/>
      <c r="AL8" s="10"/>
      <c r="AM8" s="11">
        <v>850</v>
      </c>
      <c r="AN8" s="11">
        <f>dClientes[[#This Row],[area_total]]*dClientes[[#This Row],[indice_tecnologico]]</f>
        <v>850000</v>
      </c>
      <c r="AO8" s="2">
        <v>18</v>
      </c>
      <c r="AP8" s="2">
        <v>38</v>
      </c>
      <c r="AQ8" s="2">
        <v>34</v>
      </c>
      <c r="AR8" s="2">
        <v>697</v>
      </c>
      <c r="AS8" s="2">
        <v>112</v>
      </c>
      <c r="AT8" s="2">
        <v>85</v>
      </c>
      <c r="AU8" s="2">
        <v>40</v>
      </c>
      <c r="AV8" s="2">
        <v>85</v>
      </c>
      <c r="AW8" s="2">
        <v>64</v>
      </c>
      <c r="AX8" s="12"/>
    </row>
    <row r="9" spans="1:50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3</v>
      </c>
      <c r="G9" s="2" t="s">
        <v>74</v>
      </c>
      <c r="H9" s="2" t="s">
        <v>6</v>
      </c>
      <c r="I9" s="2" t="s">
        <v>7</v>
      </c>
      <c r="J9" s="2" t="s">
        <v>8</v>
      </c>
      <c r="K9" s="2" t="s">
        <v>75</v>
      </c>
      <c r="L9" s="2"/>
      <c r="M9" s="5" t="s">
        <v>76</v>
      </c>
      <c r="N9" s="2" t="s">
        <v>77</v>
      </c>
      <c r="O9" s="2" t="s">
        <v>12</v>
      </c>
      <c r="P9" s="2" t="s">
        <v>13</v>
      </c>
      <c r="Q9" s="2" t="s">
        <v>64</v>
      </c>
      <c r="R9" s="6" t="s">
        <v>78</v>
      </c>
      <c r="S9" s="2"/>
      <c r="T9" s="6" t="s">
        <v>16</v>
      </c>
      <c r="U9" s="2" t="s">
        <v>79</v>
      </c>
      <c r="V9" s="2"/>
      <c r="W9" s="2" t="s">
        <v>80</v>
      </c>
      <c r="X9" s="2" t="s">
        <v>81</v>
      </c>
      <c r="Y9" s="2"/>
      <c r="Z9" s="7">
        <v>1500</v>
      </c>
      <c r="AA9" s="7">
        <v>1500</v>
      </c>
      <c r="AB9" s="7">
        <v>10000</v>
      </c>
      <c r="AC9" s="7">
        <f>SUM(dClientes[[#This Row],[area_plantio]:[tratos_soca]])</f>
        <v>13000</v>
      </c>
      <c r="AD9" s="2" t="s">
        <v>82</v>
      </c>
      <c r="AE9" s="2" t="s">
        <v>21</v>
      </c>
      <c r="AF9" s="2" t="s">
        <v>22</v>
      </c>
      <c r="AG9" s="8">
        <v>-218107</v>
      </c>
      <c r="AH9" s="9">
        <v>-496020</v>
      </c>
      <c r="AI9" s="2" t="s">
        <v>75</v>
      </c>
      <c r="AJ9" s="2" t="s">
        <v>24</v>
      </c>
      <c r="AK9" s="2"/>
      <c r="AL9" s="10"/>
      <c r="AM9" s="11">
        <v>850</v>
      </c>
      <c r="AN9" s="11">
        <f>dClientes[[#This Row],[area_total]]*dClientes[[#This Row],[indice_tecnologico]]</f>
        <v>11050000</v>
      </c>
      <c r="AO9" s="2">
        <v>324</v>
      </c>
      <c r="AP9" s="2">
        <v>637</v>
      </c>
      <c r="AQ9" s="2">
        <v>570</v>
      </c>
      <c r="AR9" s="2">
        <v>11632</v>
      </c>
      <c r="AS9" s="2">
        <v>1881</v>
      </c>
      <c r="AT9" s="2">
        <v>1425</v>
      </c>
      <c r="AU9" s="2">
        <v>677</v>
      </c>
      <c r="AV9" s="2">
        <v>1425</v>
      </c>
      <c r="AW9" s="2">
        <v>1068</v>
      </c>
      <c r="AX9" s="12"/>
    </row>
    <row r="10" spans="1:5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47</v>
      </c>
      <c r="G10" s="2" t="s">
        <v>25</v>
      </c>
      <c r="H10" s="2" t="s">
        <v>26</v>
      </c>
      <c r="I10" s="2" t="s">
        <v>7</v>
      </c>
      <c r="J10" s="2" t="s">
        <v>61</v>
      </c>
      <c r="K10" s="2" t="s">
        <v>9</v>
      </c>
      <c r="L10" s="2"/>
      <c r="M10" s="5" t="s">
        <v>83</v>
      </c>
      <c r="N10" s="2" t="s">
        <v>84</v>
      </c>
      <c r="O10" s="2" t="s">
        <v>12</v>
      </c>
      <c r="P10" s="2" t="s">
        <v>13</v>
      </c>
      <c r="Q10" s="2" t="s">
        <v>14</v>
      </c>
      <c r="R10" s="6" t="s">
        <v>85</v>
      </c>
      <c r="S10" s="2"/>
      <c r="T10" s="2" t="s">
        <v>16</v>
      </c>
      <c r="U10" s="2" t="s">
        <v>86</v>
      </c>
      <c r="V10" s="2"/>
      <c r="W10" s="2"/>
      <c r="X10" s="2" t="s">
        <v>87</v>
      </c>
      <c r="Y10" s="2"/>
      <c r="Z10" s="7">
        <v>225</v>
      </c>
      <c r="AA10" s="7">
        <v>225</v>
      </c>
      <c r="AB10" s="7">
        <v>1050</v>
      </c>
      <c r="AC10" s="7">
        <f>SUM(dClientes[[#This Row],[area_plantio]:[tratos_soca]])</f>
        <v>1500</v>
      </c>
      <c r="AD10" s="2" t="s">
        <v>20</v>
      </c>
      <c r="AE10" s="2" t="s">
        <v>21</v>
      </c>
      <c r="AF10" s="2" t="s">
        <v>22</v>
      </c>
      <c r="AG10" s="8">
        <v>-214232</v>
      </c>
      <c r="AH10" s="9">
        <v>-500751</v>
      </c>
      <c r="AI10" s="2"/>
      <c r="AJ10" s="2"/>
      <c r="AK10" s="2" t="s">
        <v>34</v>
      </c>
      <c r="AL10" s="10"/>
      <c r="AM10" s="11">
        <v>850</v>
      </c>
      <c r="AN10" s="11">
        <f>dClientes[[#This Row],[area_total]]*dClientes[[#This Row],[indice_tecnologico]]</f>
        <v>1275000</v>
      </c>
      <c r="AO10" s="2">
        <v>36</v>
      </c>
      <c r="AP10" s="2">
        <v>66</v>
      </c>
      <c r="AQ10" s="2">
        <v>59</v>
      </c>
      <c r="AR10" s="2">
        <v>1221</v>
      </c>
      <c r="AS10" s="2">
        <v>197</v>
      </c>
      <c r="AT10" s="2">
        <v>149</v>
      </c>
      <c r="AU10" s="2">
        <v>71</v>
      </c>
      <c r="AV10" s="2">
        <v>149</v>
      </c>
      <c r="AW10" s="2">
        <v>112</v>
      </c>
      <c r="AX10" s="12"/>
    </row>
    <row r="11" spans="1:50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35</v>
      </c>
      <c r="G11" s="13" t="s">
        <v>36</v>
      </c>
      <c r="H11" s="2" t="s">
        <v>37</v>
      </c>
      <c r="I11" s="2" t="s">
        <v>38</v>
      </c>
      <c r="J11" s="2" t="s">
        <v>88</v>
      </c>
      <c r="K11" s="12"/>
      <c r="L11" s="14"/>
      <c r="M11" s="5" t="s">
        <v>89</v>
      </c>
      <c r="N11" s="12" t="s">
        <v>90</v>
      </c>
      <c r="O11" s="2" t="s">
        <v>12</v>
      </c>
      <c r="P11" s="2" t="s">
        <v>13</v>
      </c>
      <c r="Q11" s="2" t="s">
        <v>14</v>
      </c>
      <c r="R11" s="6" t="s">
        <v>91</v>
      </c>
      <c r="S11" s="12"/>
      <c r="T11" s="12"/>
      <c r="U11" s="12"/>
      <c r="V11" s="12"/>
      <c r="W11" s="12"/>
      <c r="X11" s="12"/>
      <c r="Y11" s="2"/>
      <c r="Z11" s="16">
        <v>100</v>
      </c>
      <c r="AA11" s="16">
        <v>100</v>
      </c>
      <c r="AB11" s="16">
        <v>700</v>
      </c>
      <c r="AC11" s="16">
        <f>SUM(dClientes[[#This Row],[area_plantio]:[tratos_soca]])</f>
        <v>900</v>
      </c>
      <c r="AD11" s="2" t="s">
        <v>92</v>
      </c>
      <c r="AE11" s="2" t="s">
        <v>21</v>
      </c>
      <c r="AF11" s="2" t="s">
        <v>22</v>
      </c>
      <c r="AG11" s="12"/>
      <c r="AH11" s="12"/>
      <c r="AI11" s="12"/>
      <c r="AJ11" s="12"/>
      <c r="AK11" s="2"/>
      <c r="AL11" s="10"/>
      <c r="AM11" s="17">
        <v>850</v>
      </c>
      <c r="AN11" s="17">
        <f>dClientes[[#This Row],[area_total]]*dClientes[[#This Row],[indice_tecnologico]]</f>
        <v>765000</v>
      </c>
      <c r="AO11" s="12">
        <v>22</v>
      </c>
      <c r="AP11" s="12">
        <v>44</v>
      </c>
      <c r="AQ11" s="12">
        <v>39</v>
      </c>
      <c r="AR11" s="12">
        <v>814</v>
      </c>
      <c r="AS11" s="12">
        <v>131</v>
      </c>
      <c r="AT11" s="12">
        <v>99</v>
      </c>
      <c r="AU11" s="12">
        <v>47</v>
      </c>
      <c r="AV11" s="12">
        <v>99</v>
      </c>
      <c r="AW11" s="12">
        <v>74</v>
      </c>
      <c r="AX11" s="2"/>
    </row>
    <row r="12" spans="1:50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93</v>
      </c>
      <c r="G12" s="2" t="s">
        <v>811</v>
      </c>
      <c r="H12" s="2" t="s">
        <v>95</v>
      </c>
      <c r="I12" s="2" t="s">
        <v>7</v>
      </c>
      <c r="J12" s="2" t="s">
        <v>96</v>
      </c>
      <c r="K12" s="2" t="s">
        <v>9</v>
      </c>
      <c r="L12" s="2"/>
      <c r="M12" s="5" t="s">
        <v>97</v>
      </c>
      <c r="N12" s="2" t="s">
        <v>98</v>
      </c>
      <c r="O12" s="2" t="s">
        <v>12</v>
      </c>
      <c r="P12" s="2" t="s">
        <v>13</v>
      </c>
      <c r="Q12" s="2" t="s">
        <v>64</v>
      </c>
      <c r="R12" s="6" t="s">
        <v>99</v>
      </c>
      <c r="S12" s="2"/>
      <c r="T12" s="6" t="s">
        <v>16</v>
      </c>
      <c r="U12" s="2" t="s">
        <v>100</v>
      </c>
      <c r="V12" s="2"/>
      <c r="W12" s="2"/>
      <c r="X12" s="2" t="s">
        <v>101</v>
      </c>
      <c r="Y12" s="2"/>
      <c r="Z12" s="7">
        <v>1100</v>
      </c>
      <c r="AA12" s="7">
        <v>675</v>
      </c>
      <c r="AB12" s="7">
        <v>3225</v>
      </c>
      <c r="AC12" s="7">
        <f>SUM(dClientes[[#This Row],[area_plantio]:[tratos_soca]])</f>
        <v>5000</v>
      </c>
      <c r="AD12" s="2" t="s">
        <v>102</v>
      </c>
      <c r="AE12" s="2" t="s">
        <v>21</v>
      </c>
      <c r="AF12" s="2" t="s">
        <v>22</v>
      </c>
      <c r="AG12" s="8">
        <v>-218020</v>
      </c>
      <c r="AH12" s="9">
        <v>-502402</v>
      </c>
      <c r="AI12" s="2"/>
      <c r="AJ12" s="2"/>
      <c r="AK12" s="2"/>
      <c r="AL12" s="10"/>
      <c r="AM12" s="11">
        <v>850</v>
      </c>
      <c r="AN12" s="11">
        <f>dClientes[[#This Row],[area_total]]*dClientes[[#This Row],[indice_tecnologico]]</f>
        <v>4250000</v>
      </c>
      <c r="AO12" s="2">
        <v>126</v>
      </c>
      <c r="AP12" s="2">
        <v>205</v>
      </c>
      <c r="AQ12" s="2">
        <v>183</v>
      </c>
      <c r="AR12" s="2">
        <v>3751</v>
      </c>
      <c r="AS12" s="2">
        <v>606</v>
      </c>
      <c r="AT12" s="2">
        <v>459</v>
      </c>
      <c r="AU12" s="2">
        <v>218</v>
      </c>
      <c r="AV12" s="2">
        <v>459</v>
      </c>
      <c r="AW12" s="2">
        <v>344</v>
      </c>
      <c r="AX12" s="12"/>
    </row>
    <row r="13" spans="1:5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94</v>
      </c>
      <c r="H13" s="2" t="s">
        <v>6</v>
      </c>
      <c r="I13" s="2" t="s">
        <v>66</v>
      </c>
      <c r="J13" s="2" t="s">
        <v>103</v>
      </c>
      <c r="K13" s="2" t="s">
        <v>9</v>
      </c>
      <c r="L13" s="2"/>
      <c r="M13" s="5" t="s">
        <v>104</v>
      </c>
      <c r="N13" s="2" t="s">
        <v>105</v>
      </c>
      <c r="O13" s="2" t="s">
        <v>12</v>
      </c>
      <c r="P13" s="2" t="s">
        <v>13</v>
      </c>
      <c r="Q13" s="2" t="s">
        <v>14</v>
      </c>
      <c r="R13" s="6" t="s">
        <v>106</v>
      </c>
      <c r="S13" s="2"/>
      <c r="T13" s="2" t="s">
        <v>16</v>
      </c>
      <c r="U13" s="2" t="s">
        <v>107</v>
      </c>
      <c r="V13" s="2"/>
      <c r="W13" s="2" t="s">
        <v>108</v>
      </c>
      <c r="X13" s="2" t="s">
        <v>109</v>
      </c>
      <c r="Y13" s="2"/>
      <c r="Z13" s="7">
        <v>560</v>
      </c>
      <c r="AA13" s="7">
        <v>533</v>
      </c>
      <c r="AB13" s="7">
        <v>4467</v>
      </c>
      <c r="AC13" s="7">
        <f>SUM(dClientes[[#This Row],[area_plantio]:[tratos_soca]])</f>
        <v>5560</v>
      </c>
      <c r="AD13" s="2" t="s">
        <v>110</v>
      </c>
      <c r="AE13" s="2" t="s">
        <v>21</v>
      </c>
      <c r="AF13" s="2" t="s">
        <v>22</v>
      </c>
      <c r="AG13" s="8">
        <v>-206458</v>
      </c>
      <c r="AH13" s="9">
        <v>-515067</v>
      </c>
      <c r="AI13" s="2" t="s">
        <v>111</v>
      </c>
      <c r="AJ13" s="2" t="s">
        <v>24</v>
      </c>
      <c r="AK13" s="2"/>
      <c r="AL13" s="10"/>
      <c r="AM13" s="11">
        <v>850</v>
      </c>
      <c r="AN13" s="11">
        <f>dClientes[[#This Row],[area_total]]*dClientes[[#This Row],[indice_tecnologico]]</f>
        <v>4726000</v>
      </c>
      <c r="AO13" s="2">
        <v>140</v>
      </c>
      <c r="AP13" s="2">
        <v>284</v>
      </c>
      <c r="AQ13" s="2">
        <v>254</v>
      </c>
      <c r="AR13" s="2">
        <v>5196</v>
      </c>
      <c r="AS13" s="2">
        <v>840</v>
      </c>
      <c r="AT13" s="2">
        <v>636</v>
      </c>
      <c r="AU13" s="2">
        <v>302</v>
      </c>
      <c r="AV13" s="2">
        <v>636</v>
      </c>
      <c r="AW13" s="2">
        <v>477</v>
      </c>
      <c r="AX13" s="12"/>
    </row>
    <row r="14" spans="1:50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47</v>
      </c>
      <c r="G14" s="2" t="s">
        <v>25</v>
      </c>
      <c r="H14" s="2" t="s">
        <v>26</v>
      </c>
      <c r="I14" s="2" t="s">
        <v>7</v>
      </c>
      <c r="J14" s="2" t="s">
        <v>112</v>
      </c>
      <c r="K14" s="2" t="s">
        <v>9</v>
      </c>
      <c r="L14" s="2"/>
      <c r="M14" s="5" t="s">
        <v>113</v>
      </c>
      <c r="N14" s="2" t="s">
        <v>114</v>
      </c>
      <c r="O14" s="2" t="s">
        <v>12</v>
      </c>
      <c r="P14" s="2" t="s">
        <v>13</v>
      </c>
      <c r="Q14" s="2" t="s">
        <v>14</v>
      </c>
      <c r="R14" s="6" t="s">
        <v>115</v>
      </c>
      <c r="S14" s="2"/>
      <c r="T14" s="2" t="s">
        <v>16</v>
      </c>
      <c r="U14" s="2" t="s">
        <v>116</v>
      </c>
      <c r="V14" s="2"/>
      <c r="W14" s="2" t="s">
        <v>117</v>
      </c>
      <c r="X14" s="2" t="s">
        <v>118</v>
      </c>
      <c r="Y14" s="2"/>
      <c r="Z14" s="7">
        <v>90</v>
      </c>
      <c r="AA14" s="7">
        <v>90</v>
      </c>
      <c r="AB14" s="7">
        <v>420</v>
      </c>
      <c r="AC14" s="7">
        <f>SUM(dClientes[[#This Row],[area_plantio]:[tratos_soca]])</f>
        <v>600</v>
      </c>
      <c r="AD14" s="2" t="s">
        <v>20</v>
      </c>
      <c r="AE14" s="2" t="s">
        <v>21</v>
      </c>
      <c r="AF14" s="2" t="s">
        <v>22</v>
      </c>
      <c r="AG14" s="8">
        <v>-214232</v>
      </c>
      <c r="AH14" s="9">
        <v>-500751</v>
      </c>
      <c r="AI14" s="2"/>
      <c r="AJ14" s="2"/>
      <c r="AK14" s="2" t="s">
        <v>34</v>
      </c>
      <c r="AL14" s="10"/>
      <c r="AM14" s="11">
        <v>850</v>
      </c>
      <c r="AN14" s="11">
        <f>dClientes[[#This Row],[area_total]]*dClientes[[#This Row],[indice_tecnologico]]</f>
        <v>510000</v>
      </c>
      <c r="AO14" s="2">
        <v>14</v>
      </c>
      <c r="AP14" s="2">
        <v>26</v>
      </c>
      <c r="AQ14" s="2">
        <v>23</v>
      </c>
      <c r="AR14" s="2">
        <v>488</v>
      </c>
      <c r="AS14" s="2">
        <v>79</v>
      </c>
      <c r="AT14" s="2">
        <v>59</v>
      </c>
      <c r="AU14" s="2">
        <v>28</v>
      </c>
      <c r="AV14" s="2">
        <v>59</v>
      </c>
      <c r="AW14" s="2">
        <v>44</v>
      </c>
      <c r="AX14" s="12"/>
    </row>
    <row r="15" spans="1:50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47</v>
      </c>
      <c r="G15" s="2" t="s">
        <v>25</v>
      </c>
      <c r="H15" s="2" t="s">
        <v>26</v>
      </c>
      <c r="I15" s="2" t="s">
        <v>7</v>
      </c>
      <c r="J15" s="2" t="s">
        <v>112</v>
      </c>
      <c r="K15" s="2" t="s">
        <v>9</v>
      </c>
      <c r="L15" s="2"/>
      <c r="M15" s="5" t="s">
        <v>119</v>
      </c>
      <c r="N15" s="2" t="s">
        <v>120</v>
      </c>
      <c r="O15" s="2" t="s">
        <v>12</v>
      </c>
      <c r="P15" s="2" t="s">
        <v>13</v>
      </c>
      <c r="Q15" s="2" t="s">
        <v>14</v>
      </c>
      <c r="R15" s="6" t="s">
        <v>121</v>
      </c>
      <c r="S15" s="2"/>
      <c r="T15" s="2" t="s">
        <v>16</v>
      </c>
      <c r="U15" s="2" t="s">
        <v>122</v>
      </c>
      <c r="V15" s="2"/>
      <c r="W15" s="2" t="s">
        <v>123</v>
      </c>
      <c r="X15" s="2" t="s">
        <v>118</v>
      </c>
      <c r="Y15" s="2"/>
      <c r="Z15" s="7">
        <v>55</v>
      </c>
      <c r="AA15" s="7">
        <v>0</v>
      </c>
      <c r="AB15" s="7">
        <v>425</v>
      </c>
      <c r="AC15" s="7">
        <v>726</v>
      </c>
      <c r="AD15" s="2" t="s">
        <v>20</v>
      </c>
      <c r="AE15" s="2" t="s">
        <v>21</v>
      </c>
      <c r="AF15" s="2" t="s">
        <v>22</v>
      </c>
      <c r="AG15" s="8">
        <v>-214232</v>
      </c>
      <c r="AH15" s="9">
        <v>-500751</v>
      </c>
      <c r="AI15" s="2"/>
      <c r="AJ15" s="2"/>
      <c r="AK15" s="2" t="s">
        <v>34</v>
      </c>
      <c r="AL15" s="10"/>
      <c r="AM15" s="11">
        <v>850</v>
      </c>
      <c r="AN15" s="11">
        <f>dClientes[[#This Row],[area_total]]*dClientes[[#This Row],[indice_tecnologico]]</f>
        <v>617100</v>
      </c>
      <c r="AO15" s="2">
        <v>13</v>
      </c>
      <c r="AP15" s="2">
        <v>27</v>
      </c>
      <c r="AQ15" s="2">
        <v>24</v>
      </c>
      <c r="AR15" s="2">
        <v>494</v>
      </c>
      <c r="AS15" s="2">
        <v>79</v>
      </c>
      <c r="AT15" s="2">
        <v>60</v>
      </c>
      <c r="AU15" s="2">
        <v>28</v>
      </c>
      <c r="AV15" s="2">
        <v>60</v>
      </c>
      <c r="AW15" s="2">
        <v>45</v>
      </c>
      <c r="AX15" s="12"/>
    </row>
    <row r="16" spans="1:50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47</v>
      </c>
      <c r="G16" s="2" t="s">
        <v>25</v>
      </c>
      <c r="H16" s="2" t="s">
        <v>26</v>
      </c>
      <c r="I16" s="2" t="s">
        <v>66</v>
      </c>
      <c r="J16" s="12"/>
      <c r="K16" s="12"/>
      <c r="L16" s="12"/>
      <c r="M16" s="5" t="s">
        <v>124</v>
      </c>
      <c r="N16" s="12" t="s">
        <v>125</v>
      </c>
      <c r="O16" s="2" t="s">
        <v>12</v>
      </c>
      <c r="P16" s="2" t="s">
        <v>13</v>
      </c>
      <c r="Q16" s="2" t="s">
        <v>14</v>
      </c>
      <c r="R16" s="15" t="s">
        <v>126</v>
      </c>
      <c r="S16" s="12"/>
      <c r="T16" s="12"/>
      <c r="U16" s="12"/>
      <c r="V16" s="12"/>
      <c r="W16" s="12"/>
      <c r="X16" s="12"/>
      <c r="Y16" s="2"/>
      <c r="Z16" s="16"/>
      <c r="AA16" s="16"/>
      <c r="AB16" s="16">
        <v>500</v>
      </c>
      <c r="AC16" s="16">
        <f>SUM(dClientes[[#This Row],[area_plantio]:[tratos_soca]])</f>
        <v>500</v>
      </c>
      <c r="AD16" s="12" t="s">
        <v>127</v>
      </c>
      <c r="AE16" s="2" t="s">
        <v>21</v>
      </c>
      <c r="AF16" s="2" t="s">
        <v>22</v>
      </c>
      <c r="AG16" s="19"/>
      <c r="AH16" s="20"/>
      <c r="AI16" s="12"/>
      <c r="AJ16" s="12"/>
      <c r="AK16" s="2"/>
      <c r="AL16" s="10"/>
      <c r="AM16" s="17">
        <v>850</v>
      </c>
      <c r="AN16" s="17">
        <f>dClientes[[#This Row],[area_total]]*dClientes[[#This Row],[indice_tecnologico]]</f>
        <v>425000</v>
      </c>
      <c r="AO16" s="12">
        <v>13</v>
      </c>
      <c r="AP16" s="12">
        <v>31</v>
      </c>
      <c r="AQ16" s="12">
        <v>28</v>
      </c>
      <c r="AR16" s="12">
        <v>581</v>
      </c>
      <c r="AS16" s="12">
        <v>94</v>
      </c>
      <c r="AT16" s="12">
        <v>71</v>
      </c>
      <c r="AU16" s="12">
        <v>33</v>
      </c>
      <c r="AV16" s="12">
        <v>71</v>
      </c>
      <c r="AW16" s="12">
        <v>53</v>
      </c>
      <c r="AX16" s="12"/>
    </row>
    <row r="17" spans="1:50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47</v>
      </c>
      <c r="G17" s="2" t="s">
        <v>25</v>
      </c>
      <c r="H17" s="2" t="s">
        <v>26</v>
      </c>
      <c r="I17" s="2" t="s">
        <v>66</v>
      </c>
      <c r="J17" s="12" t="s">
        <v>128</v>
      </c>
      <c r="K17" s="12"/>
      <c r="L17" s="12"/>
      <c r="M17" s="5" t="s">
        <v>129</v>
      </c>
      <c r="N17" s="2" t="s">
        <v>130</v>
      </c>
      <c r="O17" s="2" t="s">
        <v>12</v>
      </c>
      <c r="P17" s="2" t="s">
        <v>13</v>
      </c>
      <c r="Q17" s="2" t="s">
        <v>14</v>
      </c>
      <c r="R17" s="15" t="s">
        <v>131</v>
      </c>
      <c r="S17" s="12"/>
      <c r="T17" s="12"/>
      <c r="U17" s="12"/>
      <c r="V17" s="12"/>
      <c r="W17" s="12"/>
      <c r="X17" s="12"/>
      <c r="Y17" s="2"/>
      <c r="Z17" s="16"/>
      <c r="AA17" s="16"/>
      <c r="AB17" s="16">
        <v>1200</v>
      </c>
      <c r="AC17" s="16">
        <f>SUM(dClientes[[#This Row],[area_plantio]:[tratos_soca]])</f>
        <v>1200</v>
      </c>
      <c r="AD17" s="12"/>
      <c r="AE17" s="2"/>
      <c r="AF17" s="2"/>
      <c r="AG17" s="19"/>
      <c r="AH17" s="20"/>
      <c r="AI17" s="12"/>
      <c r="AJ17" s="12"/>
      <c r="AK17" s="2"/>
      <c r="AL17" s="10"/>
      <c r="AM17" s="17">
        <v>850</v>
      </c>
      <c r="AN17" s="17">
        <f>dClientes[[#This Row],[area_total]]*dClientes[[#This Row],[indice_tecnologico]]</f>
        <v>1020000</v>
      </c>
      <c r="AO17" s="12">
        <v>32</v>
      </c>
      <c r="AP17" s="12">
        <v>76</v>
      </c>
      <c r="AQ17" s="12">
        <v>68</v>
      </c>
      <c r="AR17" s="12">
        <v>1395</v>
      </c>
      <c r="AS17" s="12">
        <v>225</v>
      </c>
      <c r="AT17" s="12">
        <v>171</v>
      </c>
      <c r="AU17" s="12">
        <v>81</v>
      </c>
      <c r="AV17" s="12">
        <v>171</v>
      </c>
      <c r="AW17" s="12">
        <v>128</v>
      </c>
      <c r="AX17" s="12"/>
    </row>
    <row r="18" spans="1:50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13" t="s">
        <v>94</v>
      </c>
      <c r="H18" s="2" t="s">
        <v>6</v>
      </c>
      <c r="I18" s="2" t="s">
        <v>7</v>
      </c>
      <c r="J18" s="2" t="s">
        <v>8</v>
      </c>
      <c r="K18" s="2" t="s">
        <v>9</v>
      </c>
      <c r="L18" s="2"/>
      <c r="M18" s="5" t="s">
        <v>132</v>
      </c>
      <c r="N18" s="2" t="s">
        <v>133</v>
      </c>
      <c r="O18" s="2" t="s">
        <v>12</v>
      </c>
      <c r="P18" s="2" t="s">
        <v>13</v>
      </c>
      <c r="Q18" s="2" t="s">
        <v>14</v>
      </c>
      <c r="R18" s="6" t="s">
        <v>134</v>
      </c>
      <c r="S18" s="2"/>
      <c r="T18" s="2" t="s">
        <v>16</v>
      </c>
      <c r="U18" s="2" t="s">
        <v>135</v>
      </c>
      <c r="V18" s="2"/>
      <c r="W18" s="2"/>
      <c r="X18" s="2" t="s">
        <v>136</v>
      </c>
      <c r="Y18" s="2"/>
      <c r="Z18" s="7">
        <v>180</v>
      </c>
      <c r="AA18" s="7">
        <v>113</v>
      </c>
      <c r="AB18" s="7">
        <v>1007</v>
      </c>
      <c r="AC18" s="7">
        <v>1300</v>
      </c>
      <c r="AD18" s="2" t="s">
        <v>137</v>
      </c>
      <c r="AE18" s="2" t="s">
        <v>21</v>
      </c>
      <c r="AF18" s="2" t="s">
        <v>22</v>
      </c>
      <c r="AG18" s="8">
        <v>-216818</v>
      </c>
      <c r="AH18" s="9">
        <v>-497503</v>
      </c>
      <c r="AI18" s="2" t="s">
        <v>23</v>
      </c>
      <c r="AJ18" s="2" t="s">
        <v>24</v>
      </c>
      <c r="AK18" s="2"/>
      <c r="AL18" s="10"/>
      <c r="AM18" s="11">
        <v>850</v>
      </c>
      <c r="AN18" s="11">
        <f>dClientes[[#This Row],[area_total]]*dClientes[[#This Row],[indice_tecnologico]]</f>
        <v>1105000</v>
      </c>
      <c r="AO18" s="2">
        <v>33</v>
      </c>
      <c r="AP18" s="2">
        <v>64</v>
      </c>
      <c r="AQ18" s="2">
        <v>57</v>
      </c>
      <c r="AR18" s="2">
        <v>1171</v>
      </c>
      <c r="AS18" s="2">
        <v>189</v>
      </c>
      <c r="AT18" s="2">
        <v>143</v>
      </c>
      <c r="AU18" s="2">
        <v>68</v>
      </c>
      <c r="AV18" s="2">
        <v>143</v>
      </c>
      <c r="AW18" s="2">
        <v>107</v>
      </c>
      <c r="AX18" s="12"/>
    </row>
    <row r="19" spans="1:50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47</v>
      </c>
      <c r="G19" s="2" t="s">
        <v>25</v>
      </c>
      <c r="H19" s="2" t="s">
        <v>26</v>
      </c>
      <c r="I19" s="2" t="s">
        <v>66</v>
      </c>
      <c r="J19" s="7" t="s">
        <v>128</v>
      </c>
      <c r="K19" s="2" t="s">
        <v>9</v>
      </c>
      <c r="L19" s="2"/>
      <c r="M19" s="5" t="s">
        <v>138</v>
      </c>
      <c r="N19" s="2" t="s">
        <v>139</v>
      </c>
      <c r="O19" s="2" t="s">
        <v>12</v>
      </c>
      <c r="P19" s="2" t="s">
        <v>13</v>
      </c>
      <c r="Q19" s="2" t="s">
        <v>14</v>
      </c>
      <c r="R19" s="6" t="s">
        <v>140</v>
      </c>
      <c r="S19" s="2"/>
      <c r="T19" s="2" t="s">
        <v>16</v>
      </c>
      <c r="U19" s="2" t="s">
        <v>141</v>
      </c>
      <c r="V19" s="2" t="s">
        <v>142</v>
      </c>
      <c r="W19" s="2" t="s">
        <v>143</v>
      </c>
      <c r="X19" s="2" t="s">
        <v>144</v>
      </c>
      <c r="Y19" s="2"/>
      <c r="Z19" s="7">
        <v>120</v>
      </c>
      <c r="AA19" s="7">
        <v>0</v>
      </c>
      <c r="AB19" s="7">
        <v>700</v>
      </c>
      <c r="AC19" s="7">
        <v>820</v>
      </c>
      <c r="AD19" s="2" t="s">
        <v>127</v>
      </c>
      <c r="AE19" s="2" t="s">
        <v>21</v>
      </c>
      <c r="AF19" s="2" t="s">
        <v>22</v>
      </c>
      <c r="AG19" s="8">
        <v>-212231</v>
      </c>
      <c r="AH19" s="9">
        <v>-504659</v>
      </c>
      <c r="AI19" s="2" t="s">
        <v>145</v>
      </c>
      <c r="AJ19" s="2" t="s">
        <v>55</v>
      </c>
      <c r="AK19" s="2"/>
      <c r="AL19" s="10"/>
      <c r="AM19" s="11">
        <v>850</v>
      </c>
      <c r="AN19" s="11">
        <f>dClientes[[#This Row],[area_total]]*dClientes[[#This Row],[indice_tecnologico]]</f>
        <v>697000</v>
      </c>
      <c r="AO19" s="2">
        <v>23</v>
      </c>
      <c r="AP19" s="2">
        <v>44</v>
      </c>
      <c r="AQ19" s="2">
        <v>39</v>
      </c>
      <c r="AR19" s="2">
        <v>814</v>
      </c>
      <c r="AS19" s="2">
        <v>131</v>
      </c>
      <c r="AT19" s="2">
        <v>99</v>
      </c>
      <c r="AU19" s="2">
        <v>47</v>
      </c>
      <c r="AV19" s="2">
        <v>99</v>
      </c>
      <c r="AW19" s="2">
        <v>74</v>
      </c>
      <c r="AX19" s="12"/>
    </row>
    <row r="20" spans="1:5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93</v>
      </c>
      <c r="G20" s="13" t="s">
        <v>811</v>
      </c>
      <c r="H20" s="2" t="s">
        <v>95</v>
      </c>
      <c r="I20" s="2" t="s">
        <v>66</v>
      </c>
      <c r="J20" s="2" t="s">
        <v>148</v>
      </c>
      <c r="K20" s="2" t="s">
        <v>9</v>
      </c>
      <c r="L20" s="2"/>
      <c r="M20" s="5" t="s">
        <v>149</v>
      </c>
      <c r="N20" s="2" t="s">
        <v>150</v>
      </c>
      <c r="O20" s="2" t="s">
        <v>12</v>
      </c>
      <c r="P20" s="2" t="s">
        <v>13</v>
      </c>
      <c r="Q20" s="2" t="s">
        <v>14</v>
      </c>
      <c r="R20" s="6" t="s">
        <v>151</v>
      </c>
      <c r="S20" s="2"/>
      <c r="T20" s="2" t="s">
        <v>16</v>
      </c>
      <c r="U20" s="2" t="s">
        <v>152</v>
      </c>
      <c r="V20" s="2"/>
      <c r="W20" s="2"/>
      <c r="X20" s="2" t="s">
        <v>118</v>
      </c>
      <c r="Y20" s="2"/>
      <c r="Z20" s="7"/>
      <c r="AA20" s="7"/>
      <c r="AB20" s="7">
        <v>700</v>
      </c>
      <c r="AC20" s="7">
        <f>SUM(dClientes[[#This Row],[area_plantio]:[tratos_soca]])</f>
        <v>700</v>
      </c>
      <c r="AD20" s="2" t="s">
        <v>153</v>
      </c>
      <c r="AE20" s="2" t="s">
        <v>21</v>
      </c>
      <c r="AF20" s="2" t="s">
        <v>22</v>
      </c>
      <c r="AG20" s="8">
        <v>-215039</v>
      </c>
      <c r="AH20" s="9">
        <v>-503178</v>
      </c>
      <c r="AI20" s="2"/>
      <c r="AJ20" s="2"/>
      <c r="AK20" s="2"/>
      <c r="AL20" s="10"/>
      <c r="AM20" s="11">
        <v>850</v>
      </c>
      <c r="AN20" s="11">
        <f>dClientes[[#This Row],[area_total]]*dClientes[[#This Row],[indice_tecnologico]]</f>
        <v>595000</v>
      </c>
      <c r="AO20" s="2">
        <v>18</v>
      </c>
      <c r="AP20" s="2">
        <v>44</v>
      </c>
      <c r="AQ20" s="2">
        <v>39</v>
      </c>
      <c r="AR20" s="2">
        <v>814</v>
      </c>
      <c r="AS20" s="2">
        <v>131</v>
      </c>
      <c r="AT20" s="2">
        <v>99</v>
      </c>
      <c r="AU20" s="2">
        <v>47</v>
      </c>
      <c r="AV20" s="2">
        <v>99</v>
      </c>
      <c r="AW20" s="2">
        <v>74</v>
      </c>
      <c r="AX20" s="12"/>
    </row>
    <row r="21" spans="1:50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93</v>
      </c>
      <c r="G21" s="2" t="s">
        <v>811</v>
      </c>
      <c r="H21" s="2" t="s">
        <v>95</v>
      </c>
      <c r="I21" s="2" t="s">
        <v>66</v>
      </c>
      <c r="J21" s="2" t="s">
        <v>96</v>
      </c>
      <c r="K21" s="2" t="s">
        <v>9</v>
      </c>
      <c r="L21" s="2"/>
      <c r="M21" s="5" t="s">
        <v>154</v>
      </c>
      <c r="N21" s="2" t="s">
        <v>155</v>
      </c>
      <c r="O21" s="2" t="s">
        <v>12</v>
      </c>
      <c r="P21" s="2" t="s">
        <v>13</v>
      </c>
      <c r="Q21" s="2" t="s">
        <v>14</v>
      </c>
      <c r="R21" s="6" t="s">
        <v>156</v>
      </c>
      <c r="S21" s="2"/>
      <c r="T21" s="2" t="s">
        <v>16</v>
      </c>
      <c r="U21" s="2" t="s">
        <v>157</v>
      </c>
      <c r="V21" s="2"/>
      <c r="W21" s="2"/>
      <c r="X21" s="2" t="s">
        <v>158</v>
      </c>
      <c r="Y21" s="2"/>
      <c r="Z21" s="7">
        <v>190</v>
      </c>
      <c r="AA21" s="7">
        <v>190</v>
      </c>
      <c r="AB21" s="7">
        <v>420</v>
      </c>
      <c r="AC21" s="7">
        <f>SUM(dClientes[[#This Row],[area_plantio]:[tratos_soca]])</f>
        <v>800</v>
      </c>
      <c r="AD21" s="2" t="s">
        <v>159</v>
      </c>
      <c r="AE21" s="2" t="s">
        <v>21</v>
      </c>
      <c r="AF21" s="2" t="s">
        <v>22</v>
      </c>
      <c r="AG21" s="8">
        <v>-215614</v>
      </c>
      <c r="AH21" s="9">
        <v>-504506</v>
      </c>
      <c r="AI21" s="2" t="s">
        <v>160</v>
      </c>
      <c r="AJ21" s="2" t="s">
        <v>24</v>
      </c>
      <c r="AK21" s="2"/>
      <c r="AL21" s="10"/>
      <c r="AM21" s="11">
        <v>850</v>
      </c>
      <c r="AN21" s="11">
        <f>dClientes[[#This Row],[area_total]]*dClientes[[#This Row],[indice_tecnologico]]</f>
        <v>680000</v>
      </c>
      <c r="AO21" s="2">
        <v>18</v>
      </c>
      <c r="AP21" s="2">
        <v>26</v>
      </c>
      <c r="AQ21" s="2">
        <v>23</v>
      </c>
      <c r="AR21" s="2">
        <v>488</v>
      </c>
      <c r="AS21" s="2">
        <v>79</v>
      </c>
      <c r="AT21" s="2">
        <v>59</v>
      </c>
      <c r="AU21" s="2">
        <v>28</v>
      </c>
      <c r="AV21" s="2">
        <v>59</v>
      </c>
      <c r="AW21" s="2">
        <v>44</v>
      </c>
      <c r="AX21" s="12"/>
    </row>
    <row r="22" spans="1:50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93</v>
      </c>
      <c r="G22" s="2" t="s">
        <v>811</v>
      </c>
      <c r="H22" s="2" t="s">
        <v>95</v>
      </c>
      <c r="I22" s="2" t="s">
        <v>66</v>
      </c>
      <c r="J22" s="2" t="s">
        <v>96</v>
      </c>
      <c r="K22" s="2" t="s">
        <v>9</v>
      </c>
      <c r="L22" s="2"/>
      <c r="M22" s="5" t="s">
        <v>161</v>
      </c>
      <c r="N22" s="2" t="s">
        <v>162</v>
      </c>
      <c r="O22" s="2" t="s">
        <v>12</v>
      </c>
      <c r="P22" s="2" t="s">
        <v>13</v>
      </c>
      <c r="Q22" s="2" t="s">
        <v>14</v>
      </c>
      <c r="R22" s="6" t="s">
        <v>163</v>
      </c>
      <c r="S22" s="2"/>
      <c r="T22" s="2" t="s">
        <v>16</v>
      </c>
      <c r="U22" s="2" t="s">
        <v>164</v>
      </c>
      <c r="V22" s="2"/>
      <c r="W22" s="2" t="s">
        <v>165</v>
      </c>
      <c r="X22" s="2" t="s">
        <v>166</v>
      </c>
      <c r="Y22" s="2"/>
      <c r="Z22" s="7">
        <v>1100</v>
      </c>
      <c r="AA22" s="7">
        <v>600</v>
      </c>
      <c r="AB22" s="7">
        <v>1800</v>
      </c>
      <c r="AC22" s="7">
        <f>SUM(dClientes[[#This Row],[area_plantio]:[tratos_soca]])</f>
        <v>3500</v>
      </c>
      <c r="AD22" s="2" t="s">
        <v>167</v>
      </c>
      <c r="AE22" s="2" t="s">
        <v>21</v>
      </c>
      <c r="AF22" s="2" t="s">
        <v>22</v>
      </c>
      <c r="AG22" s="8">
        <v>-208987</v>
      </c>
      <c r="AH22" s="9">
        <v>-513714</v>
      </c>
      <c r="AI22" s="2" t="s">
        <v>111</v>
      </c>
      <c r="AJ22" s="2" t="s">
        <v>24</v>
      </c>
      <c r="AK22" s="2"/>
      <c r="AL22" s="10"/>
      <c r="AM22" s="11">
        <v>850</v>
      </c>
      <c r="AN22" s="11">
        <f>dClientes[[#This Row],[area_total]]*dClientes[[#This Row],[indice_tecnologico]]</f>
        <v>2975000</v>
      </c>
      <c r="AO22" s="2">
        <v>88</v>
      </c>
      <c r="AP22" s="2">
        <v>114</v>
      </c>
      <c r="AQ22" s="2">
        <v>102</v>
      </c>
      <c r="AR22" s="2">
        <v>2093</v>
      </c>
      <c r="AS22" s="2">
        <v>338</v>
      </c>
      <c r="AT22" s="2">
        <v>256</v>
      </c>
      <c r="AU22" s="2">
        <v>121</v>
      </c>
      <c r="AV22" s="2">
        <v>256</v>
      </c>
      <c r="AW22" s="2">
        <v>192</v>
      </c>
      <c r="AX22" s="12"/>
    </row>
    <row r="23" spans="1:50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94</v>
      </c>
      <c r="H23" s="2" t="s">
        <v>6</v>
      </c>
      <c r="I23" s="2" t="s">
        <v>66</v>
      </c>
      <c r="J23" s="2" t="s">
        <v>168</v>
      </c>
      <c r="K23" s="2" t="s">
        <v>9</v>
      </c>
      <c r="L23" s="5"/>
      <c r="M23" s="5" t="s">
        <v>169</v>
      </c>
      <c r="N23" s="2" t="s">
        <v>170</v>
      </c>
      <c r="O23" s="2" t="s">
        <v>12</v>
      </c>
      <c r="P23" s="2" t="s">
        <v>13</v>
      </c>
      <c r="Q23" s="2" t="s">
        <v>14</v>
      </c>
      <c r="R23" s="6" t="s">
        <v>171</v>
      </c>
      <c r="S23" s="2"/>
      <c r="T23" s="2"/>
      <c r="U23" s="2" t="s">
        <v>172</v>
      </c>
      <c r="V23" s="2"/>
      <c r="W23" s="2"/>
      <c r="X23" s="2"/>
      <c r="Y23" s="2"/>
      <c r="Z23" s="7"/>
      <c r="AA23" s="7"/>
      <c r="AB23" s="7">
        <v>1600</v>
      </c>
      <c r="AC23" s="7">
        <v>2000</v>
      </c>
      <c r="AD23" s="2" t="s">
        <v>73</v>
      </c>
      <c r="AE23" s="2" t="s">
        <v>21</v>
      </c>
      <c r="AF23" s="2" t="s">
        <v>22</v>
      </c>
      <c r="AG23" s="2"/>
      <c r="AH23" s="2"/>
      <c r="AI23" s="2"/>
      <c r="AJ23" s="2"/>
      <c r="AK23" s="2"/>
      <c r="AL23" s="10"/>
      <c r="AM23" s="11">
        <v>850</v>
      </c>
      <c r="AN23" s="11">
        <f>dClientes[[#This Row],[area_total]]*dClientes[[#This Row],[indice_tecnologico]]</f>
        <v>1700000</v>
      </c>
      <c r="AO23" s="2">
        <v>43</v>
      </c>
      <c r="AP23" s="2">
        <v>102</v>
      </c>
      <c r="AQ23" s="2">
        <v>91</v>
      </c>
      <c r="AR23" s="2">
        <v>1861</v>
      </c>
      <c r="AS23" s="2">
        <v>300</v>
      </c>
      <c r="AT23" s="2">
        <v>228</v>
      </c>
      <c r="AU23" s="2">
        <v>108</v>
      </c>
      <c r="AV23" s="2">
        <v>228</v>
      </c>
      <c r="AW23" s="2">
        <v>171</v>
      </c>
      <c r="AX23" s="12"/>
    </row>
    <row r="24" spans="1:50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3</v>
      </c>
      <c r="G24" s="2" t="s">
        <v>74</v>
      </c>
      <c r="H24" s="2" t="s">
        <v>173</v>
      </c>
      <c r="I24" s="2" t="s">
        <v>7</v>
      </c>
      <c r="J24" s="2" t="s">
        <v>174</v>
      </c>
      <c r="K24" s="2" t="s">
        <v>175</v>
      </c>
      <c r="L24" s="2">
        <v>9147690</v>
      </c>
      <c r="M24" s="5" t="s">
        <v>176</v>
      </c>
      <c r="N24" s="2" t="s">
        <v>177</v>
      </c>
      <c r="O24" s="2" t="s">
        <v>12</v>
      </c>
      <c r="P24" s="2" t="s">
        <v>178</v>
      </c>
      <c r="Q24" s="2" t="s">
        <v>64</v>
      </c>
      <c r="R24" s="6" t="s">
        <v>179</v>
      </c>
      <c r="S24" s="2" t="s">
        <v>180</v>
      </c>
      <c r="T24" s="6" t="s">
        <v>181</v>
      </c>
      <c r="U24" s="2" t="s">
        <v>182</v>
      </c>
      <c r="V24" s="2"/>
      <c r="W24" s="21" t="s">
        <v>183</v>
      </c>
      <c r="X24" s="2" t="s">
        <v>184</v>
      </c>
      <c r="Y24" s="2"/>
      <c r="Z24" s="7">
        <v>2250</v>
      </c>
      <c r="AA24" s="7">
        <v>2250</v>
      </c>
      <c r="AB24" s="7">
        <v>10500</v>
      </c>
      <c r="AC24" s="7">
        <f>SUM(dClientes[[#This Row],[area_plantio]:[tratos_soca]])</f>
        <v>15000</v>
      </c>
      <c r="AD24" s="2" t="s">
        <v>159</v>
      </c>
      <c r="AE24" s="2" t="s">
        <v>21</v>
      </c>
      <c r="AF24" s="2" t="s">
        <v>22</v>
      </c>
      <c r="AG24" s="8">
        <v>-215614</v>
      </c>
      <c r="AH24" s="9">
        <v>-504506</v>
      </c>
      <c r="AI24" s="2"/>
      <c r="AJ24" s="2"/>
      <c r="AK24" s="2"/>
      <c r="AL24" s="10"/>
      <c r="AM24" s="11">
        <v>850</v>
      </c>
      <c r="AN24" s="11">
        <f>dClientes[[#This Row],[area_total]]*dClientes[[#This Row],[indice_tecnologico]]</f>
        <v>12750000</v>
      </c>
      <c r="AO24" s="2">
        <v>364</v>
      </c>
      <c r="AP24" s="2">
        <v>669</v>
      </c>
      <c r="AQ24" s="2">
        <v>598</v>
      </c>
      <c r="AR24" s="2">
        <v>12214</v>
      </c>
      <c r="AS24" s="2">
        <v>1975</v>
      </c>
      <c r="AT24" s="2">
        <v>1496</v>
      </c>
      <c r="AU24" s="2">
        <v>711</v>
      </c>
      <c r="AV24" s="2">
        <v>1496</v>
      </c>
      <c r="AW24" s="2">
        <v>1122</v>
      </c>
      <c r="AX24" s="12"/>
    </row>
    <row r="25" spans="1:50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3</v>
      </c>
      <c r="G25" s="2" t="s">
        <v>74</v>
      </c>
      <c r="H25" s="2" t="s">
        <v>173</v>
      </c>
      <c r="I25" s="2" t="s">
        <v>7</v>
      </c>
      <c r="J25" s="2" t="s">
        <v>174</v>
      </c>
      <c r="K25" s="2" t="s">
        <v>175</v>
      </c>
      <c r="L25" s="2">
        <v>3548999</v>
      </c>
      <c r="M25" s="5" t="s">
        <v>185</v>
      </c>
      <c r="N25" s="2" t="s">
        <v>186</v>
      </c>
      <c r="O25" s="2" t="s">
        <v>12</v>
      </c>
      <c r="P25" s="2" t="s">
        <v>178</v>
      </c>
      <c r="Q25" s="2" t="s">
        <v>64</v>
      </c>
      <c r="R25" s="6" t="s">
        <v>187</v>
      </c>
      <c r="S25" s="2" t="s">
        <v>188</v>
      </c>
      <c r="T25" s="6" t="s">
        <v>189</v>
      </c>
      <c r="U25" s="2" t="s">
        <v>182</v>
      </c>
      <c r="V25" s="2"/>
      <c r="W25" s="2" t="s">
        <v>190</v>
      </c>
      <c r="X25" s="2" t="s">
        <v>184</v>
      </c>
      <c r="Y25" s="2"/>
      <c r="Z25" s="7">
        <v>3000</v>
      </c>
      <c r="AA25" s="7">
        <v>3000</v>
      </c>
      <c r="AB25" s="7">
        <v>14000</v>
      </c>
      <c r="AC25" s="7">
        <f>SUM(dClientes[[#This Row],[area_plantio]:[tratos_soca]])</f>
        <v>20000</v>
      </c>
      <c r="AD25" s="2" t="s">
        <v>102</v>
      </c>
      <c r="AE25" s="2" t="s">
        <v>21</v>
      </c>
      <c r="AF25" s="2" t="s">
        <v>22</v>
      </c>
      <c r="AG25" s="8">
        <v>-218020</v>
      </c>
      <c r="AH25" s="9">
        <v>-502402</v>
      </c>
      <c r="AI25" s="2"/>
      <c r="AJ25" s="2"/>
      <c r="AK25" s="2"/>
      <c r="AL25" s="10"/>
      <c r="AM25" s="11">
        <v>850</v>
      </c>
      <c r="AN25" s="11">
        <f>dClientes[[#This Row],[area_total]]*dClientes[[#This Row],[indice_tecnologico]]</f>
        <v>17000000</v>
      </c>
      <c r="AO25" s="2">
        <v>486</v>
      </c>
      <c r="AP25" s="2">
        <v>892</v>
      </c>
      <c r="AQ25" s="2">
        <v>798</v>
      </c>
      <c r="AR25" s="2">
        <v>16285</v>
      </c>
      <c r="AS25" s="2">
        <v>2633</v>
      </c>
      <c r="AT25" s="2">
        <v>1995</v>
      </c>
      <c r="AU25" s="2">
        <v>948</v>
      </c>
      <c r="AV25" s="2">
        <v>1995</v>
      </c>
      <c r="AW25" s="2">
        <v>1496</v>
      </c>
      <c r="AX25" s="12"/>
    </row>
    <row r="26" spans="1:50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93</v>
      </c>
      <c r="G26" s="2" t="s">
        <v>811</v>
      </c>
      <c r="H26" s="2" t="s">
        <v>95</v>
      </c>
      <c r="I26" s="2" t="s">
        <v>66</v>
      </c>
      <c r="J26" s="2" t="s">
        <v>192</v>
      </c>
      <c r="K26" s="2" t="s">
        <v>9</v>
      </c>
      <c r="L26" s="2"/>
      <c r="M26" s="5" t="s">
        <v>193</v>
      </c>
      <c r="N26" s="2" t="s">
        <v>194</v>
      </c>
      <c r="O26" s="2" t="s">
        <v>12</v>
      </c>
      <c r="P26" s="2" t="s">
        <v>13</v>
      </c>
      <c r="Q26" s="2" t="s">
        <v>14</v>
      </c>
      <c r="R26" s="6" t="s">
        <v>195</v>
      </c>
      <c r="S26" s="2"/>
      <c r="T26" s="2" t="s">
        <v>16</v>
      </c>
      <c r="U26" s="2" t="s">
        <v>196</v>
      </c>
      <c r="V26" s="2"/>
      <c r="W26" s="2"/>
      <c r="X26" s="2" t="s">
        <v>197</v>
      </c>
      <c r="Y26" s="2"/>
      <c r="Z26" s="7"/>
      <c r="AA26" s="7"/>
      <c r="AB26" s="7">
        <v>750</v>
      </c>
      <c r="AC26" s="7">
        <f>SUM(dClientes[[#This Row],[area_plantio]:[tratos_soca]])</f>
        <v>750</v>
      </c>
      <c r="AD26" s="2" t="s">
        <v>198</v>
      </c>
      <c r="AE26" s="2" t="s">
        <v>21</v>
      </c>
      <c r="AF26" s="2" t="s">
        <v>22</v>
      </c>
      <c r="AG26" s="8">
        <v>-215333</v>
      </c>
      <c r="AH26" s="9">
        <v>-505529</v>
      </c>
      <c r="AI26" s="2"/>
      <c r="AJ26" s="2"/>
      <c r="AK26" s="2" t="s">
        <v>199</v>
      </c>
      <c r="AL26" s="10">
        <v>45730</v>
      </c>
      <c r="AM26" s="11">
        <v>850</v>
      </c>
      <c r="AN26" s="11">
        <f>dClientes[[#This Row],[area_total]]*dClientes[[#This Row],[indice_tecnologico]]</f>
        <v>637500</v>
      </c>
      <c r="AO26" s="2">
        <v>20</v>
      </c>
      <c r="AP26" s="2">
        <v>47</v>
      </c>
      <c r="AQ26" s="2">
        <v>42</v>
      </c>
      <c r="AR26" s="2">
        <v>872</v>
      </c>
      <c r="AS26" s="2">
        <v>141</v>
      </c>
      <c r="AT26" s="2">
        <v>106</v>
      </c>
      <c r="AU26" s="2">
        <v>50</v>
      </c>
      <c r="AV26" s="2">
        <v>106</v>
      </c>
      <c r="AW26" s="2">
        <v>80</v>
      </c>
      <c r="AX26" s="12"/>
    </row>
    <row r="27" spans="1:50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93</v>
      </c>
      <c r="G27" s="2" t="s">
        <v>811</v>
      </c>
      <c r="H27" s="2" t="s">
        <v>95</v>
      </c>
      <c r="I27" s="2" t="s">
        <v>66</v>
      </c>
      <c r="J27" s="12" t="s">
        <v>200</v>
      </c>
      <c r="K27" s="12" t="s">
        <v>9</v>
      </c>
      <c r="L27" s="14"/>
      <c r="M27" s="5" t="s">
        <v>201</v>
      </c>
      <c r="N27" s="12" t="s">
        <v>202</v>
      </c>
      <c r="O27" s="2" t="s">
        <v>12</v>
      </c>
      <c r="P27" s="2" t="s">
        <v>13</v>
      </c>
      <c r="Q27" s="2" t="s">
        <v>14</v>
      </c>
      <c r="R27" s="15" t="s">
        <v>203</v>
      </c>
      <c r="S27" s="12"/>
      <c r="T27" s="12"/>
      <c r="U27" s="12"/>
      <c r="V27" s="12"/>
      <c r="W27" s="12"/>
      <c r="X27" s="12"/>
      <c r="Y27" s="2"/>
      <c r="Z27" s="16"/>
      <c r="AA27" s="16"/>
      <c r="AB27" s="16"/>
      <c r="AC27" s="16">
        <v>1900</v>
      </c>
      <c r="AD27" s="12" t="s">
        <v>198</v>
      </c>
      <c r="AE27" s="2" t="s">
        <v>21</v>
      </c>
      <c r="AF27" s="2" t="s">
        <v>22</v>
      </c>
      <c r="AG27" s="12"/>
      <c r="AH27" s="12"/>
      <c r="AI27" s="12"/>
      <c r="AJ27" s="12"/>
      <c r="AK27" s="2"/>
      <c r="AL27" s="10"/>
      <c r="AM27" s="17">
        <v>850</v>
      </c>
      <c r="AN27" s="17">
        <f>dClientes[[#This Row],[area_total]]*dClientes[[#This Row],[indice_tecnologico]]</f>
        <v>1615000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/>
    </row>
    <row r="28" spans="1:50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94</v>
      </c>
      <c r="H28" s="2" t="s">
        <v>6</v>
      </c>
      <c r="I28" s="2" t="s">
        <v>7</v>
      </c>
      <c r="J28" s="2" t="s">
        <v>204</v>
      </c>
      <c r="K28" s="2" t="s">
        <v>9</v>
      </c>
      <c r="L28" s="2"/>
      <c r="M28" s="5" t="s">
        <v>205</v>
      </c>
      <c r="N28" s="2" t="s">
        <v>206</v>
      </c>
      <c r="O28" s="2" t="s">
        <v>12</v>
      </c>
      <c r="P28" s="2" t="s">
        <v>13</v>
      </c>
      <c r="Q28" s="2" t="s">
        <v>14</v>
      </c>
      <c r="R28" s="6" t="s">
        <v>207</v>
      </c>
      <c r="S28" s="2"/>
      <c r="T28" s="2" t="s">
        <v>16</v>
      </c>
      <c r="U28" s="2" t="s">
        <v>208</v>
      </c>
      <c r="V28" s="2"/>
      <c r="W28" s="2"/>
      <c r="X28" s="2" t="s">
        <v>209</v>
      </c>
      <c r="Y28" s="2"/>
      <c r="Z28" s="7">
        <v>150</v>
      </c>
      <c r="AA28" s="7">
        <v>150</v>
      </c>
      <c r="AB28" s="7">
        <v>1000</v>
      </c>
      <c r="AC28" s="7">
        <f>SUM(dClientes[[#This Row],[area_plantio]:[tratos_soca]])</f>
        <v>1300</v>
      </c>
      <c r="AD28" s="2" t="s">
        <v>20</v>
      </c>
      <c r="AE28" s="2" t="s">
        <v>21</v>
      </c>
      <c r="AF28" s="2" t="s">
        <v>22</v>
      </c>
      <c r="AG28" s="8">
        <v>-214232</v>
      </c>
      <c r="AH28" s="9">
        <v>-500751</v>
      </c>
      <c r="AI28" s="2" t="s">
        <v>210</v>
      </c>
      <c r="AJ28" s="2" t="s">
        <v>24</v>
      </c>
      <c r="AK28" s="2"/>
      <c r="AL28" s="10"/>
      <c r="AM28" s="11">
        <v>850</v>
      </c>
      <c r="AN28" s="11">
        <f>dClientes[[#This Row],[area_total]]*dClientes[[#This Row],[indice_tecnologico]]</f>
        <v>1105000</v>
      </c>
      <c r="AO28" s="2">
        <v>32</v>
      </c>
      <c r="AP28" s="2">
        <v>63</v>
      </c>
      <c r="AQ28" s="2">
        <v>57</v>
      </c>
      <c r="AR28" s="2">
        <v>1163</v>
      </c>
      <c r="AS28" s="2">
        <v>188</v>
      </c>
      <c r="AT28" s="2">
        <v>142</v>
      </c>
      <c r="AU28" s="2">
        <v>67</v>
      </c>
      <c r="AV28" s="2">
        <v>142</v>
      </c>
      <c r="AW28" s="2">
        <v>106</v>
      </c>
      <c r="AX28" s="12"/>
    </row>
    <row r="29" spans="1:50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47</v>
      </c>
      <c r="G29" s="2" t="s">
        <v>25</v>
      </c>
      <c r="H29" s="2" t="s">
        <v>26</v>
      </c>
      <c r="I29" s="2" t="s">
        <v>66</v>
      </c>
      <c r="J29" s="7" t="s">
        <v>174</v>
      </c>
      <c r="K29" s="2" t="s">
        <v>9</v>
      </c>
      <c r="L29" s="2"/>
      <c r="M29" s="5" t="s">
        <v>211</v>
      </c>
      <c r="N29" s="2" t="s">
        <v>212</v>
      </c>
      <c r="O29" s="2" t="s">
        <v>12</v>
      </c>
      <c r="P29" s="2" t="s">
        <v>13</v>
      </c>
      <c r="Q29" s="2" t="s">
        <v>14</v>
      </c>
      <c r="R29" s="6" t="s">
        <v>213</v>
      </c>
      <c r="S29" s="2"/>
      <c r="T29" s="2" t="s">
        <v>16</v>
      </c>
      <c r="U29" s="2" t="s">
        <v>214</v>
      </c>
      <c r="V29" s="2" t="s">
        <v>215</v>
      </c>
      <c r="W29" s="2" t="s">
        <v>216</v>
      </c>
      <c r="X29" s="1" t="s">
        <v>217</v>
      </c>
      <c r="Y29" s="2" t="s">
        <v>218</v>
      </c>
      <c r="Z29" s="7">
        <v>150</v>
      </c>
      <c r="AA29" s="7">
        <v>0</v>
      </c>
      <c r="AB29" s="7">
        <v>1000</v>
      </c>
      <c r="AC29" s="7">
        <f>SUM(dClientes[[#This Row],[area_plantio]:[tratos_soca]])</f>
        <v>1150</v>
      </c>
      <c r="AD29" s="2" t="s">
        <v>92</v>
      </c>
      <c r="AE29" s="2" t="s">
        <v>21</v>
      </c>
      <c r="AF29" s="2" t="s">
        <v>22</v>
      </c>
      <c r="AG29" s="8">
        <v>-209398</v>
      </c>
      <c r="AH29" s="9">
        <v>-504926</v>
      </c>
      <c r="AI29" s="2" t="s">
        <v>145</v>
      </c>
      <c r="AJ29" s="2" t="s">
        <v>147</v>
      </c>
      <c r="AK29" s="2"/>
      <c r="AL29" s="10"/>
      <c r="AM29" s="11">
        <v>850</v>
      </c>
      <c r="AN29" s="11">
        <f>dClientes[[#This Row],[area_total]]*dClientes[[#This Row],[indice_tecnologico]]</f>
        <v>977500</v>
      </c>
      <c r="AO29" s="2">
        <v>32</v>
      </c>
      <c r="AP29" s="2">
        <v>63</v>
      </c>
      <c r="AQ29" s="2">
        <v>57</v>
      </c>
      <c r="AR29" s="2">
        <v>1163</v>
      </c>
      <c r="AS29" s="2">
        <v>188</v>
      </c>
      <c r="AT29" s="2">
        <v>142</v>
      </c>
      <c r="AU29" s="2">
        <v>67</v>
      </c>
      <c r="AV29" s="2">
        <v>142</v>
      </c>
      <c r="AW29" s="2">
        <v>106</v>
      </c>
      <c r="AX29" s="12"/>
    </row>
    <row r="30" spans="1:5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47</v>
      </c>
      <c r="G30" s="2" t="s">
        <v>25</v>
      </c>
      <c r="H30" s="2" t="s">
        <v>26</v>
      </c>
      <c r="I30" s="2" t="s">
        <v>7</v>
      </c>
      <c r="J30" s="2" t="s">
        <v>112</v>
      </c>
      <c r="K30" s="2" t="s">
        <v>9</v>
      </c>
      <c r="L30" s="2"/>
      <c r="M30" s="5" t="s">
        <v>219</v>
      </c>
      <c r="N30" s="2" t="s">
        <v>220</v>
      </c>
      <c r="O30" s="2" t="s">
        <v>12</v>
      </c>
      <c r="P30" s="2" t="s">
        <v>13</v>
      </c>
      <c r="Q30" s="2" t="s">
        <v>14</v>
      </c>
      <c r="R30" s="6" t="s">
        <v>221</v>
      </c>
      <c r="S30" s="2"/>
      <c r="T30" s="2" t="s">
        <v>16</v>
      </c>
      <c r="U30" s="2" t="s">
        <v>222</v>
      </c>
      <c r="V30" s="2"/>
      <c r="W30" s="2" t="s">
        <v>223</v>
      </c>
      <c r="X30" s="2" t="s">
        <v>224</v>
      </c>
      <c r="Y30" s="2"/>
      <c r="Z30" s="7">
        <v>0</v>
      </c>
      <c r="AA30" s="7">
        <v>100</v>
      </c>
      <c r="AB30" s="7">
        <v>550</v>
      </c>
      <c r="AC30" s="7">
        <f>SUM(dClientes[[#This Row],[area_plantio]:[tratos_soca]])</f>
        <v>650</v>
      </c>
      <c r="AD30" s="2" t="s">
        <v>225</v>
      </c>
      <c r="AE30" s="2" t="s">
        <v>21</v>
      </c>
      <c r="AF30" s="2" t="s">
        <v>22</v>
      </c>
      <c r="AG30" s="7">
        <v>-21583000</v>
      </c>
      <c r="AH30" s="7">
        <v>-50167055</v>
      </c>
      <c r="AI30" s="2"/>
      <c r="AJ30" s="2"/>
      <c r="AK30" s="2" t="s">
        <v>34</v>
      </c>
      <c r="AL30" s="10"/>
      <c r="AM30" s="11">
        <v>850</v>
      </c>
      <c r="AN30" s="11">
        <f>dClientes[[#This Row],[area_total]]*dClientes[[#This Row],[indice_tecnologico]]</f>
        <v>552500</v>
      </c>
      <c r="AO30" s="2">
        <v>14</v>
      </c>
      <c r="AP30" s="2">
        <v>35</v>
      </c>
      <c r="AQ30" s="2">
        <v>31</v>
      </c>
      <c r="AR30" s="2">
        <v>639</v>
      </c>
      <c r="AS30" s="2">
        <v>103</v>
      </c>
      <c r="AT30" s="2">
        <v>78</v>
      </c>
      <c r="AU30" s="2">
        <v>37</v>
      </c>
      <c r="AV30" s="2">
        <v>78</v>
      </c>
      <c r="AW30" s="2">
        <v>58</v>
      </c>
      <c r="AX30" s="12"/>
    </row>
    <row r="31" spans="1:50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3</v>
      </c>
      <c r="G31" s="2" t="s">
        <v>74</v>
      </c>
      <c r="H31" s="2" t="s">
        <v>173</v>
      </c>
      <c r="I31" s="2" t="s">
        <v>7</v>
      </c>
      <c r="J31" s="2" t="s">
        <v>174</v>
      </c>
      <c r="K31" s="2" t="s">
        <v>226</v>
      </c>
      <c r="L31" s="2">
        <v>3914466</v>
      </c>
      <c r="M31" s="5" t="s">
        <v>227</v>
      </c>
      <c r="N31" s="2" t="s">
        <v>228</v>
      </c>
      <c r="O31" s="2" t="s">
        <v>12</v>
      </c>
      <c r="P31" s="2" t="s">
        <v>178</v>
      </c>
      <c r="Q31" s="2" t="s">
        <v>64</v>
      </c>
      <c r="R31" s="6" t="s">
        <v>229</v>
      </c>
      <c r="S31" s="2" t="s">
        <v>230</v>
      </c>
      <c r="T31" s="6" t="s">
        <v>231</v>
      </c>
      <c r="U31" s="2" t="s">
        <v>182</v>
      </c>
      <c r="V31" s="2"/>
      <c r="W31" s="2">
        <v>521090156117</v>
      </c>
      <c r="X31" s="2" t="s">
        <v>184</v>
      </c>
      <c r="Y31" s="2"/>
      <c r="Z31" s="7">
        <v>1350</v>
      </c>
      <c r="AA31" s="7">
        <v>1350</v>
      </c>
      <c r="AB31" s="7">
        <v>6300</v>
      </c>
      <c r="AC31" s="7">
        <f>SUM(dClientes[[#This Row],[area_plantio]:[tratos_soca]])</f>
        <v>9000</v>
      </c>
      <c r="AD31" s="2" t="s">
        <v>232</v>
      </c>
      <c r="AE31" s="2" t="s">
        <v>21</v>
      </c>
      <c r="AF31" s="2" t="s">
        <v>22</v>
      </c>
      <c r="AG31" s="8">
        <v>-214615</v>
      </c>
      <c r="AH31" s="9">
        <v>-499453</v>
      </c>
      <c r="AI31" s="2"/>
      <c r="AJ31" s="2"/>
      <c r="AK31" s="2"/>
      <c r="AL31" s="10"/>
      <c r="AM31" s="11">
        <v>850</v>
      </c>
      <c r="AN31" s="11">
        <f>dClientes[[#This Row],[area_total]]*dClientes[[#This Row],[indice_tecnologico]]</f>
        <v>7650000</v>
      </c>
      <c r="AO31" s="2">
        <v>218</v>
      </c>
      <c r="AP31" s="2">
        <v>401</v>
      </c>
      <c r="AQ31" s="2">
        <v>359</v>
      </c>
      <c r="AR31" s="2">
        <v>7328</v>
      </c>
      <c r="AS31" s="2">
        <v>1185</v>
      </c>
      <c r="AT31" s="2">
        <v>897</v>
      </c>
      <c r="AU31" s="2">
        <v>426</v>
      </c>
      <c r="AV31" s="2">
        <v>897</v>
      </c>
      <c r="AW31" s="2">
        <v>673</v>
      </c>
      <c r="AX31" s="12"/>
    </row>
    <row r="32" spans="1:50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2" t="s">
        <v>35</v>
      </c>
      <c r="G32" s="13" t="s">
        <v>36</v>
      </c>
      <c r="H32" s="12" t="s">
        <v>37</v>
      </c>
      <c r="I32" s="12" t="s">
        <v>38</v>
      </c>
      <c r="J32" s="12" t="s">
        <v>88</v>
      </c>
      <c r="K32" s="12"/>
      <c r="L32" s="14"/>
      <c r="M32" s="5" t="s">
        <v>233</v>
      </c>
      <c r="N32" s="12" t="s">
        <v>234</v>
      </c>
      <c r="O32" s="2" t="s">
        <v>12</v>
      </c>
      <c r="P32" s="2" t="s">
        <v>13</v>
      </c>
      <c r="Q32" s="12" t="s">
        <v>14</v>
      </c>
      <c r="R32" s="15" t="s">
        <v>235</v>
      </c>
      <c r="S32" s="12"/>
      <c r="T32" s="12"/>
      <c r="U32" s="12"/>
      <c r="V32" s="12"/>
      <c r="W32" s="12"/>
      <c r="X32" s="12"/>
      <c r="Y32" s="2"/>
      <c r="Z32" s="16">
        <v>50</v>
      </c>
      <c r="AA32" s="16">
        <v>0</v>
      </c>
      <c r="AB32" s="16">
        <v>220</v>
      </c>
      <c r="AC32" s="16">
        <v>300</v>
      </c>
      <c r="AD32" s="12"/>
      <c r="AE32" s="2"/>
      <c r="AF32" s="2"/>
      <c r="AG32" s="12"/>
      <c r="AH32" s="12"/>
      <c r="AI32" s="12"/>
      <c r="AJ32" s="12"/>
      <c r="AK32" s="2"/>
      <c r="AL32" s="10"/>
      <c r="AM32" s="17">
        <v>850</v>
      </c>
      <c r="AN32" s="17">
        <f>dClientes[[#This Row],[area_total]]*dClientes[[#This Row],[indice_tecnologico]]</f>
        <v>255000</v>
      </c>
      <c r="AO32" s="12">
        <v>7</v>
      </c>
      <c r="AP32" s="12">
        <v>14</v>
      </c>
      <c r="AQ32" s="12">
        <v>12</v>
      </c>
      <c r="AR32" s="12">
        <v>255</v>
      </c>
      <c r="AS32" s="12">
        <v>41</v>
      </c>
      <c r="AT32" s="12">
        <v>31</v>
      </c>
      <c r="AU32" s="12">
        <v>14</v>
      </c>
      <c r="AV32" s="12">
        <v>31</v>
      </c>
      <c r="AW32" s="12">
        <v>23</v>
      </c>
      <c r="AX32" s="12"/>
    </row>
    <row r="33" spans="1:50">
      <c r="A33" s="12" t="s">
        <v>0</v>
      </c>
      <c r="B33" s="12" t="s">
        <v>1</v>
      </c>
      <c r="C33" s="12" t="s">
        <v>2</v>
      </c>
      <c r="D33" s="12" t="s">
        <v>3</v>
      </c>
      <c r="E33" s="12" t="s">
        <v>4</v>
      </c>
      <c r="F33" s="2" t="s">
        <v>35</v>
      </c>
      <c r="G33" s="2" t="s">
        <v>36</v>
      </c>
      <c r="H33" s="12" t="s">
        <v>37</v>
      </c>
      <c r="I33" s="12" t="s">
        <v>38</v>
      </c>
      <c r="J33" s="12" t="s">
        <v>88</v>
      </c>
      <c r="K33" s="12"/>
      <c r="L33" s="14"/>
      <c r="M33" s="5" t="s">
        <v>236</v>
      </c>
      <c r="N33" s="12" t="s">
        <v>237</v>
      </c>
      <c r="O33" s="2" t="s">
        <v>12</v>
      </c>
      <c r="P33" s="2" t="s">
        <v>13</v>
      </c>
      <c r="Q33" s="12" t="s">
        <v>14</v>
      </c>
      <c r="R33" s="15" t="s">
        <v>238</v>
      </c>
      <c r="S33" s="12"/>
      <c r="T33" s="12"/>
      <c r="U33" s="12"/>
      <c r="V33" s="12"/>
      <c r="W33" s="12"/>
      <c r="X33" s="12"/>
      <c r="Y33" s="2"/>
      <c r="Z33" s="16">
        <v>70</v>
      </c>
      <c r="AA33" s="16">
        <v>30</v>
      </c>
      <c r="AB33" s="16">
        <v>200</v>
      </c>
      <c r="AC33" s="16">
        <v>370</v>
      </c>
      <c r="AD33" s="12"/>
      <c r="AE33" s="2"/>
      <c r="AF33" s="2"/>
      <c r="AG33" s="12"/>
      <c r="AH33" s="12"/>
      <c r="AI33" s="12"/>
      <c r="AJ33" s="12"/>
      <c r="AK33" s="2"/>
      <c r="AL33" s="10"/>
      <c r="AM33" s="17">
        <v>850</v>
      </c>
      <c r="AN33" s="17">
        <f>dClientes[[#This Row],[area_total]]*dClientes[[#This Row],[indice_tecnologico]]</f>
        <v>314500</v>
      </c>
      <c r="AO33" s="12">
        <v>7</v>
      </c>
      <c r="AP33" s="12">
        <v>12</v>
      </c>
      <c r="AQ33" s="12">
        <v>11</v>
      </c>
      <c r="AR33" s="12">
        <v>232</v>
      </c>
      <c r="AS33" s="12">
        <v>37</v>
      </c>
      <c r="AT33" s="12">
        <v>28</v>
      </c>
      <c r="AU33" s="12">
        <v>13</v>
      </c>
      <c r="AV33" s="12">
        <v>28</v>
      </c>
      <c r="AW33" s="12">
        <v>21</v>
      </c>
      <c r="AX33" s="12"/>
    </row>
    <row r="34" spans="1:50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35</v>
      </c>
      <c r="G34" s="2" t="s">
        <v>36</v>
      </c>
      <c r="H34" s="2" t="s">
        <v>37</v>
      </c>
      <c r="I34" s="2" t="s">
        <v>38</v>
      </c>
      <c r="J34" s="2" t="s">
        <v>88</v>
      </c>
      <c r="K34" s="12"/>
      <c r="L34" s="14"/>
      <c r="M34" s="5" t="s">
        <v>239</v>
      </c>
      <c r="N34" s="12" t="s">
        <v>240</v>
      </c>
      <c r="O34" s="2" t="s">
        <v>12</v>
      </c>
      <c r="P34" s="2" t="s">
        <v>13</v>
      </c>
      <c r="Q34" s="2" t="s">
        <v>14</v>
      </c>
      <c r="R34" s="6" t="s">
        <v>241</v>
      </c>
      <c r="S34" s="12"/>
      <c r="T34" s="12"/>
      <c r="U34" s="12"/>
      <c r="V34" s="12"/>
      <c r="W34" s="12"/>
      <c r="X34" s="12"/>
      <c r="Y34" s="2"/>
      <c r="Z34" s="16">
        <v>800</v>
      </c>
      <c r="AA34" s="16">
        <v>0</v>
      </c>
      <c r="AB34" s="16">
        <v>1700</v>
      </c>
      <c r="AC34" s="16">
        <f>SUM(dClientes[[#This Row],[area_plantio]:[tratos_soca]])</f>
        <v>2500</v>
      </c>
      <c r="AD34" s="2" t="s">
        <v>242</v>
      </c>
      <c r="AE34" s="2" t="s">
        <v>21</v>
      </c>
      <c r="AF34" s="2" t="s">
        <v>22</v>
      </c>
      <c r="AG34" s="8">
        <v>-209590</v>
      </c>
      <c r="AH34" s="9">
        <v>-503353</v>
      </c>
      <c r="AI34" s="12"/>
      <c r="AJ34" s="12"/>
      <c r="AK34" s="2"/>
      <c r="AL34" s="10"/>
      <c r="AM34" s="11">
        <v>850</v>
      </c>
      <c r="AN34" s="17">
        <f>dClientes[[#This Row],[area_total]]*dClientes[[#This Row],[indice_tecnologico]]</f>
        <v>2125000</v>
      </c>
      <c r="AO34" s="12">
        <v>74</v>
      </c>
      <c r="AP34" s="12">
        <v>108</v>
      </c>
      <c r="AQ34" s="12">
        <v>96</v>
      </c>
      <c r="AR34" s="12">
        <v>1977</v>
      </c>
      <c r="AS34" s="12">
        <v>319</v>
      </c>
      <c r="AT34" s="12">
        <v>242</v>
      </c>
      <c r="AU34" s="12">
        <v>115</v>
      </c>
      <c r="AV34" s="12">
        <v>242</v>
      </c>
      <c r="AW34" s="12">
        <v>181</v>
      </c>
      <c r="AX34" s="12"/>
    </row>
    <row r="35" spans="1:50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47</v>
      </c>
      <c r="G35" s="2" t="s">
        <v>25</v>
      </c>
      <c r="H35" s="2" t="s">
        <v>26</v>
      </c>
      <c r="I35" s="2" t="s">
        <v>7</v>
      </c>
      <c r="J35" s="2" t="s">
        <v>112</v>
      </c>
      <c r="K35" s="2" t="s">
        <v>9</v>
      </c>
      <c r="L35" s="2"/>
      <c r="M35" s="5" t="s">
        <v>243</v>
      </c>
      <c r="N35" s="2" t="s">
        <v>244</v>
      </c>
      <c r="O35" s="2" t="s">
        <v>12</v>
      </c>
      <c r="P35" s="2" t="s">
        <v>13</v>
      </c>
      <c r="Q35" s="2" t="s">
        <v>14</v>
      </c>
      <c r="R35" s="6" t="s">
        <v>245</v>
      </c>
      <c r="S35" s="2"/>
      <c r="T35" s="2" t="s">
        <v>16</v>
      </c>
      <c r="U35" s="2" t="s">
        <v>246</v>
      </c>
      <c r="V35" s="2"/>
      <c r="W35" s="2" t="s">
        <v>244</v>
      </c>
      <c r="X35" s="2" t="s">
        <v>118</v>
      </c>
      <c r="Y35" s="2"/>
      <c r="Z35" s="7">
        <v>75</v>
      </c>
      <c r="AA35" s="7">
        <v>75</v>
      </c>
      <c r="AB35" s="7">
        <v>350</v>
      </c>
      <c r="AC35" s="7">
        <f>SUM(dClientes[[#This Row],[area_plantio]:[tratos_soca]])</f>
        <v>500</v>
      </c>
      <c r="AD35" s="2" t="s">
        <v>20</v>
      </c>
      <c r="AE35" s="2" t="s">
        <v>21</v>
      </c>
      <c r="AF35" s="2" t="s">
        <v>22</v>
      </c>
      <c r="AG35" s="8">
        <v>-214232</v>
      </c>
      <c r="AH35" s="9">
        <v>-500751</v>
      </c>
      <c r="AI35" s="2"/>
      <c r="AJ35" s="2"/>
      <c r="AK35" s="2" t="s">
        <v>34</v>
      </c>
      <c r="AL35" s="10"/>
      <c r="AM35" s="11">
        <v>850</v>
      </c>
      <c r="AN35" s="11">
        <f>dClientes[[#This Row],[area_total]]*dClientes[[#This Row],[indice_tecnologico]]</f>
        <v>425000</v>
      </c>
      <c r="AO35" s="2">
        <v>12</v>
      </c>
      <c r="AP35" s="2">
        <v>22</v>
      </c>
      <c r="AQ35" s="2">
        <v>19</v>
      </c>
      <c r="AR35" s="2">
        <v>407</v>
      </c>
      <c r="AS35" s="2">
        <v>65</v>
      </c>
      <c r="AT35" s="2">
        <v>49</v>
      </c>
      <c r="AU35" s="2">
        <v>23</v>
      </c>
      <c r="AV35" s="2">
        <v>49</v>
      </c>
      <c r="AW35" s="2">
        <v>37</v>
      </c>
      <c r="AX35" s="12"/>
    </row>
    <row r="36" spans="1:50">
      <c r="A36" s="12" t="s">
        <v>0</v>
      </c>
      <c r="B36" s="12" t="s">
        <v>1</v>
      </c>
      <c r="C36" s="12" t="s">
        <v>2</v>
      </c>
      <c r="D36" s="12" t="s">
        <v>3</v>
      </c>
      <c r="E36" s="12" t="s">
        <v>4</v>
      </c>
      <c r="F36" s="2" t="s">
        <v>35</v>
      </c>
      <c r="G36" s="2" t="s">
        <v>36</v>
      </c>
      <c r="H36" s="12" t="s">
        <v>37</v>
      </c>
      <c r="I36" s="12" t="s">
        <v>38</v>
      </c>
      <c r="J36" s="12" t="s">
        <v>247</v>
      </c>
      <c r="K36" s="12"/>
      <c r="L36" s="14"/>
      <c r="M36" s="5" t="s">
        <v>248</v>
      </c>
      <c r="N36" s="12" t="s">
        <v>249</v>
      </c>
      <c r="O36" s="2" t="s">
        <v>12</v>
      </c>
      <c r="P36" s="2" t="s">
        <v>13</v>
      </c>
      <c r="Q36" s="12" t="s">
        <v>14</v>
      </c>
      <c r="R36" s="15" t="s">
        <v>250</v>
      </c>
      <c r="S36" s="12"/>
      <c r="T36" s="12"/>
      <c r="U36" s="12"/>
      <c r="V36" s="12"/>
      <c r="W36" s="12"/>
      <c r="X36" s="12"/>
      <c r="Y36" s="2"/>
      <c r="Z36" s="16">
        <v>50</v>
      </c>
      <c r="AA36" s="16"/>
      <c r="AB36" s="16">
        <v>240</v>
      </c>
      <c r="AC36" s="16">
        <v>400</v>
      </c>
      <c r="AD36" s="12"/>
      <c r="AE36" s="2"/>
      <c r="AF36" s="2"/>
      <c r="AG36" s="12"/>
      <c r="AH36" s="12"/>
      <c r="AI36" s="12"/>
      <c r="AJ36" s="12"/>
      <c r="AK36" s="2"/>
      <c r="AL36" s="10"/>
      <c r="AM36" s="17">
        <v>850</v>
      </c>
      <c r="AN36" s="17">
        <f>dClientes[[#This Row],[area_total]]*dClientes[[#This Row],[indice_tecnologico]]</f>
        <v>340000</v>
      </c>
      <c r="AO36" s="12">
        <v>8</v>
      </c>
      <c r="AP36" s="12">
        <v>15</v>
      </c>
      <c r="AQ36" s="12">
        <v>13</v>
      </c>
      <c r="AR36" s="12">
        <v>279</v>
      </c>
      <c r="AS36" s="12">
        <v>45</v>
      </c>
      <c r="AT36" s="12">
        <v>34</v>
      </c>
      <c r="AU36" s="12">
        <v>16</v>
      </c>
      <c r="AV36" s="12">
        <v>34</v>
      </c>
      <c r="AW36" s="12">
        <v>25</v>
      </c>
      <c r="AX36" s="12"/>
    </row>
    <row r="37" spans="1:50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94</v>
      </c>
      <c r="H37" s="2" t="s">
        <v>6</v>
      </c>
      <c r="I37" s="2" t="s">
        <v>66</v>
      </c>
      <c r="J37" s="2" t="s">
        <v>251</v>
      </c>
      <c r="K37" s="2" t="s">
        <v>9</v>
      </c>
      <c r="L37" s="2"/>
      <c r="M37" s="5" t="s">
        <v>252</v>
      </c>
      <c r="N37" s="2" t="s">
        <v>253</v>
      </c>
      <c r="O37" s="2" t="s">
        <v>12</v>
      </c>
      <c r="P37" s="2" t="s">
        <v>13</v>
      </c>
      <c r="Q37" s="2" t="s">
        <v>14</v>
      </c>
      <c r="R37" s="6" t="s">
        <v>254</v>
      </c>
      <c r="S37" s="2"/>
      <c r="T37" s="6" t="s">
        <v>255</v>
      </c>
      <c r="U37" s="2" t="s">
        <v>256</v>
      </c>
      <c r="V37" s="2"/>
      <c r="W37" s="2" t="s">
        <v>257</v>
      </c>
      <c r="X37" s="2" t="s">
        <v>258</v>
      </c>
      <c r="Y37" s="2"/>
      <c r="Z37" s="7">
        <v>700</v>
      </c>
      <c r="AA37" s="7">
        <v>600</v>
      </c>
      <c r="AB37" s="7">
        <v>3700</v>
      </c>
      <c r="AC37" s="7">
        <v>3500</v>
      </c>
      <c r="AD37" s="2" t="s">
        <v>259</v>
      </c>
      <c r="AE37" s="2" t="s">
        <v>21</v>
      </c>
      <c r="AF37" s="2" t="s">
        <v>22</v>
      </c>
      <c r="AG37" s="8">
        <v>-225281</v>
      </c>
      <c r="AH37" s="9">
        <v>-521686</v>
      </c>
      <c r="AI37" s="2" t="s">
        <v>260</v>
      </c>
      <c r="AJ37" s="2" t="s">
        <v>34</v>
      </c>
      <c r="AK37" s="2"/>
      <c r="AL37" s="10"/>
      <c r="AM37" s="11">
        <v>850</v>
      </c>
      <c r="AN37" s="11">
        <f>dClientes[[#This Row],[area_total]]*dClientes[[#This Row],[indice_tecnologico]]</f>
        <v>2975000</v>
      </c>
      <c r="AO37" s="2">
        <v>125</v>
      </c>
      <c r="AP37" s="2">
        <v>235</v>
      </c>
      <c r="AQ37" s="2">
        <v>210</v>
      </c>
      <c r="AR37" s="2">
        <v>4304</v>
      </c>
      <c r="AS37" s="2">
        <v>695</v>
      </c>
      <c r="AT37" s="2">
        <v>527</v>
      </c>
      <c r="AU37" s="2">
        <v>250</v>
      </c>
      <c r="AV37" s="2">
        <v>527</v>
      </c>
      <c r="AW37" s="2">
        <v>395</v>
      </c>
      <c r="AX37" s="12"/>
    </row>
    <row r="38" spans="1:50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94</v>
      </c>
      <c r="H38" s="2" t="s">
        <v>6</v>
      </c>
      <c r="I38" s="2" t="s">
        <v>66</v>
      </c>
      <c r="J38" s="2" t="s">
        <v>103</v>
      </c>
      <c r="K38" s="2" t="s">
        <v>9</v>
      </c>
      <c r="L38" s="5"/>
      <c r="M38" s="5" t="s">
        <v>261</v>
      </c>
      <c r="N38" s="2" t="s">
        <v>262</v>
      </c>
      <c r="O38" s="2" t="s">
        <v>12</v>
      </c>
      <c r="P38" s="2" t="s">
        <v>13</v>
      </c>
      <c r="Q38" s="2" t="s">
        <v>14</v>
      </c>
      <c r="R38" s="6" t="s">
        <v>263</v>
      </c>
      <c r="S38" s="2"/>
      <c r="T38" s="2" t="s">
        <v>16</v>
      </c>
      <c r="U38" s="2"/>
      <c r="V38" s="2"/>
      <c r="W38" s="2"/>
      <c r="X38" s="2"/>
      <c r="Y38" s="2"/>
      <c r="Z38" s="7">
        <v>100</v>
      </c>
      <c r="AA38" s="7">
        <v>100</v>
      </c>
      <c r="AB38" s="7">
        <v>690</v>
      </c>
      <c r="AC38" s="7">
        <v>900</v>
      </c>
      <c r="AD38" s="2" t="s">
        <v>264</v>
      </c>
      <c r="AE38" s="2" t="s">
        <v>21</v>
      </c>
      <c r="AF38" s="2" t="s">
        <v>22</v>
      </c>
      <c r="AG38" s="2"/>
      <c r="AH38" s="2"/>
      <c r="AI38" s="2"/>
      <c r="AJ38" s="2"/>
      <c r="AK38" s="2"/>
      <c r="AL38" s="10"/>
      <c r="AM38" s="11">
        <v>850</v>
      </c>
      <c r="AN38" s="11">
        <f>dClientes[[#This Row],[area_total]]*dClientes[[#This Row],[indice_tecnologico]]</f>
        <v>765000</v>
      </c>
      <c r="AO38" s="2">
        <v>22</v>
      </c>
      <c r="AP38" s="2">
        <v>43</v>
      </c>
      <c r="AQ38" s="2">
        <v>39</v>
      </c>
      <c r="AR38" s="2">
        <v>802</v>
      </c>
      <c r="AS38" s="2">
        <v>129</v>
      </c>
      <c r="AT38" s="2">
        <v>98</v>
      </c>
      <c r="AU38" s="2">
        <v>46</v>
      </c>
      <c r="AV38" s="2">
        <v>98</v>
      </c>
      <c r="AW38" s="2">
        <v>73</v>
      </c>
      <c r="AX38" s="12"/>
    </row>
    <row r="39" spans="1:50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93</v>
      </c>
      <c r="G39" s="13" t="s">
        <v>811</v>
      </c>
      <c r="H39" s="2" t="s">
        <v>95</v>
      </c>
      <c r="I39" s="2" t="s">
        <v>66</v>
      </c>
      <c r="J39" s="2" t="s">
        <v>96</v>
      </c>
      <c r="K39" s="2" t="s">
        <v>9</v>
      </c>
      <c r="L39" s="2"/>
      <c r="M39" s="5" t="s">
        <v>265</v>
      </c>
      <c r="N39" s="2" t="s">
        <v>266</v>
      </c>
      <c r="O39" s="2" t="s">
        <v>12</v>
      </c>
      <c r="P39" s="2" t="s">
        <v>13</v>
      </c>
      <c r="Q39" s="2" t="s">
        <v>14</v>
      </c>
      <c r="R39" s="6" t="s">
        <v>267</v>
      </c>
      <c r="S39" s="2">
        <v>7467868839</v>
      </c>
      <c r="T39" s="2" t="s">
        <v>16</v>
      </c>
      <c r="U39" s="2" t="s">
        <v>268</v>
      </c>
      <c r="V39" s="2"/>
      <c r="W39" s="2"/>
      <c r="X39" s="2" t="s">
        <v>269</v>
      </c>
      <c r="Y39" s="2"/>
      <c r="Z39" s="7">
        <v>800</v>
      </c>
      <c r="AA39" s="7">
        <v>300</v>
      </c>
      <c r="AB39" s="7">
        <v>1400</v>
      </c>
      <c r="AC39" s="7">
        <f>SUM(dClientes[[#This Row],[area_plantio]:[tratos_soca]])</f>
        <v>2500</v>
      </c>
      <c r="AD39" s="2" t="s">
        <v>102</v>
      </c>
      <c r="AE39" s="2" t="s">
        <v>21</v>
      </c>
      <c r="AF39" s="2" t="s">
        <v>22</v>
      </c>
      <c r="AG39" s="8">
        <v>-218020</v>
      </c>
      <c r="AH39" s="9">
        <v>-502402</v>
      </c>
      <c r="AI39" s="2"/>
      <c r="AJ39" s="2"/>
      <c r="AK39" s="2"/>
      <c r="AL39" s="10">
        <v>45741</v>
      </c>
      <c r="AM39" s="11">
        <v>850</v>
      </c>
      <c r="AN39" s="11">
        <f>dClientes[[#This Row],[area_total]]*dClientes[[#This Row],[indice_tecnologico]]</f>
        <v>2125000</v>
      </c>
      <c r="AO39" s="2">
        <v>66</v>
      </c>
      <c r="AP39" s="2">
        <v>89</v>
      </c>
      <c r="AQ39" s="2">
        <v>79</v>
      </c>
      <c r="AR39" s="2">
        <v>1628</v>
      </c>
      <c r="AS39" s="2">
        <v>263</v>
      </c>
      <c r="AT39" s="2">
        <v>199</v>
      </c>
      <c r="AU39" s="2">
        <v>94</v>
      </c>
      <c r="AV39" s="2">
        <v>199</v>
      </c>
      <c r="AW39" s="2">
        <v>149</v>
      </c>
      <c r="AX39" s="12"/>
    </row>
    <row r="40" spans="1:50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35</v>
      </c>
      <c r="G40" s="2" t="s">
        <v>36</v>
      </c>
      <c r="H40" s="2" t="s">
        <v>37</v>
      </c>
      <c r="I40" s="2" t="s">
        <v>38</v>
      </c>
      <c r="J40" s="2" t="s">
        <v>39</v>
      </c>
      <c r="K40" s="2" t="s">
        <v>9</v>
      </c>
      <c r="L40" s="2"/>
      <c r="M40" s="5" t="s">
        <v>270</v>
      </c>
      <c r="N40" s="2" t="s">
        <v>271</v>
      </c>
      <c r="O40" s="2" t="s">
        <v>12</v>
      </c>
      <c r="P40" s="2" t="s">
        <v>13</v>
      </c>
      <c r="Q40" s="2" t="s">
        <v>14</v>
      </c>
      <c r="R40" s="6" t="s">
        <v>272</v>
      </c>
      <c r="S40" s="2"/>
      <c r="T40" s="2" t="s">
        <v>16</v>
      </c>
      <c r="U40" s="2" t="s">
        <v>273</v>
      </c>
      <c r="V40" s="2"/>
      <c r="W40" s="2" t="s">
        <v>274</v>
      </c>
      <c r="X40" s="2"/>
      <c r="Y40" s="2"/>
      <c r="Z40" s="7">
        <v>100</v>
      </c>
      <c r="AA40" s="7">
        <v>100</v>
      </c>
      <c r="AB40" s="7">
        <v>920</v>
      </c>
      <c r="AC40" s="7">
        <f>SUM(dClientes[[#This Row],[area_plantio]:[tratos_soca]])</f>
        <v>1120</v>
      </c>
      <c r="AD40" s="2" t="s">
        <v>20</v>
      </c>
      <c r="AE40" s="2" t="s">
        <v>21</v>
      </c>
      <c r="AF40" s="2" t="s">
        <v>22</v>
      </c>
      <c r="AG40" s="8">
        <v>-214232</v>
      </c>
      <c r="AH40" s="9">
        <v>-500751</v>
      </c>
      <c r="AI40" s="2"/>
      <c r="AJ40" s="2"/>
      <c r="AK40" s="2" t="s">
        <v>34</v>
      </c>
      <c r="AL40" s="10"/>
      <c r="AM40" s="11">
        <v>850</v>
      </c>
      <c r="AN40" s="11">
        <f>dClientes[[#This Row],[area_total]]*dClientes[[#This Row],[indice_tecnologico]]</f>
        <v>952000</v>
      </c>
      <c r="AO40" s="2">
        <v>28</v>
      </c>
      <c r="AP40" s="2">
        <v>58</v>
      </c>
      <c r="AQ40" s="2">
        <v>52</v>
      </c>
      <c r="AR40" s="2">
        <v>1070</v>
      </c>
      <c r="AS40" s="2">
        <v>173</v>
      </c>
      <c r="AT40" s="2">
        <v>131</v>
      </c>
      <c r="AU40" s="2">
        <v>62</v>
      </c>
      <c r="AV40" s="2">
        <v>131</v>
      </c>
      <c r="AW40" s="2">
        <v>98</v>
      </c>
      <c r="AX40" s="12"/>
    </row>
    <row r="41" spans="1:50">
      <c r="A41" s="2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94</v>
      </c>
      <c r="H41" s="2" t="s">
        <v>6</v>
      </c>
      <c r="I41" s="2" t="s">
        <v>66</v>
      </c>
      <c r="J41" s="2" t="s">
        <v>275</v>
      </c>
      <c r="K41" s="2" t="s">
        <v>9</v>
      </c>
      <c r="L41" s="5"/>
      <c r="M41" s="5" t="s">
        <v>276</v>
      </c>
      <c r="N41" s="2" t="s">
        <v>277</v>
      </c>
      <c r="O41" s="2" t="s">
        <v>12</v>
      </c>
      <c r="P41" s="2" t="s">
        <v>13</v>
      </c>
      <c r="Q41" s="2" t="s">
        <v>14</v>
      </c>
      <c r="R41" s="6" t="s">
        <v>278</v>
      </c>
      <c r="S41" s="2"/>
      <c r="T41" s="2"/>
      <c r="U41" s="2" t="s">
        <v>279</v>
      </c>
      <c r="V41" s="2"/>
      <c r="W41" s="2"/>
      <c r="X41" s="2"/>
      <c r="Y41" s="2"/>
      <c r="Z41" s="7">
        <v>550</v>
      </c>
      <c r="AA41" s="7"/>
      <c r="AB41" s="7">
        <v>650</v>
      </c>
      <c r="AC41" s="7">
        <v>1600</v>
      </c>
      <c r="AD41" s="2" t="s">
        <v>73</v>
      </c>
      <c r="AE41" s="2" t="s">
        <v>21</v>
      </c>
      <c r="AF41" s="2" t="s">
        <v>22</v>
      </c>
      <c r="AG41" s="2"/>
      <c r="AH41" s="2"/>
      <c r="AI41" s="2"/>
      <c r="AJ41" s="2"/>
      <c r="AK41" s="2"/>
      <c r="AL41" s="10"/>
      <c r="AM41" s="11">
        <v>850</v>
      </c>
      <c r="AN41" s="11">
        <f>dClientes[[#This Row],[area_total]]*dClientes[[#This Row],[indice_tecnologico]]</f>
        <v>1360000</v>
      </c>
      <c r="AO41" s="2">
        <v>37</v>
      </c>
      <c r="AP41" s="2">
        <v>41</v>
      </c>
      <c r="AQ41" s="2">
        <v>37</v>
      </c>
      <c r="AR41" s="2">
        <v>756</v>
      </c>
      <c r="AS41" s="2">
        <v>122</v>
      </c>
      <c r="AT41" s="2">
        <v>92</v>
      </c>
      <c r="AU41" s="2">
        <v>44</v>
      </c>
      <c r="AV41" s="2">
        <v>92</v>
      </c>
      <c r="AW41" s="2">
        <v>69</v>
      </c>
      <c r="AX41" s="12"/>
    </row>
    <row r="42" spans="1:50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35</v>
      </c>
      <c r="G42" s="2" t="s">
        <v>36</v>
      </c>
      <c r="H42" s="2" t="s">
        <v>37</v>
      </c>
      <c r="I42" s="2" t="s">
        <v>38</v>
      </c>
      <c r="J42" s="2" t="s">
        <v>39</v>
      </c>
      <c r="K42" s="2" t="s">
        <v>9</v>
      </c>
      <c r="L42" s="2"/>
      <c r="M42" s="5" t="s">
        <v>280</v>
      </c>
      <c r="N42" s="2" t="s">
        <v>281</v>
      </c>
      <c r="O42" s="2" t="s">
        <v>12</v>
      </c>
      <c r="P42" s="2" t="s">
        <v>13</v>
      </c>
      <c r="Q42" s="2" t="s">
        <v>14</v>
      </c>
      <c r="R42" s="6" t="s">
        <v>282</v>
      </c>
      <c r="S42" s="2"/>
      <c r="T42" s="2" t="s">
        <v>16</v>
      </c>
      <c r="U42" s="2" t="s">
        <v>283</v>
      </c>
      <c r="V42" s="2"/>
      <c r="W42" s="2"/>
      <c r="X42" s="2" t="s">
        <v>44</v>
      </c>
      <c r="Y42" s="2"/>
      <c r="Z42" s="7">
        <v>100</v>
      </c>
      <c r="AA42" s="7">
        <v>150</v>
      </c>
      <c r="AB42" s="7">
        <v>850</v>
      </c>
      <c r="AC42" s="7">
        <v>3300</v>
      </c>
      <c r="AD42" s="2" t="s">
        <v>20</v>
      </c>
      <c r="AE42" s="2" t="s">
        <v>21</v>
      </c>
      <c r="AF42" s="2" t="s">
        <v>22</v>
      </c>
      <c r="AG42" s="8">
        <v>-214232</v>
      </c>
      <c r="AH42" s="9">
        <v>-500751</v>
      </c>
      <c r="AI42" s="2"/>
      <c r="AJ42" s="2" t="s">
        <v>55</v>
      </c>
      <c r="AK42" s="2"/>
      <c r="AL42" s="10"/>
      <c r="AM42" s="11">
        <v>850</v>
      </c>
      <c r="AN42" s="11">
        <f>dClientes[[#This Row],[area_total]]*dClientes[[#This Row],[indice_tecnologico]]</f>
        <v>2805000</v>
      </c>
      <c r="AO42" s="2">
        <v>26</v>
      </c>
      <c r="AP42" s="2">
        <v>54</v>
      </c>
      <c r="AQ42" s="2">
        <v>48</v>
      </c>
      <c r="AR42" s="2">
        <v>988</v>
      </c>
      <c r="AS42" s="2">
        <v>159</v>
      </c>
      <c r="AT42" s="2">
        <v>121</v>
      </c>
      <c r="AU42" s="2">
        <v>57</v>
      </c>
      <c r="AV42" s="2">
        <v>121</v>
      </c>
      <c r="AW42" s="2">
        <v>90</v>
      </c>
      <c r="AX42" s="12"/>
    </row>
    <row r="43" spans="1:50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35</v>
      </c>
      <c r="G43" s="2" t="s">
        <v>36</v>
      </c>
      <c r="H43" s="2" t="s">
        <v>37</v>
      </c>
      <c r="I43" s="2" t="s">
        <v>38</v>
      </c>
      <c r="J43" s="2" t="s">
        <v>284</v>
      </c>
      <c r="K43" s="2" t="s">
        <v>9</v>
      </c>
      <c r="L43" s="2"/>
      <c r="M43" s="5" t="s">
        <v>285</v>
      </c>
      <c r="N43" s="2" t="s">
        <v>286</v>
      </c>
      <c r="O43" s="2" t="s">
        <v>287</v>
      </c>
      <c r="P43" s="2" t="s">
        <v>13</v>
      </c>
      <c r="Q43" s="2" t="s">
        <v>14</v>
      </c>
      <c r="R43" s="6" t="s">
        <v>288</v>
      </c>
      <c r="S43" s="2"/>
      <c r="T43" s="2" t="s">
        <v>16</v>
      </c>
      <c r="U43" s="2" t="s">
        <v>289</v>
      </c>
      <c r="V43" s="2"/>
      <c r="W43" s="2"/>
      <c r="X43" s="2" t="s">
        <v>290</v>
      </c>
      <c r="Y43" s="2"/>
      <c r="Z43" s="7">
        <v>45</v>
      </c>
      <c r="AA43" s="7">
        <v>45</v>
      </c>
      <c r="AB43" s="7">
        <v>310</v>
      </c>
      <c r="AC43" s="7">
        <f>SUM(dClientes[[#This Row],[area_plantio]:[tratos_soca]])</f>
        <v>400</v>
      </c>
      <c r="AD43" s="2" t="s">
        <v>20</v>
      </c>
      <c r="AE43" s="2" t="s">
        <v>21</v>
      </c>
      <c r="AF43" s="2" t="s">
        <v>22</v>
      </c>
      <c r="AG43" s="8">
        <v>-214232</v>
      </c>
      <c r="AH43" s="9">
        <v>-500751</v>
      </c>
      <c r="AI43" s="2"/>
      <c r="AJ43" s="2"/>
      <c r="AK43" s="2"/>
      <c r="AL43" s="10"/>
      <c r="AM43" s="11">
        <v>850</v>
      </c>
      <c r="AN43" s="11">
        <f>dClientes[[#This Row],[area_total]]*dClientes[[#This Row],[indice_tecnologico]]</f>
        <v>340000</v>
      </c>
      <c r="AO43" s="2">
        <v>9</v>
      </c>
      <c r="AP43" s="2">
        <v>19</v>
      </c>
      <c r="AQ43" s="2">
        <v>17</v>
      </c>
      <c r="AR43" s="2">
        <v>360</v>
      </c>
      <c r="AS43" s="2">
        <v>58</v>
      </c>
      <c r="AT43" s="2">
        <v>44</v>
      </c>
      <c r="AU43" s="2">
        <v>20</v>
      </c>
      <c r="AV43" s="2">
        <v>44</v>
      </c>
      <c r="AW43" s="2">
        <v>33</v>
      </c>
      <c r="AX43" s="12"/>
    </row>
    <row r="44" spans="1:50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94</v>
      </c>
      <c r="H44" s="2" t="s">
        <v>6</v>
      </c>
      <c r="I44" s="2" t="s">
        <v>7</v>
      </c>
      <c r="J44" s="2" t="s">
        <v>291</v>
      </c>
      <c r="K44" s="2" t="s">
        <v>9</v>
      </c>
      <c r="L44" s="2"/>
      <c r="M44" s="5" t="s">
        <v>292</v>
      </c>
      <c r="N44" s="2" t="s">
        <v>293</v>
      </c>
      <c r="O44" s="2" t="s">
        <v>12</v>
      </c>
      <c r="P44" s="2" t="s">
        <v>13</v>
      </c>
      <c r="Q44" s="2" t="s">
        <v>14</v>
      </c>
      <c r="R44" s="6" t="s">
        <v>294</v>
      </c>
      <c r="S44" s="2"/>
      <c r="T44" s="2" t="s">
        <v>16</v>
      </c>
      <c r="U44" s="2" t="s">
        <v>295</v>
      </c>
      <c r="V44" s="2"/>
      <c r="W44" s="2" t="s">
        <v>296</v>
      </c>
      <c r="X44" s="2" t="s">
        <v>297</v>
      </c>
      <c r="Y44" s="2"/>
      <c r="Z44" s="7">
        <v>140</v>
      </c>
      <c r="AA44" s="7">
        <v>150</v>
      </c>
      <c r="AB44" s="7">
        <v>1210</v>
      </c>
      <c r="AC44" s="7">
        <f>SUM(dClientes[[#This Row],[area_plantio]:[tratos_soca]])</f>
        <v>1500</v>
      </c>
      <c r="AD44" s="2" t="s">
        <v>20</v>
      </c>
      <c r="AE44" s="2" t="s">
        <v>21</v>
      </c>
      <c r="AF44" s="2" t="s">
        <v>22</v>
      </c>
      <c r="AG44" s="8">
        <v>-214232</v>
      </c>
      <c r="AH44" s="9">
        <v>-500751</v>
      </c>
      <c r="AI44" s="2" t="s">
        <v>210</v>
      </c>
      <c r="AJ44" s="2" t="s">
        <v>24</v>
      </c>
      <c r="AK44" s="2"/>
      <c r="AL44" s="10"/>
      <c r="AM44" s="11">
        <v>850</v>
      </c>
      <c r="AN44" s="11">
        <f>dClientes[[#This Row],[area_total]]*dClientes[[#This Row],[indice_tecnologico]]</f>
        <v>1275000</v>
      </c>
      <c r="AO44" s="2">
        <v>37</v>
      </c>
      <c r="AP44" s="2">
        <v>77</v>
      </c>
      <c r="AQ44" s="2">
        <v>68</v>
      </c>
      <c r="AR44" s="2">
        <v>1407</v>
      </c>
      <c r="AS44" s="2">
        <v>227</v>
      </c>
      <c r="AT44" s="2">
        <v>172</v>
      </c>
      <c r="AU44" s="2">
        <v>81</v>
      </c>
      <c r="AV44" s="2">
        <v>172</v>
      </c>
      <c r="AW44" s="2">
        <v>129</v>
      </c>
      <c r="AX44" s="12"/>
    </row>
    <row r="45" spans="1:50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47</v>
      </c>
      <c r="G45" s="2" t="s">
        <v>25</v>
      </c>
      <c r="H45" s="2" t="s">
        <v>26</v>
      </c>
      <c r="I45" s="2" t="s">
        <v>66</v>
      </c>
      <c r="J45" s="12"/>
      <c r="K45" s="12"/>
      <c r="L45" s="12"/>
      <c r="M45" s="5" t="s">
        <v>298</v>
      </c>
      <c r="N45" s="12" t="s">
        <v>299</v>
      </c>
      <c r="O45" s="2" t="s">
        <v>12</v>
      </c>
      <c r="P45" s="2" t="s">
        <v>13</v>
      </c>
      <c r="Q45" s="2" t="s">
        <v>14</v>
      </c>
      <c r="R45" s="15" t="s">
        <v>300</v>
      </c>
      <c r="S45" s="12"/>
      <c r="T45" s="12"/>
      <c r="U45" s="12"/>
      <c r="V45" s="12"/>
      <c r="W45" s="12"/>
      <c r="X45" s="12"/>
      <c r="Y45" s="2"/>
      <c r="Z45" s="16"/>
      <c r="AA45" s="16"/>
      <c r="AB45" s="16">
        <v>300</v>
      </c>
      <c r="AC45" s="16">
        <f>SUM(dClientes[[#This Row],[area_plantio]:[tratos_soca]])</f>
        <v>300</v>
      </c>
      <c r="AD45" s="12"/>
      <c r="AE45" s="2"/>
      <c r="AF45" s="2"/>
      <c r="AG45" s="19"/>
      <c r="AH45" s="20"/>
      <c r="AI45" s="12"/>
      <c r="AJ45" s="12"/>
      <c r="AK45" s="2"/>
      <c r="AL45" s="10"/>
      <c r="AM45" s="17">
        <v>850</v>
      </c>
      <c r="AN45" s="17">
        <f>dClientes[[#This Row],[area_total]]*dClientes[[#This Row],[indice_tecnologico]]</f>
        <v>255000</v>
      </c>
      <c r="AO45" s="12">
        <v>8</v>
      </c>
      <c r="AP45" s="12">
        <v>19</v>
      </c>
      <c r="AQ45" s="12">
        <v>17</v>
      </c>
      <c r="AR45" s="12">
        <v>348</v>
      </c>
      <c r="AS45" s="12">
        <v>56</v>
      </c>
      <c r="AT45" s="12">
        <v>42</v>
      </c>
      <c r="AU45" s="12">
        <v>20</v>
      </c>
      <c r="AV45" s="12">
        <v>42</v>
      </c>
      <c r="AW45" s="12">
        <v>32</v>
      </c>
      <c r="AX45" s="12"/>
    </row>
    <row r="46" spans="1:50">
      <c r="A46" s="12" t="s">
        <v>0</v>
      </c>
      <c r="B46" s="12" t="s">
        <v>1</v>
      </c>
      <c r="C46" s="12" t="s">
        <v>2</v>
      </c>
      <c r="D46" s="12" t="s">
        <v>3</v>
      </c>
      <c r="E46" s="12" t="s">
        <v>4</v>
      </c>
      <c r="F46" s="2" t="s">
        <v>35</v>
      </c>
      <c r="G46" s="13" t="s">
        <v>36</v>
      </c>
      <c r="H46" s="12" t="s">
        <v>37</v>
      </c>
      <c r="I46" s="12" t="s">
        <v>38</v>
      </c>
      <c r="J46" s="12" t="s">
        <v>56</v>
      </c>
      <c r="K46" s="12"/>
      <c r="L46" s="14"/>
      <c r="M46" s="5" t="s">
        <v>301</v>
      </c>
      <c r="N46" s="12" t="s">
        <v>302</v>
      </c>
      <c r="O46" s="2" t="s">
        <v>12</v>
      </c>
      <c r="P46" s="2" t="s">
        <v>13</v>
      </c>
      <c r="Q46" s="12" t="s">
        <v>14</v>
      </c>
      <c r="R46" s="15" t="s">
        <v>303</v>
      </c>
      <c r="S46" s="12"/>
      <c r="T46" s="12"/>
      <c r="U46" s="12"/>
      <c r="V46" s="12"/>
      <c r="W46" s="12"/>
      <c r="X46" s="12"/>
      <c r="Y46" s="2"/>
      <c r="Z46" s="16"/>
      <c r="AA46" s="16"/>
      <c r="AB46" s="16">
        <v>600</v>
      </c>
      <c r="AC46" s="16">
        <v>600</v>
      </c>
      <c r="AD46" s="12" t="s">
        <v>304</v>
      </c>
      <c r="AE46" s="2" t="s">
        <v>21</v>
      </c>
      <c r="AF46" s="2" t="s">
        <v>22</v>
      </c>
      <c r="AG46" s="12"/>
      <c r="AH46" s="12"/>
      <c r="AI46" s="12"/>
      <c r="AJ46" s="12"/>
      <c r="AK46" s="2"/>
      <c r="AL46" s="10"/>
      <c r="AM46" s="17">
        <v>850</v>
      </c>
      <c r="AN46" s="17">
        <f>dClientes[[#This Row],[area_total]]*dClientes[[#This Row],[indice_tecnologico]]</f>
        <v>510000</v>
      </c>
      <c r="AO46" s="12">
        <v>16</v>
      </c>
      <c r="AP46" s="12">
        <v>38</v>
      </c>
      <c r="AQ46" s="12">
        <v>34</v>
      </c>
      <c r="AR46" s="12">
        <v>697</v>
      </c>
      <c r="AS46" s="12">
        <v>112</v>
      </c>
      <c r="AT46" s="12">
        <v>85</v>
      </c>
      <c r="AU46" s="12">
        <v>40</v>
      </c>
      <c r="AV46" s="12">
        <v>85</v>
      </c>
      <c r="AW46" s="12">
        <v>64</v>
      </c>
      <c r="AX46" s="12"/>
    </row>
    <row r="47" spans="1:50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47</v>
      </c>
      <c r="G47" s="2" t="s">
        <v>25</v>
      </c>
      <c r="H47" s="2" t="s">
        <v>26</v>
      </c>
      <c r="I47" s="2" t="s">
        <v>7</v>
      </c>
      <c r="J47" s="2" t="s">
        <v>305</v>
      </c>
      <c r="K47" s="2" t="s">
        <v>9</v>
      </c>
      <c r="L47" s="2"/>
      <c r="M47" s="5" t="s">
        <v>306</v>
      </c>
      <c r="N47" s="2" t="s">
        <v>307</v>
      </c>
      <c r="O47" s="2" t="s">
        <v>12</v>
      </c>
      <c r="P47" s="2" t="s">
        <v>13</v>
      </c>
      <c r="Q47" s="2" t="s">
        <v>14</v>
      </c>
      <c r="R47" s="6" t="s">
        <v>308</v>
      </c>
      <c r="S47" s="2"/>
      <c r="T47" s="2" t="s">
        <v>16</v>
      </c>
      <c r="U47" s="2" t="s">
        <v>309</v>
      </c>
      <c r="V47" s="2"/>
      <c r="W47" s="2"/>
      <c r="X47" s="2" t="s">
        <v>310</v>
      </c>
      <c r="Y47" s="2"/>
      <c r="Z47" s="7">
        <v>50</v>
      </c>
      <c r="AA47" s="7">
        <v>50</v>
      </c>
      <c r="AB47" s="7">
        <v>100</v>
      </c>
      <c r="AC47" s="7">
        <f>SUM(dClientes[[#This Row],[area_plantio]:[tratos_soca]])</f>
        <v>200</v>
      </c>
      <c r="AD47" s="2" t="s">
        <v>20</v>
      </c>
      <c r="AE47" s="2" t="s">
        <v>21</v>
      </c>
      <c r="AF47" s="2" t="s">
        <v>22</v>
      </c>
      <c r="AG47" s="8">
        <v>-214232</v>
      </c>
      <c r="AH47" s="9">
        <v>-500751</v>
      </c>
      <c r="AI47" s="2"/>
      <c r="AJ47" s="2"/>
      <c r="AK47" s="2" t="s">
        <v>34</v>
      </c>
      <c r="AL47" s="10"/>
      <c r="AM47" s="11">
        <v>850</v>
      </c>
      <c r="AN47" s="11">
        <f>dClientes[[#This Row],[area_total]]*dClientes[[#This Row],[indice_tecnologico]]</f>
        <v>170000</v>
      </c>
      <c r="AO47" s="2">
        <v>4</v>
      </c>
      <c r="AP47" s="2">
        <v>6</v>
      </c>
      <c r="AQ47" s="2">
        <v>5</v>
      </c>
      <c r="AR47" s="2">
        <v>116</v>
      </c>
      <c r="AS47" s="2">
        <v>18</v>
      </c>
      <c r="AT47" s="2">
        <v>14</v>
      </c>
      <c r="AU47" s="2">
        <v>6</v>
      </c>
      <c r="AV47" s="2">
        <v>14</v>
      </c>
      <c r="AW47" s="2">
        <v>10</v>
      </c>
      <c r="AX47" s="12"/>
    </row>
    <row r="48" spans="1:50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47</v>
      </c>
      <c r="G48" s="13" t="s">
        <v>25</v>
      </c>
      <c r="H48" s="2" t="s">
        <v>26</v>
      </c>
      <c r="I48" s="2" t="s">
        <v>66</v>
      </c>
      <c r="J48" s="7" t="s">
        <v>128</v>
      </c>
      <c r="K48" s="2" t="s">
        <v>9</v>
      </c>
      <c r="L48" s="2"/>
      <c r="M48" s="5" t="s">
        <v>311</v>
      </c>
      <c r="N48" s="2" t="s">
        <v>312</v>
      </c>
      <c r="O48" s="2" t="s">
        <v>12</v>
      </c>
      <c r="P48" s="2" t="s">
        <v>13</v>
      </c>
      <c r="Q48" s="2" t="s">
        <v>14</v>
      </c>
      <c r="R48" s="6" t="s">
        <v>313</v>
      </c>
      <c r="S48" s="2"/>
      <c r="T48" s="2" t="s">
        <v>16</v>
      </c>
      <c r="U48" s="2" t="s">
        <v>314</v>
      </c>
      <c r="V48" s="2" t="s">
        <v>315</v>
      </c>
      <c r="W48" s="2" t="s">
        <v>316</v>
      </c>
      <c r="X48" s="2" t="s">
        <v>317</v>
      </c>
      <c r="Y48" s="2"/>
      <c r="Z48" s="7">
        <v>120</v>
      </c>
      <c r="AA48" s="7">
        <v>0</v>
      </c>
      <c r="AB48" s="7">
        <v>400</v>
      </c>
      <c r="AC48" s="7">
        <f>SUM(dClientes[[#This Row],[area_plantio]:[tratos_soca]])</f>
        <v>520</v>
      </c>
      <c r="AD48" s="2" t="s">
        <v>73</v>
      </c>
      <c r="AE48" s="2" t="s">
        <v>21</v>
      </c>
      <c r="AF48" s="2" t="s">
        <v>22</v>
      </c>
      <c r="AG48" s="8">
        <v>-212627</v>
      </c>
      <c r="AH48" s="9">
        <v>-506416</v>
      </c>
      <c r="AI48" s="2" t="s">
        <v>318</v>
      </c>
      <c r="AJ48" s="2" t="s">
        <v>147</v>
      </c>
      <c r="AK48" s="2"/>
      <c r="AL48" s="10"/>
      <c r="AM48" s="11">
        <v>850</v>
      </c>
      <c r="AN48" s="11">
        <f>dClientes[[#This Row],[area_total]]*dClientes[[#This Row],[indice_tecnologico]]</f>
        <v>442000</v>
      </c>
      <c r="AO48" s="2">
        <v>15</v>
      </c>
      <c r="AP48" s="2">
        <v>25</v>
      </c>
      <c r="AQ48" s="2">
        <v>22</v>
      </c>
      <c r="AR48" s="2">
        <v>465</v>
      </c>
      <c r="AS48" s="2">
        <v>75</v>
      </c>
      <c r="AT48" s="2">
        <v>57</v>
      </c>
      <c r="AU48" s="2">
        <v>27</v>
      </c>
      <c r="AV48" s="2">
        <v>57</v>
      </c>
      <c r="AW48" s="2">
        <v>42</v>
      </c>
      <c r="AX48" s="12"/>
    </row>
    <row r="49" spans="1:5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47</v>
      </c>
      <c r="G49" s="2" t="s">
        <v>25</v>
      </c>
      <c r="H49" s="2" t="s">
        <v>26</v>
      </c>
      <c r="I49" s="2" t="s">
        <v>48</v>
      </c>
      <c r="J49" s="2" t="s">
        <v>146</v>
      </c>
      <c r="K49" s="2" t="s">
        <v>9</v>
      </c>
      <c r="L49" s="2"/>
      <c r="M49" s="5" t="s">
        <v>319</v>
      </c>
      <c r="N49" s="2" t="s">
        <v>320</v>
      </c>
      <c r="O49" s="2" t="s">
        <v>12</v>
      </c>
      <c r="P49" s="2" t="s">
        <v>13</v>
      </c>
      <c r="Q49" s="2" t="s">
        <v>14</v>
      </c>
      <c r="R49" s="6" t="s">
        <v>321</v>
      </c>
      <c r="S49" s="2"/>
      <c r="T49" s="2" t="s">
        <v>16</v>
      </c>
      <c r="U49" s="2" t="s">
        <v>322</v>
      </c>
      <c r="V49" s="2"/>
      <c r="W49" s="2"/>
      <c r="X49" s="1" t="s">
        <v>323</v>
      </c>
      <c r="Y49" s="2" t="s">
        <v>324</v>
      </c>
      <c r="Z49" s="7">
        <v>330</v>
      </c>
      <c r="AA49" s="7">
        <v>330</v>
      </c>
      <c r="AB49" s="7">
        <v>1540</v>
      </c>
      <c r="AC49" s="7">
        <f>SUM(dClientes[[#This Row],[area_plantio]:[tratos_soca]])</f>
        <v>2200</v>
      </c>
      <c r="AD49" s="2" t="s">
        <v>325</v>
      </c>
      <c r="AE49" s="2" t="s">
        <v>21</v>
      </c>
      <c r="AF49" s="2" t="s">
        <v>22</v>
      </c>
      <c r="AG49" s="8">
        <v>-214634</v>
      </c>
      <c r="AH49" s="9">
        <v>-495779</v>
      </c>
      <c r="AI49" s="2"/>
      <c r="AJ49" s="2"/>
      <c r="AK49" s="2" t="s">
        <v>34</v>
      </c>
      <c r="AL49" s="10"/>
      <c r="AM49" s="11">
        <v>850</v>
      </c>
      <c r="AN49" s="11">
        <f>dClientes[[#This Row],[area_total]]*dClientes[[#This Row],[indice_tecnologico]]</f>
        <v>1870000</v>
      </c>
      <c r="AO49" s="2">
        <v>53</v>
      </c>
      <c r="AP49" s="2">
        <v>98</v>
      </c>
      <c r="AQ49" s="2">
        <v>87</v>
      </c>
      <c r="AR49" s="2">
        <v>1791</v>
      </c>
      <c r="AS49" s="2">
        <v>289</v>
      </c>
      <c r="AT49" s="2">
        <v>219</v>
      </c>
      <c r="AU49" s="2">
        <v>104</v>
      </c>
      <c r="AV49" s="2">
        <v>219</v>
      </c>
      <c r="AW49" s="2">
        <v>164</v>
      </c>
      <c r="AX49" s="12"/>
    </row>
    <row r="50" spans="1:50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47</v>
      </c>
      <c r="G50" s="2" t="s">
        <v>25</v>
      </c>
      <c r="H50" s="2" t="s">
        <v>26</v>
      </c>
      <c r="I50" s="2" t="s">
        <v>66</v>
      </c>
      <c r="J50" s="2"/>
      <c r="K50" s="2"/>
      <c r="L50" s="5"/>
      <c r="M50" s="5" t="s">
        <v>326</v>
      </c>
      <c r="N50" s="2" t="s">
        <v>327</v>
      </c>
      <c r="O50" s="2" t="s">
        <v>12</v>
      </c>
      <c r="P50" s="2" t="s">
        <v>13</v>
      </c>
      <c r="Q50" s="2" t="s">
        <v>14</v>
      </c>
      <c r="R50" s="6"/>
      <c r="S50" s="6" t="s">
        <v>328</v>
      </c>
      <c r="T50" s="2"/>
      <c r="U50" s="2"/>
      <c r="V50" s="2"/>
      <c r="W50" s="2"/>
      <c r="X50" s="1" t="s">
        <v>329</v>
      </c>
      <c r="Y50" s="2"/>
      <c r="Z50" s="7">
        <v>1000</v>
      </c>
      <c r="AA50" s="7"/>
      <c r="AB50" s="7">
        <v>3000</v>
      </c>
      <c r="AC50" s="7">
        <v>2300</v>
      </c>
      <c r="AD50" s="2" t="s">
        <v>127</v>
      </c>
      <c r="AE50" s="2" t="s">
        <v>21</v>
      </c>
      <c r="AF50" s="2" t="s">
        <v>22</v>
      </c>
      <c r="AG50" s="2"/>
      <c r="AH50" s="2"/>
      <c r="AI50" s="2"/>
      <c r="AJ50" s="2" t="s">
        <v>147</v>
      </c>
      <c r="AK50" s="2"/>
      <c r="AL50" s="10"/>
      <c r="AM50" s="11">
        <v>850</v>
      </c>
      <c r="AN50" s="11">
        <f>dClientes[[#This Row],[area_total]]*dClientes[[#This Row],[indice_tecnologico]]</f>
        <v>1955000</v>
      </c>
      <c r="AO50" s="2">
        <v>117</v>
      </c>
      <c r="AP50" s="2">
        <v>191</v>
      </c>
      <c r="AQ50" s="2">
        <v>171</v>
      </c>
      <c r="AR50" s="2">
        <v>3489</v>
      </c>
      <c r="AS50" s="2">
        <v>564</v>
      </c>
      <c r="AT50" s="2">
        <v>427</v>
      </c>
      <c r="AU50" s="2">
        <v>203</v>
      </c>
      <c r="AV50" s="2">
        <v>427</v>
      </c>
      <c r="AW50" s="2">
        <v>320</v>
      </c>
      <c r="AX50" s="12"/>
    </row>
    <row r="51" spans="1:50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93</v>
      </c>
      <c r="G51" s="2" t="s">
        <v>811</v>
      </c>
      <c r="H51" s="2" t="s">
        <v>95</v>
      </c>
      <c r="I51" s="2" t="s">
        <v>66</v>
      </c>
      <c r="J51" s="2" t="s">
        <v>192</v>
      </c>
      <c r="K51" s="2" t="s">
        <v>330</v>
      </c>
      <c r="L51" s="2"/>
      <c r="M51" s="5" t="s">
        <v>331</v>
      </c>
      <c r="N51" s="2" t="s">
        <v>332</v>
      </c>
      <c r="O51" s="2" t="s">
        <v>12</v>
      </c>
      <c r="P51" s="2" t="s">
        <v>13</v>
      </c>
      <c r="Q51" s="2" t="s">
        <v>64</v>
      </c>
      <c r="R51" s="6" t="s">
        <v>333</v>
      </c>
      <c r="S51" s="2"/>
      <c r="T51" s="6" t="s">
        <v>16</v>
      </c>
      <c r="U51" s="2" t="s">
        <v>334</v>
      </c>
      <c r="V51" s="2"/>
      <c r="W51" s="2"/>
      <c r="X51" s="2" t="s">
        <v>335</v>
      </c>
      <c r="Y51" s="2"/>
      <c r="Z51" s="7"/>
      <c r="AA51" s="7"/>
      <c r="AB51" s="7">
        <v>900</v>
      </c>
      <c r="AC51" s="7">
        <f>SUM(dClientes[[#This Row],[area_plantio]:[tratos_soca]])</f>
        <v>900</v>
      </c>
      <c r="AD51" s="2" t="s">
        <v>336</v>
      </c>
      <c r="AE51" s="2" t="s">
        <v>21</v>
      </c>
      <c r="AF51" s="2" t="s">
        <v>22</v>
      </c>
      <c r="AG51" s="8">
        <v>-212218</v>
      </c>
      <c r="AH51" s="9">
        <v>-508669</v>
      </c>
      <c r="AI51" s="2"/>
      <c r="AJ51" s="2"/>
      <c r="AK51" s="2" t="s">
        <v>199</v>
      </c>
      <c r="AL51" s="10">
        <v>45727</v>
      </c>
      <c r="AM51" s="11">
        <v>850</v>
      </c>
      <c r="AN51" s="11">
        <f>dClientes[[#This Row],[area_total]]*dClientes[[#This Row],[indice_tecnologico]]</f>
        <v>765000</v>
      </c>
      <c r="AO51" s="2">
        <v>24</v>
      </c>
      <c r="AP51" s="2">
        <v>57</v>
      </c>
      <c r="AQ51" s="2">
        <v>51</v>
      </c>
      <c r="AR51" s="2">
        <v>1046</v>
      </c>
      <c r="AS51" s="2">
        <v>169</v>
      </c>
      <c r="AT51" s="2">
        <v>128</v>
      </c>
      <c r="AU51" s="2">
        <v>60</v>
      </c>
      <c r="AV51" s="2">
        <v>128</v>
      </c>
      <c r="AW51" s="2">
        <v>96</v>
      </c>
      <c r="AX51" s="12"/>
    </row>
    <row r="52" spans="1:50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94</v>
      </c>
      <c r="H52" s="2" t="s">
        <v>6</v>
      </c>
      <c r="I52" s="2" t="s">
        <v>66</v>
      </c>
      <c r="J52" s="2" t="s">
        <v>275</v>
      </c>
      <c r="K52" s="2" t="s">
        <v>9</v>
      </c>
      <c r="L52" s="2"/>
      <c r="M52" s="5" t="s">
        <v>337</v>
      </c>
      <c r="N52" s="2" t="s">
        <v>338</v>
      </c>
      <c r="O52" s="2" t="s">
        <v>12</v>
      </c>
      <c r="P52" s="2" t="s">
        <v>13</v>
      </c>
      <c r="Q52" s="2" t="s">
        <v>14</v>
      </c>
      <c r="R52" s="6" t="s">
        <v>339</v>
      </c>
      <c r="S52" s="2"/>
      <c r="T52" s="2" t="s">
        <v>16</v>
      </c>
      <c r="U52" s="2" t="s">
        <v>340</v>
      </c>
      <c r="V52" s="2"/>
      <c r="W52" s="2"/>
      <c r="X52" s="2" t="s">
        <v>341</v>
      </c>
      <c r="Y52" s="2"/>
      <c r="Z52" s="7">
        <v>200</v>
      </c>
      <c r="AA52" s="7">
        <v>200</v>
      </c>
      <c r="AB52" s="7">
        <v>1900</v>
      </c>
      <c r="AC52" s="7">
        <v>2500</v>
      </c>
      <c r="AD52" s="2" t="s">
        <v>73</v>
      </c>
      <c r="AE52" s="2" t="s">
        <v>21</v>
      </c>
      <c r="AF52" s="2" t="s">
        <v>22</v>
      </c>
      <c r="AG52" s="8">
        <v>-212627</v>
      </c>
      <c r="AH52" s="9">
        <v>-506416</v>
      </c>
      <c r="AI52" s="2" t="s">
        <v>342</v>
      </c>
      <c r="AJ52" s="2" t="s">
        <v>24</v>
      </c>
      <c r="AK52" s="2"/>
      <c r="AL52" s="10"/>
      <c r="AM52" s="11">
        <v>850</v>
      </c>
      <c r="AN52" s="11">
        <f>dClientes[[#This Row],[area_total]]*dClientes[[#This Row],[indice_tecnologico]]</f>
        <v>2125000</v>
      </c>
      <c r="AO52" s="2">
        <v>58</v>
      </c>
      <c r="AP52" s="2">
        <v>121</v>
      </c>
      <c r="AQ52" s="2">
        <v>108</v>
      </c>
      <c r="AR52" s="2">
        <v>2210</v>
      </c>
      <c r="AS52" s="2">
        <v>357</v>
      </c>
      <c r="AT52" s="2">
        <v>270</v>
      </c>
      <c r="AU52" s="2">
        <v>128</v>
      </c>
      <c r="AV52" s="2">
        <v>270</v>
      </c>
      <c r="AW52" s="2">
        <v>203</v>
      </c>
      <c r="AX52" s="12"/>
    </row>
    <row r="53" spans="1:50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47</v>
      </c>
      <c r="G53" s="2" t="s">
        <v>25</v>
      </c>
      <c r="H53" s="2" t="s">
        <v>26</v>
      </c>
      <c r="I53" s="2" t="s">
        <v>66</v>
      </c>
      <c r="J53" s="7" t="s">
        <v>128</v>
      </c>
      <c r="K53" s="2" t="s">
        <v>9</v>
      </c>
      <c r="L53" s="2"/>
      <c r="M53" s="5" t="s">
        <v>343</v>
      </c>
      <c r="N53" s="2" t="s">
        <v>344</v>
      </c>
      <c r="O53" s="2" t="s">
        <v>12</v>
      </c>
      <c r="P53" s="2" t="s">
        <v>13</v>
      </c>
      <c r="Q53" s="2" t="s">
        <v>64</v>
      </c>
      <c r="R53" s="6" t="s">
        <v>345</v>
      </c>
      <c r="S53" s="2"/>
      <c r="T53" s="6" t="s">
        <v>346</v>
      </c>
      <c r="U53" s="2" t="s">
        <v>347</v>
      </c>
      <c r="V53" s="2" t="s">
        <v>348</v>
      </c>
      <c r="W53" s="2" t="s">
        <v>349</v>
      </c>
      <c r="X53" s="1" t="s">
        <v>350</v>
      </c>
      <c r="Y53" s="2" t="s">
        <v>351</v>
      </c>
      <c r="Z53" s="7">
        <v>1100</v>
      </c>
      <c r="AA53" s="7">
        <v>0</v>
      </c>
      <c r="AB53" s="7">
        <v>4000</v>
      </c>
      <c r="AC53" s="7">
        <v>5000</v>
      </c>
      <c r="AD53" s="2" t="s">
        <v>73</v>
      </c>
      <c r="AE53" s="2" t="s">
        <v>21</v>
      </c>
      <c r="AF53" s="2" t="s">
        <v>22</v>
      </c>
      <c r="AG53" s="8">
        <v>-212627</v>
      </c>
      <c r="AH53" s="9">
        <v>-506416</v>
      </c>
      <c r="AI53" s="2" t="s">
        <v>145</v>
      </c>
      <c r="AJ53" s="2" t="s">
        <v>147</v>
      </c>
      <c r="AK53" s="2"/>
      <c r="AL53" s="10"/>
      <c r="AM53" s="11">
        <v>850</v>
      </c>
      <c r="AN53" s="11">
        <f>dClientes[[#This Row],[area_total]]*dClientes[[#This Row],[indice_tecnologico]]</f>
        <v>4250000</v>
      </c>
      <c r="AO53" s="2">
        <v>147</v>
      </c>
      <c r="AP53" s="2">
        <v>255</v>
      </c>
      <c r="AQ53" s="2">
        <v>228</v>
      </c>
      <c r="AR53" s="2">
        <v>4653</v>
      </c>
      <c r="AS53" s="2">
        <v>752</v>
      </c>
      <c r="AT53" s="2">
        <v>570</v>
      </c>
      <c r="AU53" s="2">
        <v>270</v>
      </c>
      <c r="AV53" s="2">
        <v>570</v>
      </c>
      <c r="AW53" s="2">
        <v>427</v>
      </c>
      <c r="AX53" s="12"/>
    </row>
    <row r="54" spans="1:50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35</v>
      </c>
      <c r="G54" s="2" t="s">
        <v>36</v>
      </c>
      <c r="H54" s="2" t="s">
        <v>37</v>
      </c>
      <c r="I54" s="2" t="s">
        <v>38</v>
      </c>
      <c r="J54" s="2" t="s">
        <v>247</v>
      </c>
      <c r="K54" s="2"/>
      <c r="L54" s="2"/>
      <c r="M54" s="5" t="s">
        <v>352</v>
      </c>
      <c r="N54" s="2" t="s">
        <v>353</v>
      </c>
      <c r="O54" s="2" t="s">
        <v>12</v>
      </c>
      <c r="P54" s="2" t="s">
        <v>13</v>
      </c>
      <c r="Q54" s="2" t="s">
        <v>14</v>
      </c>
      <c r="R54" s="6" t="s">
        <v>354</v>
      </c>
      <c r="S54" s="2"/>
      <c r="T54" s="2" t="s">
        <v>16</v>
      </c>
      <c r="U54" s="2" t="s">
        <v>355</v>
      </c>
      <c r="V54" s="2"/>
      <c r="W54" s="2"/>
      <c r="X54" s="2" t="s">
        <v>54</v>
      </c>
      <c r="Y54" s="2"/>
      <c r="Z54" s="7">
        <v>120</v>
      </c>
      <c r="AA54" s="7">
        <v>200</v>
      </c>
      <c r="AB54" s="7">
        <v>1180</v>
      </c>
      <c r="AC54" s="7">
        <v>1500</v>
      </c>
      <c r="AD54" s="2" t="s">
        <v>356</v>
      </c>
      <c r="AE54" s="2" t="s">
        <v>21</v>
      </c>
      <c r="AF54" s="2" t="s">
        <v>22</v>
      </c>
      <c r="AG54" s="2">
        <v>-21290413</v>
      </c>
      <c r="AH54" s="2">
        <v>-50243395</v>
      </c>
      <c r="AI54" s="2"/>
      <c r="AJ54" s="2" t="s">
        <v>55</v>
      </c>
      <c r="AK54" s="2"/>
      <c r="AL54" s="10">
        <v>45741</v>
      </c>
      <c r="AM54" s="11">
        <v>850</v>
      </c>
      <c r="AN54" s="11">
        <f>dClientes[[#This Row],[area_total]]*dClientes[[#This Row],[indice_tecnologico]]</f>
        <v>1275000</v>
      </c>
      <c r="AO54" s="2">
        <v>36</v>
      </c>
      <c r="AP54" s="2">
        <v>75</v>
      </c>
      <c r="AQ54" s="2">
        <v>67</v>
      </c>
      <c r="AR54" s="2">
        <v>1372</v>
      </c>
      <c r="AS54" s="2">
        <v>221</v>
      </c>
      <c r="AT54" s="2">
        <v>168</v>
      </c>
      <c r="AU54" s="2">
        <v>79</v>
      </c>
      <c r="AV54" s="2">
        <v>168</v>
      </c>
      <c r="AW54" s="2">
        <v>126</v>
      </c>
      <c r="AX54" s="12"/>
    </row>
    <row r="55" spans="1:50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47</v>
      </c>
      <c r="G55" s="2" t="s">
        <v>25</v>
      </c>
      <c r="H55" s="2" t="s">
        <v>26</v>
      </c>
      <c r="I55" s="2" t="s">
        <v>7</v>
      </c>
      <c r="J55" s="12" t="s">
        <v>61</v>
      </c>
      <c r="K55" s="12"/>
      <c r="L55" s="14"/>
      <c r="M55" s="5" t="s">
        <v>62</v>
      </c>
      <c r="N55" s="12" t="s">
        <v>357</v>
      </c>
      <c r="O55" s="2" t="s">
        <v>12</v>
      </c>
      <c r="P55" s="2" t="s">
        <v>13</v>
      </c>
      <c r="Q55" s="2" t="s">
        <v>14</v>
      </c>
      <c r="R55" s="6"/>
      <c r="S55" s="6" t="s">
        <v>358</v>
      </c>
      <c r="T55" s="12"/>
      <c r="U55" s="12"/>
      <c r="V55" s="12"/>
      <c r="W55" s="12"/>
      <c r="X55" s="22"/>
      <c r="Y55" s="2"/>
      <c r="Z55" s="16"/>
      <c r="AA55" s="16"/>
      <c r="AB55" s="16">
        <v>3000</v>
      </c>
      <c r="AC55" s="16">
        <f>SUM(dClientes[[#This Row],[area_plantio]:[tratos_soca]])</f>
        <v>3000</v>
      </c>
      <c r="AD55" s="12"/>
      <c r="AE55" s="2"/>
      <c r="AF55" s="2"/>
      <c r="AG55" s="20"/>
      <c r="AH55" s="19"/>
      <c r="AI55" s="12"/>
      <c r="AJ55" s="12"/>
      <c r="AK55" s="2"/>
      <c r="AL55" s="10"/>
      <c r="AM55" s="17">
        <v>850</v>
      </c>
      <c r="AN55" s="17">
        <f>dClientes[[#This Row],[area_total]]*dClientes[[#This Row],[indice_tecnologico]]</f>
        <v>2550000</v>
      </c>
      <c r="AO55" s="12">
        <v>81</v>
      </c>
      <c r="AP55" s="12">
        <v>191</v>
      </c>
      <c r="AQ55" s="12">
        <v>171</v>
      </c>
      <c r="AR55" s="12">
        <v>3489</v>
      </c>
      <c r="AS55" s="12">
        <v>564</v>
      </c>
      <c r="AT55" s="12">
        <v>427</v>
      </c>
      <c r="AU55" s="12">
        <v>203</v>
      </c>
      <c r="AV55" s="12">
        <v>427</v>
      </c>
      <c r="AW55" s="12">
        <v>320</v>
      </c>
      <c r="AX55" s="12"/>
    </row>
    <row r="56" spans="1:50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35</v>
      </c>
      <c r="G56" s="2" t="s">
        <v>36</v>
      </c>
      <c r="H56" s="2" t="s">
        <v>37</v>
      </c>
      <c r="I56" s="2" t="s">
        <v>38</v>
      </c>
      <c r="J56" s="2" t="s">
        <v>39</v>
      </c>
      <c r="K56" s="2"/>
      <c r="L56" s="2"/>
      <c r="M56" s="5" t="s">
        <v>359</v>
      </c>
      <c r="N56" s="2" t="s">
        <v>360</v>
      </c>
      <c r="O56" s="2" t="s">
        <v>12</v>
      </c>
      <c r="P56" s="2" t="s">
        <v>13</v>
      </c>
      <c r="Q56" s="2" t="s">
        <v>14</v>
      </c>
      <c r="R56" s="6" t="s">
        <v>361</v>
      </c>
      <c r="S56" s="2"/>
      <c r="T56" s="2" t="s">
        <v>16</v>
      </c>
      <c r="U56" s="2" t="s">
        <v>362</v>
      </c>
      <c r="V56" s="2"/>
      <c r="W56" s="2"/>
      <c r="X56" s="2" t="s">
        <v>363</v>
      </c>
      <c r="Y56" s="2"/>
      <c r="Z56" s="7">
        <v>0</v>
      </c>
      <c r="AA56" s="7">
        <v>200</v>
      </c>
      <c r="AB56" s="7">
        <v>800</v>
      </c>
      <c r="AC56" s="7">
        <v>2000</v>
      </c>
      <c r="AD56" s="2" t="s">
        <v>356</v>
      </c>
      <c r="AE56" s="2" t="s">
        <v>21</v>
      </c>
      <c r="AF56" s="2" t="s">
        <v>22</v>
      </c>
      <c r="AG56" s="2">
        <v>-21290413</v>
      </c>
      <c r="AH56" s="2">
        <v>-50243395</v>
      </c>
      <c r="AI56" s="2"/>
      <c r="AJ56" s="2"/>
      <c r="AK56" s="2"/>
      <c r="AL56" s="10"/>
      <c r="AM56" s="11">
        <v>850</v>
      </c>
      <c r="AN56" s="11">
        <f>dClientes[[#This Row],[area_total]]*dClientes[[#This Row],[indice_tecnologico]]</f>
        <v>1700000</v>
      </c>
      <c r="AO56" s="2">
        <v>21</v>
      </c>
      <c r="AP56" s="2">
        <v>51</v>
      </c>
      <c r="AQ56" s="2">
        <v>45</v>
      </c>
      <c r="AR56" s="2">
        <v>930</v>
      </c>
      <c r="AS56" s="2">
        <v>150</v>
      </c>
      <c r="AT56" s="2">
        <v>114</v>
      </c>
      <c r="AU56" s="2">
        <v>54</v>
      </c>
      <c r="AV56" s="2">
        <v>114</v>
      </c>
      <c r="AW56" s="2">
        <v>85</v>
      </c>
      <c r="AX56" s="12"/>
    </row>
    <row r="57" spans="1:50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47</v>
      </c>
      <c r="G57" s="2" t="s">
        <v>25</v>
      </c>
      <c r="H57" s="2" t="s">
        <v>26</v>
      </c>
      <c r="I57" s="2" t="s">
        <v>66</v>
      </c>
      <c r="J57" s="7" t="s">
        <v>364</v>
      </c>
      <c r="K57" s="2" t="s">
        <v>9</v>
      </c>
      <c r="L57" s="2"/>
      <c r="M57" s="5" t="s">
        <v>365</v>
      </c>
      <c r="N57" s="2" t="s">
        <v>366</v>
      </c>
      <c r="O57" s="2" t="s">
        <v>12</v>
      </c>
      <c r="P57" s="2" t="s">
        <v>13</v>
      </c>
      <c r="Q57" s="2" t="s">
        <v>14</v>
      </c>
      <c r="R57" s="6" t="s">
        <v>367</v>
      </c>
      <c r="S57" s="2"/>
      <c r="T57" s="2" t="s">
        <v>16</v>
      </c>
      <c r="U57" s="2" t="s">
        <v>368</v>
      </c>
      <c r="V57" s="2" t="s">
        <v>275</v>
      </c>
      <c r="W57" s="2" t="s">
        <v>369</v>
      </c>
      <c r="X57" s="1" t="s">
        <v>370</v>
      </c>
      <c r="Y57" s="2" t="s">
        <v>371</v>
      </c>
      <c r="Z57" s="7">
        <v>400</v>
      </c>
      <c r="AA57" s="7">
        <v>0</v>
      </c>
      <c r="AB57" s="7">
        <v>2400</v>
      </c>
      <c r="AC57" s="7">
        <v>3000</v>
      </c>
      <c r="AD57" s="2" t="s">
        <v>159</v>
      </c>
      <c r="AE57" s="2" t="s">
        <v>21</v>
      </c>
      <c r="AF57" s="2" t="s">
        <v>22</v>
      </c>
      <c r="AG57" s="8">
        <v>-215614</v>
      </c>
      <c r="AH57" s="9">
        <v>-504506</v>
      </c>
      <c r="AI57" s="2" t="s">
        <v>160</v>
      </c>
      <c r="AJ57" s="2" t="s">
        <v>147</v>
      </c>
      <c r="AK57" s="2"/>
      <c r="AL57" s="10"/>
      <c r="AM57" s="11">
        <v>850</v>
      </c>
      <c r="AN57" s="11">
        <f>dClientes[[#This Row],[area_total]]*dClientes[[#This Row],[indice_tecnologico]]</f>
        <v>2550000</v>
      </c>
      <c r="AO57" s="2">
        <v>79</v>
      </c>
      <c r="AP57" s="2">
        <v>153</v>
      </c>
      <c r="AQ57" s="2">
        <v>136</v>
      </c>
      <c r="AR57" s="2">
        <v>2791</v>
      </c>
      <c r="AS57" s="2">
        <v>451</v>
      </c>
      <c r="AT57" s="2">
        <v>342</v>
      </c>
      <c r="AU57" s="2">
        <v>162</v>
      </c>
      <c r="AV57" s="2">
        <v>342</v>
      </c>
      <c r="AW57" s="2">
        <v>256</v>
      </c>
      <c r="AX57" s="12"/>
    </row>
    <row r="58" spans="1:50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47</v>
      </c>
      <c r="G58" s="2" t="s">
        <v>25</v>
      </c>
      <c r="H58" s="2" t="s">
        <v>26</v>
      </c>
      <c r="I58" s="2" t="s">
        <v>7</v>
      </c>
      <c r="J58" s="2" t="s">
        <v>112</v>
      </c>
      <c r="K58" s="2" t="s">
        <v>9</v>
      </c>
      <c r="L58" s="2"/>
      <c r="M58" s="5" t="s">
        <v>373</v>
      </c>
      <c r="N58" s="2" t="s">
        <v>374</v>
      </c>
      <c r="O58" s="2" t="s">
        <v>287</v>
      </c>
      <c r="P58" s="2" t="s">
        <v>13</v>
      </c>
      <c r="Q58" s="2" t="s">
        <v>14</v>
      </c>
      <c r="R58" s="6" t="s">
        <v>375</v>
      </c>
      <c r="S58" s="2"/>
      <c r="T58" s="2" t="s">
        <v>16</v>
      </c>
      <c r="U58" s="2" t="s">
        <v>376</v>
      </c>
      <c r="V58" s="2"/>
      <c r="W58" s="2"/>
      <c r="X58" s="2" t="s">
        <v>377</v>
      </c>
      <c r="Y58" s="2"/>
      <c r="Z58" s="7">
        <v>90</v>
      </c>
      <c r="AA58" s="7">
        <v>90</v>
      </c>
      <c r="AB58" s="7">
        <v>420</v>
      </c>
      <c r="AC58" s="7">
        <f>SUM(dClientes[[#This Row],[area_plantio]:[tratos_soca]])</f>
        <v>600</v>
      </c>
      <c r="AD58" s="2" t="s">
        <v>20</v>
      </c>
      <c r="AE58" s="2" t="s">
        <v>21</v>
      </c>
      <c r="AF58" s="2" t="s">
        <v>22</v>
      </c>
      <c r="AG58" s="8">
        <v>-214232</v>
      </c>
      <c r="AH58" s="9">
        <v>-500751</v>
      </c>
      <c r="AI58" s="2"/>
      <c r="AJ58" s="2"/>
      <c r="AK58" s="2" t="s">
        <v>34</v>
      </c>
      <c r="AL58" s="10"/>
      <c r="AM58" s="11">
        <v>850</v>
      </c>
      <c r="AN58" s="11">
        <f>dClientes[[#This Row],[area_total]]*dClientes[[#This Row],[indice_tecnologico]]</f>
        <v>510000</v>
      </c>
      <c r="AO58" s="2">
        <v>14</v>
      </c>
      <c r="AP58" s="2">
        <v>26</v>
      </c>
      <c r="AQ58" s="2">
        <v>23</v>
      </c>
      <c r="AR58" s="2">
        <v>488</v>
      </c>
      <c r="AS58" s="2">
        <v>79</v>
      </c>
      <c r="AT58" s="2">
        <v>59</v>
      </c>
      <c r="AU58" s="2">
        <v>28</v>
      </c>
      <c r="AV58" s="2">
        <v>59</v>
      </c>
      <c r="AW58" s="2">
        <v>44</v>
      </c>
      <c r="AX58" s="12"/>
    </row>
    <row r="59" spans="1:50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35</v>
      </c>
      <c r="G59" s="13" t="s">
        <v>36</v>
      </c>
      <c r="H59" s="2" t="s">
        <v>37</v>
      </c>
      <c r="I59" s="2" t="s">
        <v>38</v>
      </c>
      <c r="J59" s="2" t="s">
        <v>247</v>
      </c>
      <c r="K59" s="12"/>
      <c r="L59" s="14"/>
      <c r="M59" s="5" t="s">
        <v>378</v>
      </c>
      <c r="N59" s="2" t="s">
        <v>379</v>
      </c>
      <c r="O59" s="2" t="s">
        <v>12</v>
      </c>
      <c r="P59" s="2" t="s">
        <v>13</v>
      </c>
      <c r="Q59" s="2" t="s">
        <v>14</v>
      </c>
      <c r="R59" s="6" t="s">
        <v>380</v>
      </c>
      <c r="S59" s="12"/>
      <c r="T59" s="12"/>
      <c r="U59" s="12"/>
      <c r="V59" s="12"/>
      <c r="W59" s="12"/>
      <c r="X59" s="12"/>
      <c r="Y59" s="2"/>
      <c r="Z59" s="7">
        <v>70</v>
      </c>
      <c r="AA59" s="7">
        <v>100</v>
      </c>
      <c r="AB59" s="7">
        <v>530</v>
      </c>
      <c r="AC59" s="7">
        <v>700</v>
      </c>
      <c r="AD59" s="2" t="s">
        <v>304</v>
      </c>
      <c r="AE59" s="2" t="s">
        <v>21</v>
      </c>
      <c r="AF59" s="2" t="s">
        <v>22</v>
      </c>
      <c r="AG59" s="8">
        <v>-212895</v>
      </c>
      <c r="AH59" s="9">
        <v>-503429</v>
      </c>
      <c r="AI59" s="12"/>
      <c r="AJ59" s="12"/>
      <c r="AK59" s="2"/>
      <c r="AL59" s="23">
        <v>45747</v>
      </c>
      <c r="AM59" s="11">
        <v>850</v>
      </c>
      <c r="AN59" s="17">
        <f>dClientes[[#This Row],[area_total]]*dClientes[[#This Row],[indice_tecnologico]]</f>
        <v>595000</v>
      </c>
      <c r="AO59" s="12">
        <v>16</v>
      </c>
      <c r="AP59" s="12">
        <v>33</v>
      </c>
      <c r="AQ59" s="12">
        <v>30</v>
      </c>
      <c r="AR59" s="12">
        <v>616</v>
      </c>
      <c r="AS59" s="12">
        <v>99</v>
      </c>
      <c r="AT59" s="12">
        <v>75</v>
      </c>
      <c r="AU59" s="12">
        <v>35</v>
      </c>
      <c r="AV59" s="12">
        <v>75</v>
      </c>
      <c r="AW59" s="12">
        <v>56</v>
      </c>
      <c r="AX59" s="12"/>
    </row>
    <row r="60" spans="1:50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35</v>
      </c>
      <c r="G60" s="13" t="s">
        <v>36</v>
      </c>
      <c r="H60" s="2" t="s">
        <v>37</v>
      </c>
      <c r="I60" s="2" t="s">
        <v>38</v>
      </c>
      <c r="J60" s="2" t="s">
        <v>381</v>
      </c>
      <c r="K60" s="2"/>
      <c r="L60" s="2"/>
      <c r="M60" s="5" t="s">
        <v>382</v>
      </c>
      <c r="N60" s="2" t="s">
        <v>383</v>
      </c>
      <c r="O60" s="2" t="s">
        <v>12</v>
      </c>
      <c r="P60" s="2" t="s">
        <v>13</v>
      </c>
      <c r="Q60" s="2" t="s">
        <v>14</v>
      </c>
      <c r="R60" s="6" t="s">
        <v>384</v>
      </c>
      <c r="S60" s="2"/>
      <c r="T60" s="2" t="s">
        <v>16</v>
      </c>
      <c r="U60" s="2" t="s">
        <v>385</v>
      </c>
      <c r="V60" s="2"/>
      <c r="W60" s="2"/>
      <c r="X60" s="2" t="s">
        <v>386</v>
      </c>
      <c r="Y60" s="2"/>
      <c r="Z60" s="7">
        <v>800</v>
      </c>
      <c r="AA60" s="7">
        <v>200</v>
      </c>
      <c r="AB60" s="7">
        <v>3400</v>
      </c>
      <c r="AC60" s="7">
        <f>SUM(dClientes[[#This Row],[area_plantio]:[tratos_soca]])</f>
        <v>4400</v>
      </c>
      <c r="AD60" s="2" t="s">
        <v>20</v>
      </c>
      <c r="AE60" s="2" t="s">
        <v>21</v>
      </c>
      <c r="AF60" s="2" t="s">
        <v>22</v>
      </c>
      <c r="AG60" s="8">
        <v>-214232</v>
      </c>
      <c r="AH60" s="9">
        <v>-500751</v>
      </c>
      <c r="AI60" s="2"/>
      <c r="AJ60" s="2" t="s">
        <v>55</v>
      </c>
      <c r="AK60" s="2"/>
      <c r="AL60" s="10"/>
      <c r="AM60" s="11">
        <v>850</v>
      </c>
      <c r="AN60" s="11">
        <f>dClientes[[#This Row],[area_total]]*dClientes[[#This Row],[indice_tecnologico]]</f>
        <v>3740000</v>
      </c>
      <c r="AO60" s="2">
        <v>120</v>
      </c>
      <c r="AP60" s="2">
        <v>216</v>
      </c>
      <c r="AQ60" s="2">
        <v>193</v>
      </c>
      <c r="AR60" s="2">
        <v>3955</v>
      </c>
      <c r="AS60" s="2">
        <v>639</v>
      </c>
      <c r="AT60" s="2">
        <v>484</v>
      </c>
      <c r="AU60" s="2">
        <v>230</v>
      </c>
      <c r="AV60" s="2">
        <v>484</v>
      </c>
      <c r="AW60" s="2">
        <v>363</v>
      </c>
      <c r="AX60" s="12"/>
    </row>
    <row r="61" spans="1:5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47</v>
      </c>
      <c r="G61" s="13" t="s">
        <v>25</v>
      </c>
      <c r="H61" s="2" t="s">
        <v>26</v>
      </c>
      <c r="I61" s="2" t="s">
        <v>7</v>
      </c>
      <c r="J61" s="7" t="s">
        <v>27</v>
      </c>
      <c r="K61" s="2" t="s">
        <v>9</v>
      </c>
      <c r="L61" s="2"/>
      <c r="M61" s="5" t="s">
        <v>387</v>
      </c>
      <c r="N61" s="2" t="s">
        <v>388</v>
      </c>
      <c r="O61" s="2" t="s">
        <v>12</v>
      </c>
      <c r="P61" s="2" t="s">
        <v>13</v>
      </c>
      <c r="Q61" s="2" t="s">
        <v>14</v>
      </c>
      <c r="R61" s="6" t="s">
        <v>389</v>
      </c>
      <c r="S61" s="2"/>
      <c r="T61" s="2" t="s">
        <v>16</v>
      </c>
      <c r="U61" s="2" t="s">
        <v>390</v>
      </c>
      <c r="V61" s="2" t="s">
        <v>391</v>
      </c>
      <c r="W61" s="2" t="s">
        <v>392</v>
      </c>
      <c r="X61" s="2" t="s">
        <v>393</v>
      </c>
      <c r="Y61" s="2"/>
      <c r="Z61" s="7">
        <v>300</v>
      </c>
      <c r="AA61" s="7">
        <v>225</v>
      </c>
      <c r="AB61" s="7">
        <v>975</v>
      </c>
      <c r="AC61" s="7">
        <f>SUM(dClientes[[#This Row],[area_plantio]:[tratos_soca]])</f>
        <v>1500</v>
      </c>
      <c r="AD61" s="2" t="s">
        <v>394</v>
      </c>
      <c r="AE61" s="2" t="s">
        <v>21</v>
      </c>
      <c r="AF61" s="2" t="s">
        <v>22</v>
      </c>
      <c r="AG61" s="8">
        <v>-211514</v>
      </c>
      <c r="AH61" s="9">
        <v>-505024</v>
      </c>
      <c r="AI61" s="2"/>
      <c r="AJ61" s="2" t="s">
        <v>147</v>
      </c>
      <c r="AK61" s="2" t="s">
        <v>34</v>
      </c>
      <c r="AL61" s="10"/>
      <c r="AM61" s="11">
        <v>850</v>
      </c>
      <c r="AN61" s="11">
        <f>dClientes[[#This Row],[area_total]]*dClientes[[#This Row],[indice_tecnologico]]</f>
        <v>1275000</v>
      </c>
      <c r="AO61" s="2">
        <v>37</v>
      </c>
      <c r="AP61" s="2">
        <v>62</v>
      </c>
      <c r="AQ61" s="2">
        <v>55</v>
      </c>
      <c r="AR61" s="2">
        <v>1134</v>
      </c>
      <c r="AS61" s="2">
        <v>183</v>
      </c>
      <c r="AT61" s="2">
        <v>138</v>
      </c>
      <c r="AU61" s="2">
        <v>66</v>
      </c>
      <c r="AV61" s="2">
        <v>138</v>
      </c>
      <c r="AW61" s="2">
        <v>104</v>
      </c>
      <c r="AX61" s="12"/>
    </row>
    <row r="62" spans="1:50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47</v>
      </c>
      <c r="G62" s="2" t="s">
        <v>25</v>
      </c>
      <c r="H62" s="2" t="s">
        <v>26</v>
      </c>
      <c r="I62" s="2" t="s">
        <v>7</v>
      </c>
      <c r="J62" s="7" t="s">
        <v>27</v>
      </c>
      <c r="K62" s="2" t="s">
        <v>9</v>
      </c>
      <c r="L62" s="2"/>
      <c r="M62" s="5" t="s">
        <v>395</v>
      </c>
      <c r="N62" s="2" t="s">
        <v>396</v>
      </c>
      <c r="O62" s="2" t="s">
        <v>12</v>
      </c>
      <c r="P62" s="2" t="s">
        <v>13</v>
      </c>
      <c r="Q62" s="2" t="s">
        <v>14</v>
      </c>
      <c r="R62" s="6" t="s">
        <v>397</v>
      </c>
      <c r="S62" s="2"/>
      <c r="T62" s="2" t="s">
        <v>16</v>
      </c>
      <c r="U62" s="2" t="s">
        <v>398</v>
      </c>
      <c r="V62" s="2"/>
      <c r="W62" s="2"/>
      <c r="X62" s="2" t="s">
        <v>399</v>
      </c>
      <c r="Y62" s="2"/>
      <c r="Z62" s="7">
        <v>73.5</v>
      </c>
      <c r="AA62" s="7">
        <v>73.5</v>
      </c>
      <c r="AB62" s="7">
        <v>343</v>
      </c>
      <c r="AC62" s="7">
        <f>SUM(dClientes[[#This Row],[area_plantio]:[tratos_soca]])</f>
        <v>490</v>
      </c>
      <c r="AD62" s="2" t="s">
        <v>45</v>
      </c>
      <c r="AE62" s="2" t="s">
        <v>21</v>
      </c>
      <c r="AF62" s="2" t="s">
        <v>22</v>
      </c>
      <c r="AG62" s="2">
        <v>-21405186</v>
      </c>
      <c r="AH62" s="2">
        <v>-50193416</v>
      </c>
      <c r="AI62" s="2"/>
      <c r="AJ62" s="2"/>
      <c r="AK62" s="2" t="s">
        <v>34</v>
      </c>
      <c r="AL62" s="10"/>
      <c r="AM62" s="11">
        <v>850</v>
      </c>
      <c r="AN62" s="11">
        <f>dClientes[[#This Row],[area_total]]*dClientes[[#This Row],[indice_tecnologico]]</f>
        <v>416500</v>
      </c>
      <c r="AO62" s="2">
        <v>11</v>
      </c>
      <c r="AP62" s="2">
        <v>21</v>
      </c>
      <c r="AQ62" s="2">
        <v>19</v>
      </c>
      <c r="AR62" s="2">
        <v>398</v>
      </c>
      <c r="AS62" s="2">
        <v>64</v>
      </c>
      <c r="AT62" s="2">
        <v>48</v>
      </c>
      <c r="AU62" s="2">
        <v>23</v>
      </c>
      <c r="AV62" s="2">
        <v>48</v>
      </c>
      <c r="AW62" s="2">
        <v>36</v>
      </c>
      <c r="AX62" s="12"/>
    </row>
    <row r="63" spans="1:50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47</v>
      </c>
      <c r="G63" s="2" t="s">
        <v>25</v>
      </c>
      <c r="H63" s="2" t="s">
        <v>26</v>
      </c>
      <c r="I63" s="2" t="s">
        <v>48</v>
      </c>
      <c r="J63" s="2" t="s">
        <v>146</v>
      </c>
      <c r="K63" s="2" t="s">
        <v>9</v>
      </c>
      <c r="L63" s="2"/>
      <c r="M63" s="5" t="s">
        <v>400</v>
      </c>
      <c r="N63" s="2" t="s">
        <v>401</v>
      </c>
      <c r="O63" s="2" t="s">
        <v>12</v>
      </c>
      <c r="P63" s="2" t="s">
        <v>13</v>
      </c>
      <c r="Q63" s="2" t="s">
        <v>14</v>
      </c>
      <c r="R63" s="6" t="s">
        <v>402</v>
      </c>
      <c r="S63" s="2"/>
      <c r="T63" s="2" t="s">
        <v>16</v>
      </c>
      <c r="U63" s="2" t="s">
        <v>403</v>
      </c>
      <c r="V63" s="2"/>
      <c r="W63" s="2"/>
      <c r="X63" s="2" t="s">
        <v>404</v>
      </c>
      <c r="Y63" s="2"/>
      <c r="Z63" s="7">
        <v>90</v>
      </c>
      <c r="AA63" s="7">
        <v>90</v>
      </c>
      <c r="AB63" s="7">
        <v>420</v>
      </c>
      <c r="AC63" s="7">
        <f>SUM(dClientes[[#This Row],[area_plantio]:[tratos_soca]])</f>
        <v>600</v>
      </c>
      <c r="AD63" s="2" t="s">
        <v>33</v>
      </c>
      <c r="AE63" s="2" t="s">
        <v>21</v>
      </c>
      <c r="AF63" s="2" t="s">
        <v>22</v>
      </c>
      <c r="AG63" s="8">
        <v>-215491</v>
      </c>
      <c r="AH63" s="9">
        <v>-498553</v>
      </c>
      <c r="AI63" s="2"/>
      <c r="AJ63" s="2"/>
      <c r="AK63" s="2" t="s">
        <v>34</v>
      </c>
      <c r="AL63" s="10"/>
      <c r="AM63" s="11">
        <v>850</v>
      </c>
      <c r="AN63" s="11">
        <f>dClientes[[#This Row],[area_total]]*dClientes[[#This Row],[indice_tecnologico]]</f>
        <v>510000</v>
      </c>
      <c r="AO63" s="2">
        <v>14</v>
      </c>
      <c r="AP63" s="2">
        <v>26</v>
      </c>
      <c r="AQ63" s="2">
        <v>23</v>
      </c>
      <c r="AR63" s="2">
        <v>488</v>
      </c>
      <c r="AS63" s="2">
        <v>79</v>
      </c>
      <c r="AT63" s="2">
        <v>59</v>
      </c>
      <c r="AU63" s="2">
        <v>28</v>
      </c>
      <c r="AV63" s="2">
        <v>59</v>
      </c>
      <c r="AW63" s="2">
        <v>44</v>
      </c>
      <c r="AX63" s="12"/>
    </row>
    <row r="64" spans="1:50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93</v>
      </c>
      <c r="G64" s="2" t="s">
        <v>811</v>
      </c>
      <c r="H64" s="2" t="s">
        <v>95</v>
      </c>
      <c r="I64" s="2" t="s">
        <v>38</v>
      </c>
      <c r="J64" s="2" t="s">
        <v>405</v>
      </c>
      <c r="K64" s="2" t="s">
        <v>9</v>
      </c>
      <c r="L64" s="2"/>
      <c r="M64" s="5" t="s">
        <v>406</v>
      </c>
      <c r="N64" s="2" t="s">
        <v>407</v>
      </c>
      <c r="O64" s="2" t="s">
        <v>12</v>
      </c>
      <c r="P64" s="2" t="s">
        <v>13</v>
      </c>
      <c r="Q64" s="2" t="s">
        <v>14</v>
      </c>
      <c r="R64" s="6" t="s">
        <v>408</v>
      </c>
      <c r="S64" s="2"/>
      <c r="T64" s="2" t="s">
        <v>16</v>
      </c>
      <c r="U64" s="2" t="s">
        <v>409</v>
      </c>
      <c r="V64" s="2"/>
      <c r="W64" s="2"/>
      <c r="X64" s="2" t="s">
        <v>410</v>
      </c>
      <c r="Y64" s="2"/>
      <c r="Z64" s="7">
        <v>180</v>
      </c>
      <c r="AA64" s="7">
        <v>75</v>
      </c>
      <c r="AB64" s="7">
        <v>350</v>
      </c>
      <c r="AC64" s="7">
        <f>SUM(dClientes[[#This Row],[area_plantio]:[tratos_soca]])</f>
        <v>605</v>
      </c>
      <c r="AD64" s="2" t="s">
        <v>20</v>
      </c>
      <c r="AE64" s="2" t="s">
        <v>21</v>
      </c>
      <c r="AF64" s="2" t="s">
        <v>22</v>
      </c>
      <c r="AG64" s="8">
        <v>-214232</v>
      </c>
      <c r="AH64" s="9">
        <v>-500751</v>
      </c>
      <c r="AI64" s="2"/>
      <c r="AJ64" s="2"/>
      <c r="AK64" s="2"/>
      <c r="AL64" s="10"/>
      <c r="AM64" s="11">
        <v>850</v>
      </c>
      <c r="AN64" s="11">
        <f>dClientes[[#This Row],[area_total]]*dClientes[[#This Row],[indice_tecnologico]]</f>
        <v>514250</v>
      </c>
      <c r="AO64" s="2">
        <v>15</v>
      </c>
      <c r="AP64" s="2">
        <v>22</v>
      </c>
      <c r="AQ64" s="2">
        <v>19</v>
      </c>
      <c r="AR64" s="2">
        <v>407</v>
      </c>
      <c r="AS64" s="2">
        <v>65</v>
      </c>
      <c r="AT64" s="2">
        <v>49</v>
      </c>
      <c r="AU64" s="2">
        <v>23</v>
      </c>
      <c r="AV64" s="2">
        <v>49</v>
      </c>
      <c r="AW64" s="2">
        <v>37</v>
      </c>
      <c r="AX64" s="12"/>
    </row>
    <row r="65" spans="1:50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93</v>
      </c>
      <c r="G65" s="2" t="s">
        <v>811</v>
      </c>
      <c r="H65" s="2" t="s">
        <v>95</v>
      </c>
      <c r="I65" s="2" t="s">
        <v>38</v>
      </c>
      <c r="J65" s="2" t="s">
        <v>96</v>
      </c>
      <c r="K65" s="2" t="s">
        <v>9</v>
      </c>
      <c r="L65" s="2"/>
      <c r="M65" s="5" t="s">
        <v>411</v>
      </c>
      <c r="N65" s="2" t="s">
        <v>412</v>
      </c>
      <c r="O65" s="2" t="s">
        <v>12</v>
      </c>
      <c r="P65" s="2" t="s">
        <v>13</v>
      </c>
      <c r="Q65" s="2" t="s">
        <v>14</v>
      </c>
      <c r="R65" s="6" t="s">
        <v>413</v>
      </c>
      <c r="S65" s="2"/>
      <c r="T65" s="2" t="s">
        <v>16</v>
      </c>
      <c r="U65" s="2" t="s">
        <v>414</v>
      </c>
      <c r="V65" s="2"/>
      <c r="W65" s="2"/>
      <c r="X65" s="2" t="s">
        <v>415</v>
      </c>
      <c r="Y65" s="2"/>
      <c r="Z65" s="7">
        <v>800</v>
      </c>
      <c r="AA65" s="7">
        <v>800</v>
      </c>
      <c r="AB65" s="7">
        <v>2400</v>
      </c>
      <c r="AC65" s="7">
        <f>SUM(dClientes[[#This Row],[area_plantio]:[tratos_soca]])</f>
        <v>4000</v>
      </c>
      <c r="AD65" s="2" t="s">
        <v>153</v>
      </c>
      <c r="AE65" s="2" t="s">
        <v>21</v>
      </c>
      <c r="AF65" s="2" t="s">
        <v>22</v>
      </c>
      <c r="AG65" s="8">
        <v>-215039</v>
      </c>
      <c r="AH65" s="9">
        <v>-503178</v>
      </c>
      <c r="AI65" s="2" t="s">
        <v>416</v>
      </c>
      <c r="AJ65" s="2"/>
      <c r="AK65" s="2"/>
      <c r="AL65" s="10"/>
      <c r="AM65" s="11">
        <v>850</v>
      </c>
      <c r="AN65" s="11">
        <f>dClientes[[#This Row],[area_total]]*dClientes[[#This Row],[indice_tecnologico]]</f>
        <v>3400000</v>
      </c>
      <c r="AO65" s="2">
        <v>93</v>
      </c>
      <c r="AP65" s="2">
        <v>153</v>
      </c>
      <c r="AQ65" s="2">
        <v>136</v>
      </c>
      <c r="AR65" s="2">
        <v>2791</v>
      </c>
      <c r="AS65" s="2">
        <v>451</v>
      </c>
      <c r="AT65" s="2">
        <v>342</v>
      </c>
      <c r="AU65" s="2">
        <v>162</v>
      </c>
      <c r="AV65" s="2">
        <v>342</v>
      </c>
      <c r="AW65" s="2">
        <v>256</v>
      </c>
      <c r="AX65" s="12"/>
    </row>
    <row r="66" spans="1:50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94</v>
      </c>
      <c r="H66" s="2" t="s">
        <v>6</v>
      </c>
      <c r="I66" s="2" t="s">
        <v>66</v>
      </c>
      <c r="J66" s="2" t="s">
        <v>251</v>
      </c>
      <c r="K66" s="2" t="s">
        <v>9</v>
      </c>
      <c r="L66" s="2"/>
      <c r="M66" s="5" t="s">
        <v>417</v>
      </c>
      <c r="N66" s="2" t="s">
        <v>418</v>
      </c>
      <c r="O66" s="2" t="s">
        <v>12</v>
      </c>
      <c r="P66" s="2" t="s">
        <v>13</v>
      </c>
      <c r="Q66" s="2" t="s">
        <v>14</v>
      </c>
      <c r="R66" s="6" t="s">
        <v>419</v>
      </c>
      <c r="S66" s="2"/>
      <c r="T66" s="2" t="s">
        <v>16</v>
      </c>
      <c r="U66" s="2" t="s">
        <v>420</v>
      </c>
      <c r="V66" s="2"/>
      <c r="W66" s="2" t="s">
        <v>421</v>
      </c>
      <c r="X66" s="2" t="s">
        <v>422</v>
      </c>
      <c r="Y66" s="2"/>
      <c r="Z66" s="7">
        <v>0</v>
      </c>
      <c r="AA66" s="7">
        <v>1000</v>
      </c>
      <c r="AB66" s="7">
        <v>1000</v>
      </c>
      <c r="AC66" s="7">
        <f>SUM(dClientes[[#This Row],[area_plantio]:[tratos_soca]])</f>
        <v>2000</v>
      </c>
      <c r="AD66" s="2" t="s">
        <v>423</v>
      </c>
      <c r="AE66" s="2" t="s">
        <v>21</v>
      </c>
      <c r="AF66" s="2" t="s">
        <v>22</v>
      </c>
      <c r="AG66" s="8">
        <v>-216390</v>
      </c>
      <c r="AH66" s="9">
        <v>-505001</v>
      </c>
      <c r="AI66" s="2" t="s">
        <v>260</v>
      </c>
      <c r="AJ66" s="2" t="s">
        <v>34</v>
      </c>
      <c r="AK66" s="2"/>
      <c r="AL66" s="10"/>
      <c r="AM66" s="11">
        <v>850</v>
      </c>
      <c r="AN66" s="11">
        <f>dClientes[[#This Row],[area_total]]*dClientes[[#This Row],[indice_tecnologico]]</f>
        <v>1700000</v>
      </c>
      <c r="AO66" s="2">
        <v>27</v>
      </c>
      <c r="AP66" s="2">
        <v>63</v>
      </c>
      <c r="AQ66" s="2">
        <v>57</v>
      </c>
      <c r="AR66" s="2">
        <v>1163</v>
      </c>
      <c r="AS66" s="2">
        <v>188</v>
      </c>
      <c r="AT66" s="2">
        <v>142</v>
      </c>
      <c r="AU66" s="2">
        <v>67</v>
      </c>
      <c r="AV66" s="2">
        <v>142</v>
      </c>
      <c r="AW66" s="2">
        <v>106</v>
      </c>
      <c r="AX66" s="12"/>
    </row>
    <row r="67" spans="1:50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35</v>
      </c>
      <c r="G67" s="2" t="s">
        <v>36</v>
      </c>
      <c r="H67" s="2" t="s">
        <v>37</v>
      </c>
      <c r="I67" s="2" t="s">
        <v>38</v>
      </c>
      <c r="J67" s="2" t="s">
        <v>424</v>
      </c>
      <c r="K67" s="2"/>
      <c r="L67" s="2"/>
      <c r="M67" s="5" t="s">
        <v>425</v>
      </c>
      <c r="N67" s="2" t="s">
        <v>426</v>
      </c>
      <c r="O67" s="2" t="s">
        <v>287</v>
      </c>
      <c r="P67" s="2" t="s">
        <v>13</v>
      </c>
      <c r="Q67" s="2" t="s">
        <v>14</v>
      </c>
      <c r="R67" s="6" t="s">
        <v>427</v>
      </c>
      <c r="S67" s="2"/>
      <c r="T67" s="2" t="s">
        <v>16</v>
      </c>
      <c r="U67" s="2" t="s">
        <v>428</v>
      </c>
      <c r="V67" s="2"/>
      <c r="W67" s="2"/>
      <c r="X67" s="2" t="s">
        <v>429</v>
      </c>
      <c r="Y67" s="2"/>
      <c r="Z67" s="7">
        <v>400</v>
      </c>
      <c r="AA67" s="7">
        <v>200</v>
      </c>
      <c r="AB67" s="7">
        <v>400</v>
      </c>
      <c r="AC67" s="7">
        <f>SUM(dClientes[[#This Row],[area_plantio]:[tratos_soca]])</f>
        <v>1000</v>
      </c>
      <c r="AD67" s="2" t="s">
        <v>304</v>
      </c>
      <c r="AE67" s="2" t="s">
        <v>21</v>
      </c>
      <c r="AF67" s="2" t="s">
        <v>22</v>
      </c>
      <c r="AG67" s="8">
        <v>-212895</v>
      </c>
      <c r="AH67" s="9">
        <v>-503429</v>
      </c>
      <c r="AI67" s="2"/>
      <c r="AJ67" s="2"/>
      <c r="AK67" s="2"/>
      <c r="AL67" s="10"/>
      <c r="AM67" s="11">
        <v>850</v>
      </c>
      <c r="AN67" s="11">
        <f>dClientes[[#This Row],[area_total]]*dClientes[[#This Row],[indice_tecnologico]]</f>
        <v>850000</v>
      </c>
      <c r="AO67" s="2">
        <v>25</v>
      </c>
      <c r="AP67" s="2">
        <v>25</v>
      </c>
      <c r="AQ67" s="2">
        <v>22</v>
      </c>
      <c r="AR67" s="2">
        <v>465</v>
      </c>
      <c r="AS67" s="2">
        <v>75</v>
      </c>
      <c r="AT67" s="2">
        <v>57</v>
      </c>
      <c r="AU67" s="2">
        <v>27</v>
      </c>
      <c r="AV67" s="2">
        <v>57</v>
      </c>
      <c r="AW67" s="2">
        <v>42</v>
      </c>
      <c r="AX67" s="12"/>
    </row>
    <row r="68" spans="1:50">
      <c r="A68" s="2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13" t="s">
        <v>94</v>
      </c>
      <c r="H68" s="2" t="s">
        <v>6</v>
      </c>
      <c r="I68" s="2" t="s">
        <v>66</v>
      </c>
      <c r="J68" s="2" t="s">
        <v>168</v>
      </c>
      <c r="K68" s="2" t="s">
        <v>9</v>
      </c>
      <c r="L68" s="2"/>
      <c r="M68" s="5" t="s">
        <v>430</v>
      </c>
      <c r="N68" s="2" t="s">
        <v>431</v>
      </c>
      <c r="O68" s="2" t="s">
        <v>12</v>
      </c>
      <c r="P68" s="2" t="s">
        <v>13</v>
      </c>
      <c r="Q68" s="2" t="s">
        <v>14</v>
      </c>
      <c r="R68" s="6" t="s">
        <v>432</v>
      </c>
      <c r="S68" s="2"/>
      <c r="T68" s="2" t="s">
        <v>16</v>
      </c>
      <c r="U68" s="2" t="s">
        <v>433</v>
      </c>
      <c r="V68" s="2"/>
      <c r="W68" s="2" t="s">
        <v>434</v>
      </c>
      <c r="X68" s="2" t="s">
        <v>184</v>
      </c>
      <c r="Y68" s="2"/>
      <c r="Z68" s="7">
        <v>150</v>
      </c>
      <c r="AA68" s="7">
        <v>150</v>
      </c>
      <c r="AB68" s="7">
        <v>700</v>
      </c>
      <c r="AC68" s="7">
        <f>SUM(dClientes[[#This Row],[area_plantio]:[tratos_soca]])</f>
        <v>1000</v>
      </c>
      <c r="AD68" s="2" t="s">
        <v>127</v>
      </c>
      <c r="AE68" s="2" t="s">
        <v>21</v>
      </c>
      <c r="AF68" s="2" t="s">
        <v>22</v>
      </c>
      <c r="AG68" s="8">
        <v>-212231</v>
      </c>
      <c r="AH68" s="9">
        <v>-504659</v>
      </c>
      <c r="AI68" s="2" t="s">
        <v>435</v>
      </c>
      <c r="AJ68" s="2" t="s">
        <v>24</v>
      </c>
      <c r="AK68" s="2"/>
      <c r="AL68" s="10"/>
      <c r="AM68" s="11">
        <v>850</v>
      </c>
      <c r="AN68" s="11">
        <f>dClientes[[#This Row],[area_total]]*dClientes[[#This Row],[indice_tecnologico]]</f>
        <v>850000</v>
      </c>
      <c r="AO68" s="2">
        <v>24</v>
      </c>
      <c r="AP68" s="2">
        <v>44</v>
      </c>
      <c r="AQ68" s="2">
        <v>39</v>
      </c>
      <c r="AR68" s="2">
        <v>814</v>
      </c>
      <c r="AS68" s="2">
        <v>131</v>
      </c>
      <c r="AT68" s="2">
        <v>99</v>
      </c>
      <c r="AU68" s="2">
        <v>47</v>
      </c>
      <c r="AV68" s="2">
        <v>99</v>
      </c>
      <c r="AW68" s="2">
        <v>74</v>
      </c>
      <c r="AX68" s="12"/>
    </row>
    <row r="69" spans="1:50">
      <c r="A69" s="2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47</v>
      </c>
      <c r="G69" s="2" t="s">
        <v>25</v>
      </c>
      <c r="H69" s="2" t="s">
        <v>26</v>
      </c>
      <c r="I69" s="2" t="s">
        <v>7</v>
      </c>
      <c r="J69" s="12" t="s">
        <v>436</v>
      </c>
      <c r="K69" s="12"/>
      <c r="L69" s="12"/>
      <c r="M69" s="5" t="s">
        <v>437</v>
      </c>
      <c r="N69" s="12" t="s">
        <v>438</v>
      </c>
      <c r="O69" s="2" t="s">
        <v>12</v>
      </c>
      <c r="P69" s="2" t="s">
        <v>13</v>
      </c>
      <c r="Q69" s="2" t="s">
        <v>14</v>
      </c>
      <c r="R69" s="15" t="s">
        <v>439</v>
      </c>
      <c r="S69" s="12"/>
      <c r="T69" s="12"/>
      <c r="U69" s="12"/>
      <c r="V69" s="12"/>
      <c r="W69" s="12"/>
      <c r="X69" s="12"/>
      <c r="Y69" s="2"/>
      <c r="Z69" s="16"/>
      <c r="AA69" s="16"/>
      <c r="AB69" s="16">
        <v>4000</v>
      </c>
      <c r="AC69" s="16">
        <f>SUM(dClientes[[#This Row],[area_plantio]:[tratos_soca]])</f>
        <v>4000</v>
      </c>
      <c r="AD69" s="12"/>
      <c r="AE69" s="2"/>
      <c r="AF69" s="2"/>
      <c r="AG69" s="19"/>
      <c r="AH69" s="20"/>
      <c r="AI69" s="12"/>
      <c r="AJ69" s="12"/>
      <c r="AK69" s="2"/>
      <c r="AL69" s="10"/>
      <c r="AM69" s="17">
        <v>850</v>
      </c>
      <c r="AN69" s="17">
        <f>dClientes[[#This Row],[area_total]]*dClientes[[#This Row],[indice_tecnologico]]</f>
        <v>3400000</v>
      </c>
      <c r="AO69" s="12">
        <v>108</v>
      </c>
      <c r="AP69" s="12">
        <v>255</v>
      </c>
      <c r="AQ69" s="12">
        <v>228</v>
      </c>
      <c r="AR69" s="12">
        <v>4653</v>
      </c>
      <c r="AS69" s="12">
        <v>752</v>
      </c>
      <c r="AT69" s="12">
        <v>570</v>
      </c>
      <c r="AU69" s="12">
        <v>270</v>
      </c>
      <c r="AV69" s="12">
        <v>570</v>
      </c>
      <c r="AW69" s="12">
        <v>427</v>
      </c>
      <c r="AX69" s="12"/>
    </row>
    <row r="70" spans="1:50">
      <c r="A70" s="12" t="s">
        <v>0</v>
      </c>
      <c r="B70" s="12" t="s">
        <v>1</v>
      </c>
      <c r="C70" s="12" t="s">
        <v>2</v>
      </c>
      <c r="D70" s="12" t="s">
        <v>3</v>
      </c>
      <c r="E70" s="12" t="s">
        <v>4</v>
      </c>
      <c r="F70" s="2" t="s">
        <v>35</v>
      </c>
      <c r="G70" s="2" t="s">
        <v>36</v>
      </c>
      <c r="H70" s="12" t="s">
        <v>37</v>
      </c>
      <c r="I70" s="12" t="s">
        <v>38</v>
      </c>
      <c r="J70" s="12" t="s">
        <v>56</v>
      </c>
      <c r="K70" s="12"/>
      <c r="L70" s="14"/>
      <c r="M70" s="5" t="s">
        <v>440</v>
      </c>
      <c r="N70" s="12" t="s">
        <v>441</v>
      </c>
      <c r="O70" s="2" t="s">
        <v>12</v>
      </c>
      <c r="P70" s="2" t="s">
        <v>13</v>
      </c>
      <c r="Q70" s="12" t="s">
        <v>14</v>
      </c>
      <c r="R70" s="6" t="s">
        <v>442</v>
      </c>
      <c r="S70" s="12"/>
      <c r="T70" s="12"/>
      <c r="U70" s="12"/>
      <c r="V70" s="12"/>
      <c r="W70" s="12"/>
      <c r="X70" s="12"/>
      <c r="Y70" s="2"/>
      <c r="Z70" s="16">
        <v>200</v>
      </c>
      <c r="AA70" s="16"/>
      <c r="AB70" s="16">
        <v>300</v>
      </c>
      <c r="AC70" s="16">
        <v>500</v>
      </c>
      <c r="AD70" s="12" t="s">
        <v>304</v>
      </c>
      <c r="AE70" s="2" t="s">
        <v>21</v>
      </c>
      <c r="AF70" s="2" t="s">
        <v>22</v>
      </c>
      <c r="AG70" s="12"/>
      <c r="AH70" s="12"/>
      <c r="AI70" s="12"/>
      <c r="AJ70" s="12"/>
      <c r="AK70" s="2"/>
      <c r="AL70" s="10"/>
      <c r="AM70" s="17">
        <v>850</v>
      </c>
      <c r="AN70" s="17">
        <f>dClientes[[#This Row],[area_total]]*dClientes[[#This Row],[indice_tecnologico]]</f>
        <v>425000</v>
      </c>
      <c r="AO70" s="12">
        <v>15</v>
      </c>
      <c r="AP70" s="12">
        <v>19</v>
      </c>
      <c r="AQ70" s="12">
        <v>17</v>
      </c>
      <c r="AR70" s="12">
        <v>348</v>
      </c>
      <c r="AS70" s="12">
        <v>56</v>
      </c>
      <c r="AT70" s="12">
        <v>42</v>
      </c>
      <c r="AU70" s="12">
        <v>20</v>
      </c>
      <c r="AV70" s="12">
        <v>42</v>
      </c>
      <c r="AW70" s="12">
        <v>32</v>
      </c>
      <c r="AX70" s="12"/>
    </row>
    <row r="71" spans="1:50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47</v>
      </c>
      <c r="G71" s="2" t="s">
        <v>25</v>
      </c>
      <c r="H71" s="2" t="s">
        <v>26</v>
      </c>
      <c r="I71" s="2" t="s">
        <v>7</v>
      </c>
      <c r="J71" s="2" t="s">
        <v>174</v>
      </c>
      <c r="K71" s="2" t="s">
        <v>9</v>
      </c>
      <c r="L71" s="2"/>
      <c r="M71" s="5" t="s">
        <v>443</v>
      </c>
      <c r="N71" s="2" t="s">
        <v>444</v>
      </c>
      <c r="O71" s="2" t="s">
        <v>12</v>
      </c>
      <c r="P71" s="2" t="s">
        <v>13</v>
      </c>
      <c r="Q71" s="2" t="s">
        <v>14</v>
      </c>
      <c r="R71" s="6" t="s">
        <v>445</v>
      </c>
      <c r="S71" s="2"/>
      <c r="T71" s="2" t="s">
        <v>16</v>
      </c>
      <c r="U71" s="2" t="s">
        <v>446</v>
      </c>
      <c r="V71" s="2"/>
      <c r="W71" s="2"/>
      <c r="X71" s="2" t="s">
        <v>447</v>
      </c>
      <c r="Y71" s="2"/>
      <c r="Z71" s="7">
        <v>50</v>
      </c>
      <c r="AA71" s="7">
        <v>0</v>
      </c>
      <c r="AB71" s="7">
        <v>250</v>
      </c>
      <c r="AC71" s="7">
        <f>SUM(dClientes[[#This Row],[area_plantio]:[tratos_soca]])</f>
        <v>300</v>
      </c>
      <c r="AD71" s="2" t="s">
        <v>304</v>
      </c>
      <c r="AE71" s="2" t="s">
        <v>21</v>
      </c>
      <c r="AF71" s="2" t="s">
        <v>22</v>
      </c>
      <c r="AG71" s="8">
        <v>-212895</v>
      </c>
      <c r="AH71" s="9">
        <v>-503429</v>
      </c>
      <c r="AI71" s="2"/>
      <c r="AJ71" s="2"/>
      <c r="AK71" s="2"/>
      <c r="AL71" s="10"/>
      <c r="AM71" s="11">
        <v>850</v>
      </c>
      <c r="AN71" s="11">
        <f>dClientes[[#This Row],[area_total]]*dClientes[[#This Row],[indice_tecnologico]]</f>
        <v>255000</v>
      </c>
      <c r="AO71" s="2">
        <v>8</v>
      </c>
      <c r="AP71" s="2">
        <v>15</v>
      </c>
      <c r="AQ71" s="2">
        <v>14</v>
      </c>
      <c r="AR71" s="2">
        <v>290</v>
      </c>
      <c r="AS71" s="2">
        <v>47</v>
      </c>
      <c r="AT71" s="2">
        <v>35</v>
      </c>
      <c r="AU71" s="2">
        <v>16</v>
      </c>
      <c r="AV71" s="2">
        <v>35</v>
      </c>
      <c r="AW71" s="2">
        <v>26</v>
      </c>
      <c r="AX71" s="12"/>
    </row>
    <row r="72" spans="1:50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93</v>
      </c>
      <c r="G72" s="2" t="s">
        <v>811</v>
      </c>
      <c r="H72" s="2" t="s">
        <v>95</v>
      </c>
      <c r="I72" s="2" t="s">
        <v>7</v>
      </c>
      <c r="J72" s="2" t="s">
        <v>200</v>
      </c>
      <c r="K72" s="2" t="s">
        <v>9</v>
      </c>
      <c r="L72" s="2"/>
      <c r="M72" s="5" t="s">
        <v>448</v>
      </c>
      <c r="N72" s="2" t="s">
        <v>449</v>
      </c>
      <c r="O72" s="2" t="s">
        <v>12</v>
      </c>
      <c r="P72" s="2" t="s">
        <v>13</v>
      </c>
      <c r="Q72" s="2" t="s">
        <v>14</v>
      </c>
      <c r="R72" s="6" t="s">
        <v>450</v>
      </c>
      <c r="S72" s="2"/>
      <c r="T72" s="2" t="s">
        <v>16</v>
      </c>
      <c r="U72" s="2"/>
      <c r="V72" s="2"/>
      <c r="W72" s="2" t="s">
        <v>451</v>
      </c>
      <c r="X72" s="2" t="s">
        <v>452</v>
      </c>
      <c r="Y72" s="2"/>
      <c r="Z72" s="7">
        <v>900</v>
      </c>
      <c r="AA72" s="7">
        <v>800</v>
      </c>
      <c r="AB72" s="7">
        <v>3500</v>
      </c>
      <c r="AC72" s="7">
        <f>SUM(dClientes[[#This Row],[area_plantio]:[tratos_soca]])</f>
        <v>5200</v>
      </c>
      <c r="AD72" s="2" t="s">
        <v>453</v>
      </c>
      <c r="AE72" s="2" t="s">
        <v>21</v>
      </c>
      <c r="AF72" s="2" t="s">
        <v>22</v>
      </c>
      <c r="AG72" s="8">
        <v>-215927</v>
      </c>
      <c r="AH72" s="9">
        <v>-505986</v>
      </c>
      <c r="AI72" s="2" t="s">
        <v>160</v>
      </c>
      <c r="AJ72" s="2" t="s">
        <v>34</v>
      </c>
      <c r="AK72" s="2" t="s">
        <v>199</v>
      </c>
      <c r="AL72" s="10">
        <v>45730</v>
      </c>
      <c r="AM72" s="11">
        <v>850</v>
      </c>
      <c r="AN72" s="11">
        <f>dClientes[[#This Row],[area_total]]*dClientes[[#This Row],[indice_tecnologico]]</f>
        <v>4420000</v>
      </c>
      <c r="AO72" s="2">
        <v>126</v>
      </c>
      <c r="AP72" s="2">
        <v>223</v>
      </c>
      <c r="AQ72" s="2">
        <v>199</v>
      </c>
      <c r="AR72" s="2">
        <v>4071</v>
      </c>
      <c r="AS72" s="2">
        <v>658</v>
      </c>
      <c r="AT72" s="2">
        <v>498</v>
      </c>
      <c r="AU72" s="2">
        <v>237</v>
      </c>
      <c r="AV72" s="2">
        <v>498</v>
      </c>
      <c r="AW72" s="2">
        <v>374</v>
      </c>
      <c r="AX72" s="12"/>
    </row>
    <row r="73" spans="1:50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93</v>
      </c>
      <c r="G73" s="13" t="s">
        <v>811</v>
      </c>
      <c r="H73" s="2" t="s">
        <v>95</v>
      </c>
      <c r="I73" s="2" t="s">
        <v>66</v>
      </c>
      <c r="J73" s="2" t="s">
        <v>96</v>
      </c>
      <c r="K73" s="2" t="s">
        <v>9</v>
      </c>
      <c r="L73" s="2"/>
      <c r="M73" s="5" t="s">
        <v>454</v>
      </c>
      <c r="N73" s="2" t="s">
        <v>455</v>
      </c>
      <c r="O73" s="2" t="s">
        <v>12</v>
      </c>
      <c r="P73" s="2" t="s">
        <v>13</v>
      </c>
      <c r="Q73" s="2" t="s">
        <v>14</v>
      </c>
      <c r="R73" s="6" t="s">
        <v>456</v>
      </c>
      <c r="S73" s="2"/>
      <c r="T73" s="2" t="s">
        <v>16</v>
      </c>
      <c r="U73" s="2" t="s">
        <v>457</v>
      </c>
      <c r="V73" s="2"/>
      <c r="W73" s="2"/>
      <c r="X73" s="2" t="s">
        <v>458</v>
      </c>
      <c r="Y73" s="2"/>
      <c r="Z73" s="7">
        <v>150</v>
      </c>
      <c r="AA73" s="7">
        <v>150</v>
      </c>
      <c r="AB73" s="7">
        <v>700</v>
      </c>
      <c r="AC73" s="7">
        <f>SUM(dClientes[[#This Row],[area_plantio]:[tratos_soca]])</f>
        <v>1000</v>
      </c>
      <c r="AD73" s="2" t="s">
        <v>102</v>
      </c>
      <c r="AE73" s="2" t="s">
        <v>21</v>
      </c>
      <c r="AF73" s="2" t="s">
        <v>22</v>
      </c>
      <c r="AG73" s="8">
        <v>-218020</v>
      </c>
      <c r="AH73" s="9">
        <v>-502402</v>
      </c>
      <c r="AI73" s="2" t="s">
        <v>160</v>
      </c>
      <c r="AJ73" s="2"/>
      <c r="AK73" s="2"/>
      <c r="AL73" s="10"/>
      <c r="AM73" s="11">
        <v>850</v>
      </c>
      <c r="AN73" s="11">
        <f>dClientes[[#This Row],[area_total]]*dClientes[[#This Row],[indice_tecnologico]]</f>
        <v>850000</v>
      </c>
      <c r="AO73" s="2">
        <v>24</v>
      </c>
      <c r="AP73" s="2">
        <v>44</v>
      </c>
      <c r="AQ73" s="2">
        <v>39</v>
      </c>
      <c r="AR73" s="2">
        <v>814</v>
      </c>
      <c r="AS73" s="2">
        <v>131</v>
      </c>
      <c r="AT73" s="2">
        <v>99</v>
      </c>
      <c r="AU73" s="2">
        <v>47</v>
      </c>
      <c r="AV73" s="2">
        <v>99</v>
      </c>
      <c r="AW73" s="2">
        <v>74</v>
      </c>
      <c r="AX73" s="12"/>
    </row>
    <row r="74" spans="1:50">
      <c r="A74" s="12" t="s">
        <v>0</v>
      </c>
      <c r="B74" s="12" t="s">
        <v>1</v>
      </c>
      <c r="C74" s="12" t="s">
        <v>2</v>
      </c>
      <c r="D74" s="12" t="s">
        <v>3</v>
      </c>
      <c r="E74" s="12" t="s">
        <v>4</v>
      </c>
      <c r="F74" s="2" t="s">
        <v>35</v>
      </c>
      <c r="G74" s="2" t="s">
        <v>36</v>
      </c>
      <c r="H74" s="12" t="s">
        <v>37</v>
      </c>
      <c r="I74" s="12" t="s">
        <v>38</v>
      </c>
      <c r="J74" s="12" t="s">
        <v>56</v>
      </c>
      <c r="K74" s="12"/>
      <c r="L74" s="14"/>
      <c r="M74" s="5" t="s">
        <v>459</v>
      </c>
      <c r="N74" s="12" t="s">
        <v>460</v>
      </c>
      <c r="O74" s="2" t="s">
        <v>12</v>
      </c>
      <c r="P74" s="2" t="s">
        <v>13</v>
      </c>
      <c r="Q74" s="12" t="s">
        <v>14</v>
      </c>
      <c r="R74" s="15" t="s">
        <v>461</v>
      </c>
      <c r="S74" s="12"/>
      <c r="T74" s="12"/>
      <c r="U74" s="12"/>
      <c r="V74" s="12"/>
      <c r="W74" s="12"/>
      <c r="X74" s="12"/>
      <c r="Y74" s="2"/>
      <c r="Z74" s="16"/>
      <c r="AA74" s="16">
        <v>70</v>
      </c>
      <c r="AB74" s="16">
        <v>330</v>
      </c>
      <c r="AC74" s="16">
        <v>400</v>
      </c>
      <c r="AD74" s="12" t="s">
        <v>304</v>
      </c>
      <c r="AE74" s="2" t="s">
        <v>21</v>
      </c>
      <c r="AF74" s="2" t="s">
        <v>22</v>
      </c>
      <c r="AG74" s="12"/>
      <c r="AH74" s="12"/>
      <c r="AI74" s="12"/>
      <c r="AJ74" s="12"/>
      <c r="AK74" s="2"/>
      <c r="AL74" s="10"/>
      <c r="AM74" s="17">
        <v>850</v>
      </c>
      <c r="AN74" s="17">
        <f>dClientes[[#This Row],[area_total]]*dClientes[[#This Row],[indice_tecnologico]]</f>
        <v>340000</v>
      </c>
      <c r="AO74" s="12">
        <v>8</v>
      </c>
      <c r="AP74" s="12">
        <v>21</v>
      </c>
      <c r="AQ74" s="12">
        <v>18</v>
      </c>
      <c r="AR74" s="12">
        <v>383</v>
      </c>
      <c r="AS74" s="12">
        <v>62</v>
      </c>
      <c r="AT74" s="12">
        <v>47</v>
      </c>
      <c r="AU74" s="12">
        <v>22</v>
      </c>
      <c r="AV74" s="12">
        <v>47</v>
      </c>
      <c r="AW74" s="12">
        <v>35</v>
      </c>
      <c r="AX74" s="12"/>
    </row>
    <row r="75" spans="1:50">
      <c r="A75" s="2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35</v>
      </c>
      <c r="G75" s="13" t="s">
        <v>36</v>
      </c>
      <c r="H75" s="2" t="s">
        <v>37</v>
      </c>
      <c r="I75" s="2" t="s">
        <v>38</v>
      </c>
      <c r="J75" s="2" t="s">
        <v>462</v>
      </c>
      <c r="K75" s="2"/>
      <c r="L75" s="2"/>
      <c r="M75" s="5" t="s">
        <v>463</v>
      </c>
      <c r="N75" s="2" t="s">
        <v>464</v>
      </c>
      <c r="O75" s="2" t="s">
        <v>287</v>
      </c>
      <c r="P75" s="2" t="s">
        <v>13</v>
      </c>
      <c r="Q75" s="2" t="s">
        <v>14</v>
      </c>
      <c r="R75" s="6" t="s">
        <v>465</v>
      </c>
      <c r="S75" s="2"/>
      <c r="T75" s="2" t="s">
        <v>16</v>
      </c>
      <c r="U75" s="2" t="s">
        <v>466</v>
      </c>
      <c r="V75" s="2"/>
      <c r="W75" s="2"/>
      <c r="X75" s="2" t="s">
        <v>467</v>
      </c>
      <c r="Y75" s="2"/>
      <c r="Z75" s="7">
        <v>34.5</v>
      </c>
      <c r="AA75" s="7">
        <v>34.5</v>
      </c>
      <c r="AB75" s="7">
        <v>161</v>
      </c>
      <c r="AC75" s="7">
        <f>SUM(dClientes[[#This Row],[area_plantio]:[tratos_soca]])</f>
        <v>230</v>
      </c>
      <c r="AD75" s="2" t="s">
        <v>304</v>
      </c>
      <c r="AE75" s="2" t="s">
        <v>21</v>
      </c>
      <c r="AF75" s="2" t="s">
        <v>22</v>
      </c>
      <c r="AG75" s="8">
        <v>-212895</v>
      </c>
      <c r="AH75" s="9">
        <v>-503429</v>
      </c>
      <c r="AI75" s="2"/>
      <c r="AJ75" s="2" t="s">
        <v>55</v>
      </c>
      <c r="AK75" s="2"/>
      <c r="AL75" s="10"/>
      <c r="AM75" s="11">
        <v>850</v>
      </c>
      <c r="AN75" s="11">
        <f>dClientes[[#This Row],[area_total]]*dClientes[[#This Row],[indice_tecnologico]]</f>
        <v>195500</v>
      </c>
      <c r="AO75" s="2">
        <v>5</v>
      </c>
      <c r="AP75" s="2">
        <v>10</v>
      </c>
      <c r="AQ75" s="2">
        <v>9</v>
      </c>
      <c r="AR75" s="2">
        <v>187</v>
      </c>
      <c r="AS75" s="2">
        <v>30</v>
      </c>
      <c r="AT75" s="2">
        <v>22</v>
      </c>
      <c r="AU75" s="2">
        <v>10</v>
      </c>
      <c r="AV75" s="2">
        <v>22</v>
      </c>
      <c r="AW75" s="2">
        <v>17</v>
      </c>
      <c r="AX75" s="12"/>
    </row>
    <row r="76" spans="1:50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35</v>
      </c>
      <c r="G76" s="2" t="s">
        <v>36</v>
      </c>
      <c r="H76" s="2" t="s">
        <v>37</v>
      </c>
      <c r="I76" s="2" t="s">
        <v>38</v>
      </c>
      <c r="J76" s="2" t="s">
        <v>247</v>
      </c>
      <c r="K76" s="2"/>
      <c r="L76" s="2"/>
      <c r="M76" s="5" t="s">
        <v>468</v>
      </c>
      <c r="N76" s="2" t="s">
        <v>469</v>
      </c>
      <c r="O76" s="2" t="s">
        <v>12</v>
      </c>
      <c r="P76" s="2" t="s">
        <v>13</v>
      </c>
      <c r="Q76" s="2" t="s">
        <v>14</v>
      </c>
      <c r="R76" s="6" t="s">
        <v>470</v>
      </c>
      <c r="S76" s="2"/>
      <c r="T76" s="2" t="s">
        <v>16</v>
      </c>
      <c r="U76" s="2" t="s">
        <v>471</v>
      </c>
      <c r="V76" s="2"/>
      <c r="W76" s="2"/>
      <c r="X76" s="2" t="s">
        <v>472</v>
      </c>
      <c r="Y76" s="2"/>
      <c r="Z76" s="7">
        <v>110</v>
      </c>
      <c r="AA76" s="7">
        <v>160</v>
      </c>
      <c r="AB76" s="7">
        <v>1730</v>
      </c>
      <c r="AC76" s="7">
        <f>SUM(dClientes[[#This Row],[area_plantio]:[tratos_soca]])</f>
        <v>2000</v>
      </c>
      <c r="AD76" s="2" t="s">
        <v>304</v>
      </c>
      <c r="AE76" s="2" t="s">
        <v>21</v>
      </c>
      <c r="AF76" s="2" t="s">
        <v>22</v>
      </c>
      <c r="AG76" s="8">
        <v>-212895</v>
      </c>
      <c r="AH76" s="9">
        <v>-503429</v>
      </c>
      <c r="AI76" s="2"/>
      <c r="AJ76" s="2" t="s">
        <v>46</v>
      </c>
      <c r="AK76" s="2"/>
      <c r="AL76" s="10"/>
      <c r="AM76" s="11">
        <v>850</v>
      </c>
      <c r="AN76" s="11">
        <f>dClientes[[#This Row],[area_total]]*dClientes[[#This Row],[indice_tecnologico]]</f>
        <v>1700000</v>
      </c>
      <c r="AO76" s="2">
        <v>50</v>
      </c>
      <c r="AP76" s="2">
        <v>110</v>
      </c>
      <c r="AQ76" s="2">
        <v>98</v>
      </c>
      <c r="AR76" s="2">
        <v>2012</v>
      </c>
      <c r="AS76" s="2">
        <v>325</v>
      </c>
      <c r="AT76" s="2">
        <v>246</v>
      </c>
      <c r="AU76" s="2">
        <v>117</v>
      </c>
      <c r="AV76" s="2">
        <v>246</v>
      </c>
      <c r="AW76" s="2">
        <v>184</v>
      </c>
      <c r="AX76" s="12"/>
    </row>
    <row r="77" spans="1:50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47</v>
      </c>
      <c r="G77" s="2" t="s">
        <v>25</v>
      </c>
      <c r="H77" s="2" t="s">
        <v>26</v>
      </c>
      <c r="I77" s="2" t="s">
        <v>7</v>
      </c>
      <c r="J77" s="2" t="s">
        <v>61</v>
      </c>
      <c r="K77" s="2" t="s">
        <v>9</v>
      </c>
      <c r="L77" s="2"/>
      <c r="M77" s="5" t="s">
        <v>473</v>
      </c>
      <c r="N77" s="2" t="s">
        <v>474</v>
      </c>
      <c r="O77" s="2" t="s">
        <v>12</v>
      </c>
      <c r="P77" s="2" t="s">
        <v>13</v>
      </c>
      <c r="Q77" s="2" t="s">
        <v>14</v>
      </c>
      <c r="R77" s="6" t="s">
        <v>475</v>
      </c>
      <c r="S77" s="2"/>
      <c r="T77" s="2" t="s">
        <v>16</v>
      </c>
      <c r="U77" s="2" t="s">
        <v>476</v>
      </c>
      <c r="V77" s="2"/>
      <c r="W77" s="2"/>
      <c r="X77" s="2" t="s">
        <v>87</v>
      </c>
      <c r="Y77" s="2"/>
      <c r="Z77" s="7">
        <v>10</v>
      </c>
      <c r="AA77" s="7">
        <v>105</v>
      </c>
      <c r="AB77" s="7">
        <v>375</v>
      </c>
      <c r="AC77" s="7">
        <f>SUM(dClientes[[#This Row],[area_plantio]:[tratos_soca]])</f>
        <v>490</v>
      </c>
      <c r="AD77" s="2" t="s">
        <v>20</v>
      </c>
      <c r="AE77" s="2" t="s">
        <v>21</v>
      </c>
      <c r="AF77" s="2" t="s">
        <v>22</v>
      </c>
      <c r="AG77" s="8">
        <v>-214232</v>
      </c>
      <c r="AH77" s="9">
        <v>-500751</v>
      </c>
      <c r="AI77" s="2"/>
      <c r="AJ77" s="2"/>
      <c r="AK77" s="2" t="s">
        <v>34</v>
      </c>
      <c r="AL77" s="10"/>
      <c r="AM77" s="11">
        <v>850</v>
      </c>
      <c r="AN77" s="11">
        <f>dClientes[[#This Row],[area_total]]*dClientes[[#This Row],[indice_tecnologico]]</f>
        <v>416500</v>
      </c>
      <c r="AO77" s="2">
        <v>10</v>
      </c>
      <c r="AP77" s="2">
        <v>23</v>
      </c>
      <c r="AQ77" s="2">
        <v>21</v>
      </c>
      <c r="AR77" s="2">
        <v>436</v>
      </c>
      <c r="AS77" s="2">
        <v>70</v>
      </c>
      <c r="AT77" s="2">
        <v>53</v>
      </c>
      <c r="AU77" s="2">
        <v>25</v>
      </c>
      <c r="AV77" s="2">
        <v>53</v>
      </c>
      <c r="AW77" s="2">
        <v>40</v>
      </c>
      <c r="AX77" s="12"/>
    </row>
    <row r="78" spans="1:50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3</v>
      </c>
      <c r="G78" s="13" t="s">
        <v>74</v>
      </c>
      <c r="H78" s="2" t="s">
        <v>173</v>
      </c>
      <c r="I78" s="2" t="s">
        <v>7</v>
      </c>
      <c r="J78" s="2" t="s">
        <v>174</v>
      </c>
      <c r="K78" s="2" t="s">
        <v>477</v>
      </c>
      <c r="L78" s="2">
        <v>4365530</v>
      </c>
      <c r="M78" s="5" t="s">
        <v>478</v>
      </c>
      <c r="N78" s="2" t="s">
        <v>479</v>
      </c>
      <c r="O78" s="2" t="s">
        <v>12</v>
      </c>
      <c r="P78" s="2" t="s">
        <v>178</v>
      </c>
      <c r="Q78" s="2" t="s">
        <v>64</v>
      </c>
      <c r="R78" s="6" t="s">
        <v>480</v>
      </c>
      <c r="S78" s="2" t="s">
        <v>481</v>
      </c>
      <c r="T78" s="6" t="s">
        <v>482</v>
      </c>
      <c r="U78" s="2" t="s">
        <v>182</v>
      </c>
      <c r="V78" s="2"/>
      <c r="W78" s="2">
        <v>419160823115</v>
      </c>
      <c r="X78" s="2" t="s">
        <v>184</v>
      </c>
      <c r="Y78" s="2"/>
      <c r="Z78" s="7">
        <v>5250</v>
      </c>
      <c r="AA78" s="7">
        <v>5250</v>
      </c>
      <c r="AB78" s="7">
        <v>24500</v>
      </c>
      <c r="AC78" s="7">
        <f>SUM(dClientes[[#This Row],[area_plantio]:[tratos_soca]])</f>
        <v>35000</v>
      </c>
      <c r="AD78" s="2" t="s">
        <v>137</v>
      </c>
      <c r="AE78" s="2" t="s">
        <v>21</v>
      </c>
      <c r="AF78" s="2" t="s">
        <v>22</v>
      </c>
      <c r="AG78" s="8">
        <v>-216818</v>
      </c>
      <c r="AH78" s="9">
        <v>-497503</v>
      </c>
      <c r="AI78" s="2"/>
      <c r="AJ78" s="2"/>
      <c r="AK78" s="2"/>
      <c r="AL78" s="10"/>
      <c r="AM78" s="11">
        <v>850</v>
      </c>
      <c r="AN78" s="11">
        <f>dClientes[[#This Row],[area_total]]*dClientes[[#This Row],[indice_tecnologico]]</f>
        <v>29750000</v>
      </c>
      <c r="AO78" s="2">
        <v>850</v>
      </c>
      <c r="AP78" s="2">
        <v>1561</v>
      </c>
      <c r="AQ78" s="2">
        <v>1396</v>
      </c>
      <c r="AR78" s="2">
        <v>28499</v>
      </c>
      <c r="AS78" s="2">
        <v>4608</v>
      </c>
      <c r="AT78" s="2">
        <v>3491</v>
      </c>
      <c r="AU78" s="2">
        <v>1659</v>
      </c>
      <c r="AV78" s="2">
        <v>3491</v>
      </c>
      <c r="AW78" s="2">
        <v>2618</v>
      </c>
      <c r="AX78" s="12"/>
    </row>
    <row r="79" spans="1:50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F79" s="2" t="s">
        <v>47</v>
      </c>
      <c r="G79" s="13" t="s">
        <v>25</v>
      </c>
      <c r="H79" s="2" t="s">
        <v>26</v>
      </c>
      <c r="I79" s="2" t="s">
        <v>7</v>
      </c>
      <c r="J79" s="2" t="s">
        <v>305</v>
      </c>
      <c r="K79" s="2" t="s">
        <v>9</v>
      </c>
      <c r="L79" s="2"/>
      <c r="M79" s="5" t="s">
        <v>483</v>
      </c>
      <c r="N79" s="2" t="s">
        <v>484</v>
      </c>
      <c r="O79" s="2" t="s">
        <v>12</v>
      </c>
      <c r="P79" s="2" t="s">
        <v>13</v>
      </c>
      <c r="Q79" s="2" t="s">
        <v>14</v>
      </c>
      <c r="R79" s="6" t="s">
        <v>485</v>
      </c>
      <c r="S79" s="2"/>
      <c r="T79" s="2" t="s">
        <v>16</v>
      </c>
      <c r="U79" s="2" t="s">
        <v>486</v>
      </c>
      <c r="V79" s="2"/>
      <c r="W79" s="2" t="s">
        <v>487</v>
      </c>
      <c r="X79" s="2" t="s">
        <v>488</v>
      </c>
      <c r="Y79" s="2"/>
      <c r="Z79" s="7">
        <v>120</v>
      </c>
      <c r="AA79" s="7">
        <v>180</v>
      </c>
      <c r="AB79" s="7">
        <v>400</v>
      </c>
      <c r="AC79" s="7">
        <v>1500</v>
      </c>
      <c r="AD79" s="2" t="s">
        <v>20</v>
      </c>
      <c r="AE79" s="2" t="s">
        <v>21</v>
      </c>
      <c r="AF79" s="2" t="s">
        <v>22</v>
      </c>
      <c r="AG79" s="8">
        <v>-214232</v>
      </c>
      <c r="AH79" s="9">
        <v>-500751</v>
      </c>
      <c r="AI79" s="2"/>
      <c r="AJ79" s="2"/>
      <c r="AK79" s="2" t="s">
        <v>34</v>
      </c>
      <c r="AL79" s="10"/>
      <c r="AM79" s="11">
        <v>850</v>
      </c>
      <c r="AN79" s="11">
        <f>dClientes[[#This Row],[area_total]]*dClientes[[#This Row],[indice_tecnologico]]</f>
        <v>1275000</v>
      </c>
      <c r="AO79" s="2">
        <v>15</v>
      </c>
      <c r="AP79" s="2">
        <v>25</v>
      </c>
      <c r="AQ79" s="2">
        <v>22</v>
      </c>
      <c r="AR79" s="2">
        <v>465</v>
      </c>
      <c r="AS79" s="2">
        <v>75</v>
      </c>
      <c r="AT79" s="2">
        <v>57</v>
      </c>
      <c r="AU79" s="2">
        <v>27</v>
      </c>
      <c r="AV79" s="2">
        <v>57</v>
      </c>
      <c r="AW79" s="2">
        <v>42</v>
      </c>
      <c r="AX79" s="12"/>
    </row>
    <row r="80" spans="1:50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93</v>
      </c>
      <c r="G80" s="2" t="s">
        <v>811</v>
      </c>
      <c r="H80" s="2" t="s">
        <v>95</v>
      </c>
      <c r="I80" s="2" t="s">
        <v>66</v>
      </c>
      <c r="J80" s="2" t="s">
        <v>96</v>
      </c>
      <c r="K80" s="2" t="s">
        <v>9</v>
      </c>
      <c r="L80" s="2"/>
      <c r="M80" s="5" t="s">
        <v>489</v>
      </c>
      <c r="N80" s="2" t="s">
        <v>490</v>
      </c>
      <c r="O80" s="2" t="s">
        <v>12</v>
      </c>
      <c r="P80" s="2" t="s">
        <v>13</v>
      </c>
      <c r="Q80" s="2" t="s">
        <v>14</v>
      </c>
      <c r="R80" s="6" t="s">
        <v>491</v>
      </c>
      <c r="S80" s="2"/>
      <c r="T80" s="2" t="s">
        <v>16</v>
      </c>
      <c r="U80" s="2" t="s">
        <v>492</v>
      </c>
      <c r="V80" s="2"/>
      <c r="W80" s="2"/>
      <c r="X80" s="2" t="s">
        <v>493</v>
      </c>
      <c r="Y80" s="2"/>
      <c r="Z80" s="7">
        <v>420</v>
      </c>
      <c r="AA80" s="7">
        <v>420</v>
      </c>
      <c r="AB80" s="7">
        <v>2160</v>
      </c>
      <c r="AC80" s="7">
        <f>SUM(dClientes[[#This Row],[area_plantio]:[tratos_soca]])</f>
        <v>3000</v>
      </c>
      <c r="AD80" s="2" t="s">
        <v>153</v>
      </c>
      <c r="AE80" s="2" t="s">
        <v>21</v>
      </c>
      <c r="AF80" s="2" t="s">
        <v>22</v>
      </c>
      <c r="AG80" s="8">
        <v>-215039</v>
      </c>
      <c r="AH80" s="9">
        <v>-503178</v>
      </c>
      <c r="AI80" s="2"/>
      <c r="AJ80" s="2"/>
      <c r="AK80" s="2" t="s">
        <v>199</v>
      </c>
      <c r="AL80" s="10"/>
      <c r="AM80" s="11">
        <v>850</v>
      </c>
      <c r="AN80" s="11">
        <f>dClientes[[#This Row],[area_total]]*dClientes[[#This Row],[indice_tecnologico]]</f>
        <v>2550000</v>
      </c>
      <c r="AO80" s="2">
        <v>73</v>
      </c>
      <c r="AP80" s="2">
        <v>137</v>
      </c>
      <c r="AQ80" s="2">
        <v>123</v>
      </c>
      <c r="AR80" s="2">
        <v>2512</v>
      </c>
      <c r="AS80" s="2">
        <v>406</v>
      </c>
      <c r="AT80" s="2">
        <v>307</v>
      </c>
      <c r="AU80" s="2">
        <v>146</v>
      </c>
      <c r="AV80" s="2">
        <v>307</v>
      </c>
      <c r="AW80" s="2">
        <v>230</v>
      </c>
      <c r="AX80" s="12"/>
    </row>
    <row r="81" spans="1:50">
      <c r="A81" s="2" t="s">
        <v>0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94</v>
      </c>
      <c r="H81" s="2" t="s">
        <v>6</v>
      </c>
      <c r="I81" s="2" t="s">
        <v>7</v>
      </c>
      <c r="J81" s="2" t="s">
        <v>494</v>
      </c>
      <c r="K81" s="2" t="s">
        <v>9</v>
      </c>
      <c r="L81" s="2"/>
      <c r="M81" s="5" t="s">
        <v>495</v>
      </c>
      <c r="N81" s="2" t="s">
        <v>496</v>
      </c>
      <c r="O81" s="2" t="s">
        <v>12</v>
      </c>
      <c r="P81" s="2" t="s">
        <v>13</v>
      </c>
      <c r="Q81" s="2" t="s">
        <v>14</v>
      </c>
      <c r="R81" s="6" t="s">
        <v>497</v>
      </c>
      <c r="S81" s="2"/>
      <c r="T81" s="2" t="s">
        <v>16</v>
      </c>
      <c r="U81" s="2" t="s">
        <v>498</v>
      </c>
      <c r="V81" s="2"/>
      <c r="W81" s="2"/>
      <c r="X81" s="2" t="s">
        <v>499</v>
      </c>
      <c r="Y81" s="2"/>
      <c r="Z81" s="7">
        <v>500</v>
      </c>
      <c r="AA81" s="7">
        <v>230</v>
      </c>
      <c r="AB81" s="7">
        <v>1690</v>
      </c>
      <c r="AC81" s="7">
        <f>SUM(dClientes[[#This Row],[area_plantio]:[tratos_soca]])</f>
        <v>2420</v>
      </c>
      <c r="AD81" s="2" t="s">
        <v>232</v>
      </c>
      <c r="AE81" s="2" t="s">
        <v>21</v>
      </c>
      <c r="AF81" s="2" t="s">
        <v>22</v>
      </c>
      <c r="AG81" s="8">
        <v>-214615</v>
      </c>
      <c r="AH81" s="9">
        <v>-499453</v>
      </c>
      <c r="AI81" s="2" t="s">
        <v>23</v>
      </c>
      <c r="AJ81" s="2" t="s">
        <v>34</v>
      </c>
      <c r="AK81" s="2"/>
      <c r="AL81" s="10"/>
      <c r="AM81" s="11">
        <v>850</v>
      </c>
      <c r="AN81" s="11">
        <f>dClientes[[#This Row],[area_total]]*dClientes[[#This Row],[indice_tecnologico]]</f>
        <v>2057000</v>
      </c>
      <c r="AO81" s="2">
        <v>63</v>
      </c>
      <c r="AP81" s="2">
        <v>107</v>
      </c>
      <c r="AQ81" s="2">
        <v>96</v>
      </c>
      <c r="AR81" s="2">
        <v>1965</v>
      </c>
      <c r="AS81" s="2">
        <v>317</v>
      </c>
      <c r="AT81" s="2">
        <v>240</v>
      </c>
      <c r="AU81" s="2">
        <v>114</v>
      </c>
      <c r="AV81" s="2">
        <v>240</v>
      </c>
      <c r="AW81" s="2">
        <v>180</v>
      </c>
      <c r="AX81" s="12"/>
    </row>
    <row r="82" spans="1:50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35</v>
      </c>
      <c r="G82" s="2" t="s">
        <v>36</v>
      </c>
      <c r="H82" s="2" t="s">
        <v>37</v>
      </c>
      <c r="I82" s="2" t="s">
        <v>38</v>
      </c>
      <c r="J82" s="2" t="s">
        <v>381</v>
      </c>
      <c r="K82" s="2" t="s">
        <v>9</v>
      </c>
      <c r="L82" s="2"/>
      <c r="M82" s="5" t="s">
        <v>500</v>
      </c>
      <c r="N82" s="2" t="s">
        <v>501</v>
      </c>
      <c r="O82" s="2" t="s">
        <v>12</v>
      </c>
      <c r="P82" s="2" t="s">
        <v>13</v>
      </c>
      <c r="Q82" s="2" t="s">
        <v>14</v>
      </c>
      <c r="R82" s="6" t="s">
        <v>502</v>
      </c>
      <c r="S82" s="2"/>
      <c r="T82" s="2" t="s">
        <v>16</v>
      </c>
      <c r="U82" s="2" t="s">
        <v>503</v>
      </c>
      <c r="V82" s="2"/>
      <c r="W82" s="2"/>
      <c r="X82" s="2" t="s">
        <v>504</v>
      </c>
      <c r="Y82" s="2"/>
      <c r="Z82" s="7">
        <v>360</v>
      </c>
      <c r="AA82" s="7">
        <v>0</v>
      </c>
      <c r="AB82" s="7">
        <v>700</v>
      </c>
      <c r="AC82" s="7">
        <f>SUM(dClientes[[#This Row],[area_plantio]:[tratos_soca]])</f>
        <v>1060</v>
      </c>
      <c r="AD82" s="2" t="s">
        <v>33</v>
      </c>
      <c r="AE82" s="2" t="s">
        <v>21</v>
      </c>
      <c r="AF82" s="2" t="s">
        <v>22</v>
      </c>
      <c r="AG82" s="8">
        <v>-215491</v>
      </c>
      <c r="AH82" s="9">
        <v>-498553</v>
      </c>
      <c r="AI82" s="2"/>
      <c r="AJ82" s="2"/>
      <c r="AK82" s="2" t="s">
        <v>34</v>
      </c>
      <c r="AL82" s="10"/>
      <c r="AM82" s="11">
        <v>850</v>
      </c>
      <c r="AN82" s="11">
        <f>dClientes[[#This Row],[area_total]]*dClientes[[#This Row],[indice_tecnologico]]</f>
        <v>901000</v>
      </c>
      <c r="AO82" s="2">
        <v>31</v>
      </c>
      <c r="AP82" s="2">
        <v>44</v>
      </c>
      <c r="AQ82" s="2">
        <v>39</v>
      </c>
      <c r="AR82" s="2">
        <v>814</v>
      </c>
      <c r="AS82" s="2">
        <v>131</v>
      </c>
      <c r="AT82" s="2">
        <v>99</v>
      </c>
      <c r="AU82" s="2">
        <v>47</v>
      </c>
      <c r="AV82" s="2">
        <v>99</v>
      </c>
      <c r="AW82" s="2">
        <v>74</v>
      </c>
      <c r="AX82" s="12"/>
    </row>
    <row r="83" spans="1:50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47</v>
      </c>
      <c r="G83" s="13" t="s">
        <v>25</v>
      </c>
      <c r="H83" s="2" t="s">
        <v>26</v>
      </c>
      <c r="I83" s="2" t="s">
        <v>7</v>
      </c>
      <c r="J83" s="2" t="s">
        <v>112</v>
      </c>
      <c r="K83" s="2" t="s">
        <v>9</v>
      </c>
      <c r="L83" s="2"/>
      <c r="M83" s="5" t="s">
        <v>505</v>
      </c>
      <c r="N83" s="2" t="s">
        <v>506</v>
      </c>
      <c r="O83" s="2" t="s">
        <v>12</v>
      </c>
      <c r="P83" s="2" t="s">
        <v>13</v>
      </c>
      <c r="Q83" s="2" t="s">
        <v>14</v>
      </c>
      <c r="R83" s="6" t="s">
        <v>507</v>
      </c>
      <c r="S83" s="2"/>
      <c r="T83" s="2" t="s">
        <v>16</v>
      </c>
      <c r="U83" s="2" t="s">
        <v>508</v>
      </c>
      <c r="V83" s="2"/>
      <c r="W83" s="2" t="s">
        <v>506</v>
      </c>
      <c r="X83" s="2"/>
      <c r="Y83" s="2"/>
      <c r="Z83" s="7">
        <v>150</v>
      </c>
      <c r="AA83" s="7">
        <v>90</v>
      </c>
      <c r="AB83" s="7">
        <v>360</v>
      </c>
      <c r="AC83" s="7">
        <f>SUM(dClientes[[#This Row],[area_plantio]:[tratos_soca]])</f>
        <v>600</v>
      </c>
      <c r="AD83" s="2" t="s">
        <v>20</v>
      </c>
      <c r="AE83" s="2" t="s">
        <v>21</v>
      </c>
      <c r="AF83" s="2" t="s">
        <v>22</v>
      </c>
      <c r="AG83" s="8">
        <v>-214232</v>
      </c>
      <c r="AH83" s="9">
        <v>-500751</v>
      </c>
      <c r="AI83" s="2"/>
      <c r="AJ83" s="2"/>
      <c r="AK83" s="2" t="s">
        <v>34</v>
      </c>
      <c r="AL83" s="10"/>
      <c r="AM83" s="11">
        <v>850</v>
      </c>
      <c r="AN83" s="11">
        <f>dClientes[[#This Row],[area_total]]*dClientes[[#This Row],[indice_tecnologico]]</f>
        <v>510000</v>
      </c>
      <c r="AO83" s="2">
        <v>15</v>
      </c>
      <c r="AP83" s="2">
        <v>22</v>
      </c>
      <c r="AQ83" s="2">
        <v>20</v>
      </c>
      <c r="AR83" s="2">
        <v>418</v>
      </c>
      <c r="AS83" s="2">
        <v>67</v>
      </c>
      <c r="AT83" s="2">
        <v>51</v>
      </c>
      <c r="AU83" s="2">
        <v>24</v>
      </c>
      <c r="AV83" s="2">
        <v>51</v>
      </c>
      <c r="AW83" s="2">
        <v>38</v>
      </c>
      <c r="AX83" s="12"/>
    </row>
    <row r="84" spans="1:50">
      <c r="A84" s="2" t="s">
        <v>0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35</v>
      </c>
      <c r="G84" s="2" t="s">
        <v>36</v>
      </c>
      <c r="H84" s="2" t="s">
        <v>37</v>
      </c>
      <c r="I84" s="2" t="s">
        <v>38</v>
      </c>
      <c r="J84" s="2" t="s">
        <v>284</v>
      </c>
      <c r="K84" s="2"/>
      <c r="L84" s="2"/>
      <c r="M84" s="5" t="s">
        <v>509</v>
      </c>
      <c r="N84" s="2" t="s">
        <v>510</v>
      </c>
      <c r="O84" s="2" t="s">
        <v>287</v>
      </c>
      <c r="P84" s="2" t="s">
        <v>13</v>
      </c>
      <c r="Q84" s="2" t="s">
        <v>14</v>
      </c>
      <c r="R84" s="6" t="s">
        <v>511</v>
      </c>
      <c r="S84" s="2"/>
      <c r="T84" s="2" t="s">
        <v>16</v>
      </c>
      <c r="U84" s="2" t="s">
        <v>512</v>
      </c>
      <c r="V84" s="2"/>
      <c r="W84" s="2"/>
      <c r="X84" s="2" t="s">
        <v>467</v>
      </c>
      <c r="Y84" s="2"/>
      <c r="Z84" s="7">
        <v>35.25</v>
      </c>
      <c r="AA84" s="7">
        <v>35.25</v>
      </c>
      <c r="AB84" s="7">
        <v>164.5</v>
      </c>
      <c r="AC84" s="7">
        <f>SUM(dClientes[[#This Row],[area_plantio]:[tratos_soca]])</f>
        <v>235</v>
      </c>
      <c r="AD84" s="2" t="s">
        <v>304</v>
      </c>
      <c r="AE84" s="2" t="s">
        <v>21</v>
      </c>
      <c r="AF84" s="2" t="s">
        <v>22</v>
      </c>
      <c r="AG84" s="8">
        <v>-212895</v>
      </c>
      <c r="AH84" s="9">
        <v>-503429</v>
      </c>
      <c r="AI84" s="2"/>
      <c r="AJ84" s="2" t="s">
        <v>55</v>
      </c>
      <c r="AK84" s="2"/>
      <c r="AL84" s="10"/>
      <c r="AM84" s="11">
        <v>850</v>
      </c>
      <c r="AN84" s="11">
        <f>dClientes[[#This Row],[area_total]]*dClientes[[#This Row],[indice_tecnologico]]</f>
        <v>199750</v>
      </c>
      <c r="AO84" s="2">
        <v>5</v>
      </c>
      <c r="AP84" s="2">
        <v>10</v>
      </c>
      <c r="AQ84" s="2">
        <v>9</v>
      </c>
      <c r="AR84" s="2">
        <v>191</v>
      </c>
      <c r="AS84" s="2">
        <v>30</v>
      </c>
      <c r="AT84" s="2">
        <v>23</v>
      </c>
      <c r="AU84" s="2">
        <v>11</v>
      </c>
      <c r="AV84" s="2">
        <v>23</v>
      </c>
      <c r="AW84" s="2">
        <v>17</v>
      </c>
      <c r="AX84" s="12"/>
    </row>
    <row r="85" spans="1:50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47</v>
      </c>
      <c r="G85" s="2" t="s">
        <v>25</v>
      </c>
      <c r="H85" s="2" t="s">
        <v>26</v>
      </c>
      <c r="I85" s="2" t="s">
        <v>66</v>
      </c>
      <c r="J85" s="7" t="s">
        <v>364</v>
      </c>
      <c r="K85" s="2" t="s">
        <v>9</v>
      </c>
      <c r="L85" s="2"/>
      <c r="M85" s="5" t="s">
        <v>513</v>
      </c>
      <c r="N85" s="2" t="s">
        <v>514</v>
      </c>
      <c r="O85" s="2" t="s">
        <v>12</v>
      </c>
      <c r="P85" s="2" t="s">
        <v>13</v>
      </c>
      <c r="Q85" s="2" t="s">
        <v>14</v>
      </c>
      <c r="R85" s="6" t="s">
        <v>515</v>
      </c>
      <c r="S85" s="2"/>
      <c r="T85" s="2" t="s">
        <v>16</v>
      </c>
      <c r="U85" s="2" t="s">
        <v>516</v>
      </c>
      <c r="V85" s="2" t="s">
        <v>517</v>
      </c>
      <c r="W85" s="2" t="s">
        <v>518</v>
      </c>
      <c r="X85" s="2" t="s">
        <v>519</v>
      </c>
      <c r="Y85" s="2"/>
      <c r="Z85" s="7">
        <v>100</v>
      </c>
      <c r="AA85" s="7">
        <v>0</v>
      </c>
      <c r="AB85" s="7">
        <v>650</v>
      </c>
      <c r="AC85" s="7">
        <f>SUM(dClientes[[#This Row],[area_plantio]:[tratos_soca]])</f>
        <v>750</v>
      </c>
      <c r="AD85" s="2" t="s">
        <v>159</v>
      </c>
      <c r="AE85" s="2" t="s">
        <v>21</v>
      </c>
      <c r="AF85" s="2" t="s">
        <v>22</v>
      </c>
      <c r="AG85" s="8">
        <v>-215614</v>
      </c>
      <c r="AH85" s="9">
        <v>-504506</v>
      </c>
      <c r="AI85" s="2" t="s">
        <v>160</v>
      </c>
      <c r="AJ85" s="2" t="s">
        <v>147</v>
      </c>
      <c r="AK85" s="2"/>
      <c r="AL85" s="10"/>
      <c r="AM85" s="11">
        <v>850</v>
      </c>
      <c r="AN85" s="11">
        <f>dClientes[[#This Row],[area_total]]*dClientes[[#This Row],[indice_tecnologico]]</f>
        <v>637500</v>
      </c>
      <c r="AO85" s="2">
        <v>21</v>
      </c>
      <c r="AP85" s="2">
        <v>41</v>
      </c>
      <c r="AQ85" s="2">
        <v>37</v>
      </c>
      <c r="AR85" s="2">
        <v>756</v>
      </c>
      <c r="AS85" s="2">
        <v>122</v>
      </c>
      <c r="AT85" s="2">
        <v>92</v>
      </c>
      <c r="AU85" s="2">
        <v>44</v>
      </c>
      <c r="AV85" s="2">
        <v>92</v>
      </c>
      <c r="AW85" s="2">
        <v>69</v>
      </c>
      <c r="AX85" s="12"/>
    </row>
    <row r="86" spans="1:50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47</v>
      </c>
      <c r="G86" s="2" t="s">
        <v>25</v>
      </c>
      <c r="H86" s="2" t="s">
        <v>26</v>
      </c>
      <c r="I86" s="2" t="s">
        <v>66</v>
      </c>
      <c r="J86" s="7" t="s">
        <v>128</v>
      </c>
      <c r="K86" s="2" t="s">
        <v>9</v>
      </c>
      <c r="L86" s="2"/>
      <c r="M86" s="5" t="s">
        <v>520</v>
      </c>
      <c r="N86" s="2" t="s">
        <v>521</v>
      </c>
      <c r="O86" s="2" t="s">
        <v>12</v>
      </c>
      <c r="P86" s="2" t="s">
        <v>13</v>
      </c>
      <c r="Q86" s="2" t="s">
        <v>14</v>
      </c>
      <c r="R86" s="6" t="s">
        <v>522</v>
      </c>
      <c r="S86" s="2"/>
      <c r="T86" s="2" t="s">
        <v>16</v>
      </c>
      <c r="U86" s="2" t="s">
        <v>523</v>
      </c>
      <c r="V86" s="2" t="s">
        <v>524</v>
      </c>
      <c r="W86" s="2" t="s">
        <v>525</v>
      </c>
      <c r="X86" s="2" t="s">
        <v>526</v>
      </c>
      <c r="Y86" s="2"/>
      <c r="Z86" s="7">
        <v>150</v>
      </c>
      <c r="AA86" s="7">
        <v>0</v>
      </c>
      <c r="AB86" s="7">
        <v>800</v>
      </c>
      <c r="AC86" s="7">
        <v>1200</v>
      </c>
      <c r="AD86" s="2" t="s">
        <v>336</v>
      </c>
      <c r="AE86" s="2" t="s">
        <v>21</v>
      </c>
      <c r="AF86" s="2" t="s">
        <v>22</v>
      </c>
      <c r="AG86" s="8">
        <v>-212218</v>
      </c>
      <c r="AH86" s="9">
        <v>-508669</v>
      </c>
      <c r="AI86" s="2" t="s">
        <v>145</v>
      </c>
      <c r="AJ86" s="2" t="s">
        <v>55</v>
      </c>
      <c r="AK86" s="2"/>
      <c r="AL86" s="10"/>
      <c r="AM86" s="11">
        <v>850</v>
      </c>
      <c r="AN86" s="11">
        <f>dClientes[[#This Row],[area_total]]*dClientes[[#This Row],[indice_tecnologico]]</f>
        <v>1020000</v>
      </c>
      <c r="AO86" s="2">
        <v>27</v>
      </c>
      <c r="AP86" s="2">
        <v>51</v>
      </c>
      <c r="AQ86" s="2">
        <v>45</v>
      </c>
      <c r="AR86" s="2">
        <v>930</v>
      </c>
      <c r="AS86" s="2">
        <v>150</v>
      </c>
      <c r="AT86" s="2">
        <v>114</v>
      </c>
      <c r="AU86" s="2">
        <v>54</v>
      </c>
      <c r="AV86" s="2">
        <v>114</v>
      </c>
      <c r="AW86" s="2">
        <v>85</v>
      </c>
      <c r="AX86" s="12"/>
    </row>
    <row r="87" spans="1:50">
      <c r="A87" s="2" t="s">
        <v>0</v>
      </c>
      <c r="B87" s="2" t="s">
        <v>1</v>
      </c>
      <c r="C87" s="2" t="s">
        <v>2</v>
      </c>
      <c r="D87" s="2" t="s">
        <v>3</v>
      </c>
      <c r="E87" s="2" t="s">
        <v>4</v>
      </c>
      <c r="F87" s="2" t="s">
        <v>47</v>
      </c>
      <c r="G87" s="2" t="s">
        <v>25</v>
      </c>
      <c r="H87" s="2" t="s">
        <v>26</v>
      </c>
      <c r="I87" s="2" t="s">
        <v>7</v>
      </c>
      <c r="J87" s="2" t="s">
        <v>61</v>
      </c>
      <c r="K87" s="2" t="s">
        <v>9</v>
      </c>
      <c r="L87" s="2"/>
      <c r="M87" s="5" t="s">
        <v>62</v>
      </c>
      <c r="N87" s="2" t="s">
        <v>527</v>
      </c>
      <c r="O87" s="2" t="s">
        <v>12</v>
      </c>
      <c r="P87" s="2" t="s">
        <v>13</v>
      </c>
      <c r="Q87" s="2" t="s">
        <v>64</v>
      </c>
      <c r="R87" s="6" t="s">
        <v>528</v>
      </c>
      <c r="S87" s="2"/>
      <c r="T87" s="6" t="s">
        <v>16</v>
      </c>
      <c r="U87" s="2" t="s">
        <v>529</v>
      </c>
      <c r="V87" s="2"/>
      <c r="W87" s="2"/>
      <c r="X87" s="2" t="s">
        <v>530</v>
      </c>
      <c r="Y87" s="2"/>
      <c r="Z87" s="7"/>
      <c r="AA87" s="7"/>
      <c r="AB87" s="7">
        <v>500</v>
      </c>
      <c r="AC87" s="7">
        <v>500</v>
      </c>
      <c r="AD87" s="2" t="s">
        <v>20</v>
      </c>
      <c r="AE87" s="2" t="s">
        <v>21</v>
      </c>
      <c r="AF87" s="2" t="s">
        <v>22</v>
      </c>
      <c r="AG87" s="8">
        <v>-214232</v>
      </c>
      <c r="AH87" s="9">
        <v>-500751</v>
      </c>
      <c r="AI87" s="2"/>
      <c r="AJ87" s="2"/>
      <c r="AK87" s="2" t="s">
        <v>34</v>
      </c>
      <c r="AL87" s="10"/>
      <c r="AM87" s="11">
        <v>850</v>
      </c>
      <c r="AN87" s="11">
        <f>dClientes[[#This Row],[area_total]]*dClientes[[#This Row],[indice_tecnologico]]</f>
        <v>425000</v>
      </c>
      <c r="AO87" s="2">
        <v>13</v>
      </c>
      <c r="AP87" s="2">
        <v>31</v>
      </c>
      <c r="AQ87" s="2">
        <v>28</v>
      </c>
      <c r="AR87" s="2">
        <v>581</v>
      </c>
      <c r="AS87" s="2">
        <v>94</v>
      </c>
      <c r="AT87" s="2">
        <v>71</v>
      </c>
      <c r="AU87" s="2">
        <v>33</v>
      </c>
      <c r="AV87" s="2">
        <v>71</v>
      </c>
      <c r="AW87" s="2">
        <v>53</v>
      </c>
      <c r="AX87" s="12"/>
    </row>
    <row r="88" spans="1:50">
      <c r="A88" s="2" t="s">
        <v>0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47</v>
      </c>
      <c r="G88" s="2" t="s">
        <v>25</v>
      </c>
      <c r="H88" s="2" t="s">
        <v>26</v>
      </c>
      <c r="I88" s="2" t="s">
        <v>7</v>
      </c>
      <c r="J88" s="16"/>
      <c r="K88" s="12"/>
      <c r="L88" s="12"/>
      <c r="M88" s="5" t="s">
        <v>531</v>
      </c>
      <c r="N88" s="12" t="s">
        <v>532</v>
      </c>
      <c r="O88" s="2" t="s">
        <v>12</v>
      </c>
      <c r="P88" s="2" t="s">
        <v>13</v>
      </c>
      <c r="Q88" s="2" t="s">
        <v>14</v>
      </c>
      <c r="R88" s="15" t="s">
        <v>533</v>
      </c>
      <c r="S88" s="12"/>
      <c r="T88" s="12"/>
      <c r="U88" s="12"/>
      <c r="V88" s="12"/>
      <c r="W88" s="12"/>
      <c r="X88" s="12"/>
      <c r="Y88" s="2"/>
      <c r="Z88" s="16"/>
      <c r="AA88" s="16"/>
      <c r="AB88" s="16">
        <v>350</v>
      </c>
      <c r="AC88" s="16">
        <f>SUM(dClientes[[#This Row],[area_plantio]:[tratos_soca]])</f>
        <v>350</v>
      </c>
      <c r="AD88" s="12"/>
      <c r="AE88" s="2"/>
      <c r="AF88" s="2"/>
      <c r="AG88" s="12"/>
      <c r="AH88" s="12"/>
      <c r="AI88" s="12"/>
      <c r="AJ88" s="12"/>
      <c r="AK88" s="2"/>
      <c r="AL88" s="10"/>
      <c r="AM88" s="17">
        <v>850</v>
      </c>
      <c r="AN88" s="17">
        <f>dClientes[[#This Row],[area_total]]*dClientes[[#This Row],[indice_tecnologico]]</f>
        <v>297500</v>
      </c>
      <c r="AO88" s="12">
        <v>9</v>
      </c>
      <c r="AP88" s="12">
        <v>22</v>
      </c>
      <c r="AQ88" s="12">
        <v>19</v>
      </c>
      <c r="AR88" s="12">
        <v>407</v>
      </c>
      <c r="AS88" s="12">
        <v>65</v>
      </c>
      <c r="AT88" s="12">
        <v>49</v>
      </c>
      <c r="AU88" s="12">
        <v>23</v>
      </c>
      <c r="AV88" s="12">
        <v>49</v>
      </c>
      <c r="AW88" s="12">
        <v>37</v>
      </c>
      <c r="AX88" s="12"/>
    </row>
    <row r="89" spans="1:50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94</v>
      </c>
      <c r="H89" s="2" t="s">
        <v>6</v>
      </c>
      <c r="I89" s="2" t="s">
        <v>66</v>
      </c>
      <c r="J89" s="2" t="s">
        <v>103</v>
      </c>
      <c r="K89" s="2" t="s">
        <v>9</v>
      </c>
      <c r="L89" s="2"/>
      <c r="M89" s="5" t="s">
        <v>534</v>
      </c>
      <c r="N89" s="2" t="s">
        <v>535</v>
      </c>
      <c r="O89" s="2" t="s">
        <v>12</v>
      </c>
      <c r="P89" s="2" t="s">
        <v>13</v>
      </c>
      <c r="Q89" s="2" t="s">
        <v>14</v>
      </c>
      <c r="R89" s="6" t="s">
        <v>536</v>
      </c>
      <c r="S89" s="2"/>
      <c r="T89" s="2" t="s">
        <v>16</v>
      </c>
      <c r="U89" s="2" t="s">
        <v>537</v>
      </c>
      <c r="V89" s="2"/>
      <c r="W89" s="2"/>
      <c r="X89" s="2" t="s">
        <v>538</v>
      </c>
      <c r="Y89" s="2"/>
      <c r="Z89" s="7"/>
      <c r="AA89" s="7"/>
      <c r="AB89" s="7">
        <v>800</v>
      </c>
      <c r="AC89" s="7">
        <v>1000</v>
      </c>
      <c r="AD89" s="2" t="s">
        <v>167</v>
      </c>
      <c r="AE89" s="2" t="s">
        <v>21</v>
      </c>
      <c r="AF89" s="2" t="s">
        <v>22</v>
      </c>
      <c r="AG89" s="8">
        <v>-208987</v>
      </c>
      <c r="AH89" s="9">
        <v>-513714</v>
      </c>
      <c r="AI89" s="2" t="s">
        <v>111</v>
      </c>
      <c r="AJ89" s="2" t="s">
        <v>24</v>
      </c>
      <c r="AK89" s="2"/>
      <c r="AL89" s="10"/>
      <c r="AM89" s="11">
        <v>850</v>
      </c>
      <c r="AN89" s="11">
        <f>dClientes[[#This Row],[area_total]]*dClientes[[#This Row],[indice_tecnologico]]</f>
        <v>850000</v>
      </c>
      <c r="AO89" s="2">
        <v>21</v>
      </c>
      <c r="AP89" s="2">
        <v>51</v>
      </c>
      <c r="AQ89" s="2">
        <v>45</v>
      </c>
      <c r="AR89" s="2">
        <v>930</v>
      </c>
      <c r="AS89" s="2">
        <v>150</v>
      </c>
      <c r="AT89" s="2">
        <v>114</v>
      </c>
      <c r="AU89" s="2">
        <v>54</v>
      </c>
      <c r="AV89" s="2">
        <v>114</v>
      </c>
      <c r="AW89" s="2">
        <v>85</v>
      </c>
      <c r="AX89" s="12"/>
    </row>
    <row r="90" spans="1:50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47</v>
      </c>
      <c r="G90" s="2" t="s">
        <v>25</v>
      </c>
      <c r="H90" s="2" t="s">
        <v>26</v>
      </c>
      <c r="I90" s="2" t="s">
        <v>66</v>
      </c>
      <c r="J90" s="7" t="s">
        <v>364</v>
      </c>
      <c r="K90" s="2" t="s">
        <v>9</v>
      </c>
      <c r="L90" s="2"/>
      <c r="M90" s="5" t="s">
        <v>539</v>
      </c>
      <c r="N90" s="2" t="s">
        <v>540</v>
      </c>
      <c r="O90" s="2" t="s">
        <v>12</v>
      </c>
      <c r="P90" s="2" t="s">
        <v>13</v>
      </c>
      <c r="Q90" s="2" t="s">
        <v>14</v>
      </c>
      <c r="R90" s="6" t="s">
        <v>541</v>
      </c>
      <c r="S90" s="2"/>
      <c r="T90" s="2" t="s">
        <v>16</v>
      </c>
      <c r="U90" s="2" t="s">
        <v>542</v>
      </c>
      <c r="V90" s="2" t="s">
        <v>543</v>
      </c>
      <c r="W90" s="2" t="s">
        <v>544</v>
      </c>
      <c r="X90" s="2" t="s">
        <v>545</v>
      </c>
      <c r="Y90" s="2"/>
      <c r="Z90" s="7">
        <v>50</v>
      </c>
      <c r="AA90" s="7">
        <v>0</v>
      </c>
      <c r="AB90" s="7">
        <v>1050</v>
      </c>
      <c r="AC90" s="7">
        <f>SUM(dClientes[[#This Row],[area_plantio]:[tratos_soca]])</f>
        <v>1100</v>
      </c>
      <c r="AD90" s="2" t="s">
        <v>356</v>
      </c>
      <c r="AE90" s="2" t="s">
        <v>21</v>
      </c>
      <c r="AF90" s="2" t="s">
        <v>22</v>
      </c>
      <c r="AG90" s="2">
        <v>-21290413</v>
      </c>
      <c r="AH90" s="2">
        <v>-50243395</v>
      </c>
      <c r="AI90" s="2" t="s">
        <v>160</v>
      </c>
      <c r="AJ90" s="2" t="s">
        <v>147</v>
      </c>
      <c r="AK90" s="2"/>
      <c r="AL90" s="10"/>
      <c r="AM90" s="11">
        <v>850</v>
      </c>
      <c r="AN90" s="11">
        <f>dClientes[[#This Row],[area_total]]*dClientes[[#This Row],[indice_tecnologico]]</f>
        <v>935000</v>
      </c>
      <c r="AO90" s="2">
        <v>30</v>
      </c>
      <c r="AP90" s="2">
        <v>66</v>
      </c>
      <c r="AQ90" s="2">
        <v>59</v>
      </c>
      <c r="AR90" s="2">
        <v>1221</v>
      </c>
      <c r="AS90" s="2">
        <v>197</v>
      </c>
      <c r="AT90" s="2">
        <v>149</v>
      </c>
      <c r="AU90" s="2">
        <v>71</v>
      </c>
      <c r="AV90" s="2">
        <v>149</v>
      </c>
      <c r="AW90" s="2">
        <v>112</v>
      </c>
      <c r="AX90" s="12"/>
    </row>
    <row r="91" spans="1:50">
      <c r="A91" s="2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47</v>
      </c>
      <c r="G91" s="2" t="s">
        <v>25</v>
      </c>
      <c r="H91" s="2" t="s">
        <v>26</v>
      </c>
      <c r="I91" s="2" t="s">
        <v>66</v>
      </c>
      <c r="J91" s="2" t="s">
        <v>546</v>
      </c>
      <c r="K91" s="2" t="s">
        <v>9</v>
      </c>
      <c r="L91" s="2"/>
      <c r="M91" s="5" t="s">
        <v>547</v>
      </c>
      <c r="N91" s="5" t="s">
        <v>548</v>
      </c>
      <c r="O91" s="2" t="s">
        <v>287</v>
      </c>
      <c r="P91" s="2" t="s">
        <v>13</v>
      </c>
      <c r="Q91" s="2" t="s">
        <v>14</v>
      </c>
      <c r="R91" s="24">
        <v>1</v>
      </c>
      <c r="S91" s="2"/>
      <c r="T91" s="2"/>
      <c r="U91" s="2"/>
      <c r="V91" s="2"/>
      <c r="W91" s="2"/>
      <c r="X91" s="2"/>
      <c r="Y91" s="2"/>
      <c r="Z91" s="7">
        <v>700</v>
      </c>
      <c r="AA91" s="7">
        <v>700</v>
      </c>
      <c r="AB91" s="7">
        <v>6451</v>
      </c>
      <c r="AC91" s="7">
        <f>SUM(dClientes[[#This Row],[area_plantio]:[tratos_soca]])</f>
        <v>7851</v>
      </c>
      <c r="AD91" s="2" t="s">
        <v>127</v>
      </c>
      <c r="AE91" s="2" t="s">
        <v>21</v>
      </c>
      <c r="AF91" s="2" t="s">
        <v>22</v>
      </c>
      <c r="AG91" s="8">
        <v>-212231</v>
      </c>
      <c r="AH91" s="9">
        <v>-504659</v>
      </c>
      <c r="AI91" s="2"/>
      <c r="AJ91" s="2"/>
      <c r="AK91" s="2"/>
      <c r="AL91" s="10"/>
      <c r="AM91" s="11">
        <v>850</v>
      </c>
      <c r="AN91" s="11">
        <f>dClientes[[#This Row],[area_total]]*dClientes[[#This Row],[indice_tecnologico]]</f>
        <v>6673350</v>
      </c>
      <c r="AO91" s="2">
        <v>199</v>
      </c>
      <c r="AP91" s="2">
        <v>411</v>
      </c>
      <c r="AQ91" s="2">
        <v>367</v>
      </c>
      <c r="AR91" s="2">
        <v>7504</v>
      </c>
      <c r="AS91" s="2">
        <v>1213</v>
      </c>
      <c r="AT91" s="2">
        <v>919</v>
      </c>
      <c r="AU91" s="2">
        <v>436</v>
      </c>
      <c r="AV91" s="2">
        <v>919</v>
      </c>
      <c r="AW91" s="2">
        <v>689</v>
      </c>
      <c r="AX91" s="12"/>
    </row>
    <row r="92" spans="1:50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47</v>
      </c>
      <c r="G92" s="2" t="s">
        <v>25</v>
      </c>
      <c r="H92" s="2" t="s">
        <v>26</v>
      </c>
      <c r="I92" s="2" t="s">
        <v>48</v>
      </c>
      <c r="J92" s="2" t="s">
        <v>546</v>
      </c>
      <c r="K92" s="2" t="s">
        <v>9</v>
      </c>
      <c r="L92" s="2"/>
      <c r="M92" s="5" t="s">
        <v>549</v>
      </c>
      <c r="N92" s="5" t="s">
        <v>550</v>
      </c>
      <c r="O92" s="2" t="s">
        <v>287</v>
      </c>
      <c r="P92" s="2" t="s">
        <v>13</v>
      </c>
      <c r="Q92" s="2" t="s">
        <v>14</v>
      </c>
      <c r="R92" s="24">
        <v>2</v>
      </c>
      <c r="S92" s="2"/>
      <c r="T92" s="2"/>
      <c r="U92" s="2"/>
      <c r="V92" s="2"/>
      <c r="W92" s="2"/>
      <c r="X92" s="2"/>
      <c r="Y92" s="2"/>
      <c r="Z92" s="7">
        <v>302</v>
      </c>
      <c r="AA92" s="7">
        <v>302</v>
      </c>
      <c r="AB92" s="7">
        <v>1410</v>
      </c>
      <c r="AC92" s="7">
        <f>SUM(dClientes[[#This Row],[area_plantio]:[tratos_soca]])</f>
        <v>2014</v>
      </c>
      <c r="AD92" s="2" t="s">
        <v>137</v>
      </c>
      <c r="AE92" s="2" t="s">
        <v>21</v>
      </c>
      <c r="AF92" s="2" t="s">
        <v>22</v>
      </c>
      <c r="AG92" s="8">
        <v>-216818</v>
      </c>
      <c r="AH92" s="9">
        <v>-497503</v>
      </c>
      <c r="AI92" s="2"/>
      <c r="AJ92" s="2"/>
      <c r="AK92" s="2"/>
      <c r="AL92" s="10"/>
      <c r="AM92" s="11">
        <v>850</v>
      </c>
      <c r="AN92" s="11">
        <f>dClientes[[#This Row],[area_total]]*dClientes[[#This Row],[indice_tecnologico]]</f>
        <v>1711900</v>
      </c>
      <c r="AO92" s="2">
        <v>48</v>
      </c>
      <c r="AP92" s="2">
        <v>89</v>
      </c>
      <c r="AQ92" s="2">
        <v>80</v>
      </c>
      <c r="AR92" s="2">
        <v>1640</v>
      </c>
      <c r="AS92" s="2">
        <v>265</v>
      </c>
      <c r="AT92" s="2">
        <v>200</v>
      </c>
      <c r="AU92" s="2">
        <v>95</v>
      </c>
      <c r="AV92" s="2">
        <v>200</v>
      </c>
      <c r="AW92" s="2">
        <v>150</v>
      </c>
      <c r="AX92" s="12"/>
    </row>
    <row r="93" spans="1:50">
      <c r="A93" s="2" t="s">
        <v>0</v>
      </c>
      <c r="B93" s="2" t="s">
        <v>1</v>
      </c>
      <c r="C93" s="2" t="s">
        <v>2</v>
      </c>
      <c r="D93" s="2" t="s">
        <v>3</v>
      </c>
      <c r="E93" s="2" t="s">
        <v>4</v>
      </c>
      <c r="F93" s="2" t="s">
        <v>47</v>
      </c>
      <c r="G93" s="2" t="s">
        <v>25</v>
      </c>
      <c r="H93" s="2" t="s">
        <v>26</v>
      </c>
      <c r="I93" s="2" t="s">
        <v>7</v>
      </c>
      <c r="J93" s="2" t="s">
        <v>546</v>
      </c>
      <c r="K93" s="2" t="s">
        <v>9</v>
      </c>
      <c r="L93" s="2"/>
      <c r="M93" s="5" t="s">
        <v>551</v>
      </c>
      <c r="N93" s="5" t="s">
        <v>552</v>
      </c>
      <c r="O93" s="2" t="s">
        <v>287</v>
      </c>
      <c r="P93" s="2" t="s">
        <v>13</v>
      </c>
      <c r="Q93" s="2" t="s">
        <v>14</v>
      </c>
      <c r="R93" s="24">
        <v>3</v>
      </c>
      <c r="S93" s="2"/>
      <c r="T93" s="2"/>
      <c r="U93" s="2"/>
      <c r="V93" s="2"/>
      <c r="W93" s="2"/>
      <c r="X93" s="2"/>
      <c r="Y93" s="2"/>
      <c r="Z93" s="7">
        <v>1200</v>
      </c>
      <c r="AA93" s="7">
        <v>1200</v>
      </c>
      <c r="AB93" s="7">
        <v>8438</v>
      </c>
      <c r="AC93" s="7">
        <f>SUM(dClientes[[#This Row],[area_plantio]:[tratos_soca]])</f>
        <v>10838</v>
      </c>
      <c r="AD93" s="2" t="s">
        <v>20</v>
      </c>
      <c r="AE93" s="2" t="s">
        <v>21</v>
      </c>
      <c r="AF93" s="2" t="s">
        <v>22</v>
      </c>
      <c r="AG93" s="8">
        <v>-214232</v>
      </c>
      <c r="AH93" s="9">
        <v>-500751</v>
      </c>
      <c r="AI93" s="2"/>
      <c r="AJ93" s="2"/>
      <c r="AK93" s="2"/>
      <c r="AL93" s="10"/>
      <c r="AM93" s="11">
        <v>850</v>
      </c>
      <c r="AN93" s="11">
        <f>dClientes[[#This Row],[area_total]]*dClientes[[#This Row],[indice_tecnologico]]</f>
        <v>9212300</v>
      </c>
      <c r="AO93" s="2">
        <v>271</v>
      </c>
      <c r="AP93" s="2">
        <v>537</v>
      </c>
      <c r="AQ93" s="2">
        <v>480</v>
      </c>
      <c r="AR93" s="2">
        <v>9815</v>
      </c>
      <c r="AS93" s="2">
        <v>1587</v>
      </c>
      <c r="AT93" s="2">
        <v>1202</v>
      </c>
      <c r="AU93" s="2">
        <v>571</v>
      </c>
      <c r="AV93" s="2">
        <v>1202</v>
      </c>
      <c r="AW93" s="2">
        <v>901</v>
      </c>
      <c r="AX93" s="12"/>
    </row>
    <row r="94" spans="1:50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  <c r="F94" s="2" t="s">
        <v>35</v>
      </c>
      <c r="G94" s="13" t="s">
        <v>36</v>
      </c>
      <c r="H94" s="2" t="s">
        <v>37</v>
      </c>
      <c r="I94" s="2" t="s">
        <v>38</v>
      </c>
      <c r="J94" s="2" t="s">
        <v>546</v>
      </c>
      <c r="K94" s="2"/>
      <c r="L94" s="2"/>
      <c r="M94" s="5" t="s">
        <v>553</v>
      </c>
      <c r="N94" s="5" t="s">
        <v>554</v>
      </c>
      <c r="O94" s="2" t="s">
        <v>287</v>
      </c>
      <c r="P94" s="2" t="s">
        <v>13</v>
      </c>
      <c r="Q94" s="2" t="s">
        <v>14</v>
      </c>
      <c r="R94" s="24">
        <v>4</v>
      </c>
      <c r="S94" s="2"/>
      <c r="T94" s="2"/>
      <c r="U94" s="2"/>
      <c r="V94" s="2"/>
      <c r="W94" s="2"/>
      <c r="X94" s="2"/>
      <c r="Y94" s="2"/>
      <c r="Z94" s="7">
        <v>2000</v>
      </c>
      <c r="AA94" s="7">
        <v>2000</v>
      </c>
      <c r="AB94" s="7">
        <v>15000</v>
      </c>
      <c r="AC94" s="7">
        <f>SUM(dClientes[[#This Row],[area_plantio]:[tratos_soca]])</f>
        <v>19000</v>
      </c>
      <c r="AD94" s="2" t="s">
        <v>304</v>
      </c>
      <c r="AE94" s="2" t="s">
        <v>21</v>
      </c>
      <c r="AF94" s="2" t="s">
        <v>22</v>
      </c>
      <c r="AG94" s="8">
        <v>-212895</v>
      </c>
      <c r="AH94" s="9">
        <v>-503429</v>
      </c>
      <c r="AI94" s="2"/>
      <c r="AJ94" s="2"/>
      <c r="AK94" s="2"/>
      <c r="AL94" s="10"/>
      <c r="AM94" s="11">
        <v>850</v>
      </c>
      <c r="AN94" s="11">
        <f>dClientes[[#This Row],[area_total]]*dClientes[[#This Row],[indice_tecnologico]]</f>
        <v>16150000</v>
      </c>
      <c r="AO94" s="2">
        <v>477</v>
      </c>
      <c r="AP94" s="2">
        <v>956</v>
      </c>
      <c r="AQ94" s="2">
        <v>855</v>
      </c>
      <c r="AR94" s="2">
        <v>17448</v>
      </c>
      <c r="AS94" s="2">
        <v>2821</v>
      </c>
      <c r="AT94" s="2">
        <v>2137</v>
      </c>
      <c r="AU94" s="2">
        <v>1016</v>
      </c>
      <c r="AV94" s="2">
        <v>2137</v>
      </c>
      <c r="AW94" s="2">
        <v>1603</v>
      </c>
      <c r="AX94" s="12"/>
    </row>
    <row r="95" spans="1:50">
      <c r="A95" s="2" t="s">
        <v>0</v>
      </c>
      <c r="B95" s="2" t="s">
        <v>1</v>
      </c>
      <c r="C95" s="2" t="s">
        <v>2</v>
      </c>
      <c r="D95" s="2" t="s">
        <v>3</v>
      </c>
      <c r="E95" s="2" t="s">
        <v>4</v>
      </c>
      <c r="F95" s="2" t="s">
        <v>93</v>
      </c>
      <c r="G95" s="2" t="s">
        <v>811</v>
      </c>
      <c r="H95" s="2" t="s">
        <v>95</v>
      </c>
      <c r="I95" s="2" t="s">
        <v>66</v>
      </c>
      <c r="J95" s="2" t="s">
        <v>546</v>
      </c>
      <c r="K95" s="2"/>
      <c r="L95" s="2"/>
      <c r="M95" s="5" t="s">
        <v>555</v>
      </c>
      <c r="N95" s="5" t="s">
        <v>556</v>
      </c>
      <c r="O95" s="2" t="s">
        <v>287</v>
      </c>
      <c r="P95" s="2" t="s">
        <v>13</v>
      </c>
      <c r="Q95" s="2" t="s">
        <v>14</v>
      </c>
      <c r="R95" s="24">
        <v>5</v>
      </c>
      <c r="S95" s="2"/>
      <c r="T95" s="2"/>
      <c r="U95" s="2"/>
      <c r="V95" s="2"/>
      <c r="W95" s="2"/>
      <c r="X95" s="2"/>
      <c r="Y95" s="2"/>
      <c r="Z95" s="7">
        <v>950</v>
      </c>
      <c r="AA95" s="7">
        <v>950</v>
      </c>
      <c r="AB95" s="7">
        <v>4897</v>
      </c>
      <c r="AC95" s="7">
        <f>SUM(dClientes[[#This Row],[area_plantio]:[tratos_soca]])</f>
        <v>6797</v>
      </c>
      <c r="AD95" s="2" t="s">
        <v>127</v>
      </c>
      <c r="AE95" s="2" t="s">
        <v>21</v>
      </c>
      <c r="AF95" s="2" t="s">
        <v>22</v>
      </c>
      <c r="AG95" s="8">
        <v>-212231</v>
      </c>
      <c r="AH95" s="9">
        <v>-504659</v>
      </c>
      <c r="AI95" s="2"/>
      <c r="AJ95" s="2"/>
      <c r="AK95" s="2"/>
      <c r="AL95" s="10"/>
      <c r="AM95" s="11">
        <v>850</v>
      </c>
      <c r="AN95" s="11">
        <f>dClientes[[#This Row],[area_total]]*dClientes[[#This Row],[indice_tecnologico]]</f>
        <v>5777450</v>
      </c>
      <c r="AO95" s="2">
        <v>166</v>
      </c>
      <c r="AP95" s="2">
        <v>312</v>
      </c>
      <c r="AQ95" s="2">
        <v>279</v>
      </c>
      <c r="AR95" s="2">
        <v>5696</v>
      </c>
      <c r="AS95" s="2">
        <v>921</v>
      </c>
      <c r="AT95" s="2">
        <v>697</v>
      </c>
      <c r="AU95" s="2">
        <v>331</v>
      </c>
      <c r="AV95" s="2">
        <v>697</v>
      </c>
      <c r="AW95" s="2">
        <v>523</v>
      </c>
      <c r="AX95" s="12"/>
    </row>
    <row r="96" spans="1:50">
      <c r="A96" s="2" t="s">
        <v>0</v>
      </c>
      <c r="B96" s="2" t="s">
        <v>1</v>
      </c>
      <c r="C96" s="2" t="s">
        <v>2</v>
      </c>
      <c r="D96" s="2" t="s">
        <v>3</v>
      </c>
      <c r="E96" s="2" t="s">
        <v>4</v>
      </c>
      <c r="F96" s="2" t="s">
        <v>93</v>
      </c>
      <c r="G96" s="13" t="s">
        <v>811</v>
      </c>
      <c r="H96" s="2" t="s">
        <v>95</v>
      </c>
      <c r="I96" s="2" t="s">
        <v>38</v>
      </c>
      <c r="J96" s="2" t="s">
        <v>546</v>
      </c>
      <c r="K96" s="2"/>
      <c r="L96" s="2"/>
      <c r="M96" s="5" t="s">
        <v>557</v>
      </c>
      <c r="N96" s="5" t="s">
        <v>558</v>
      </c>
      <c r="O96" s="2" t="s">
        <v>287</v>
      </c>
      <c r="P96" s="2" t="s">
        <v>13</v>
      </c>
      <c r="Q96" s="2" t="s">
        <v>14</v>
      </c>
      <c r="R96" s="24">
        <v>6</v>
      </c>
      <c r="S96" s="2"/>
      <c r="T96" s="2"/>
      <c r="U96" s="2"/>
      <c r="V96" s="2"/>
      <c r="W96" s="2"/>
      <c r="X96" s="2"/>
      <c r="Y96" s="2"/>
      <c r="Z96" s="7">
        <v>400</v>
      </c>
      <c r="AA96" s="7">
        <v>400</v>
      </c>
      <c r="AB96" s="7">
        <v>1871</v>
      </c>
      <c r="AC96" s="7">
        <f>SUM(dClientes[[#This Row],[area_plantio]:[tratos_soca]])</f>
        <v>2671</v>
      </c>
      <c r="AD96" s="2" t="s">
        <v>304</v>
      </c>
      <c r="AE96" s="2" t="s">
        <v>21</v>
      </c>
      <c r="AF96" s="2" t="s">
        <v>22</v>
      </c>
      <c r="AG96" s="8">
        <v>-212895</v>
      </c>
      <c r="AH96" s="9">
        <v>-503429</v>
      </c>
      <c r="AI96" s="2"/>
      <c r="AJ96" s="2"/>
      <c r="AK96" s="2"/>
      <c r="AL96" s="10"/>
      <c r="AM96" s="11">
        <v>850</v>
      </c>
      <c r="AN96" s="11">
        <f>dClientes[[#This Row],[area_total]]*dClientes[[#This Row],[indice_tecnologico]]</f>
        <v>2270350</v>
      </c>
      <c r="AO96" s="2">
        <v>64</v>
      </c>
      <c r="AP96" s="2">
        <v>119</v>
      </c>
      <c r="AQ96" s="2">
        <v>106</v>
      </c>
      <c r="AR96" s="2">
        <v>2176</v>
      </c>
      <c r="AS96" s="2">
        <v>351</v>
      </c>
      <c r="AT96" s="2">
        <v>266</v>
      </c>
      <c r="AU96" s="2">
        <v>126</v>
      </c>
      <c r="AV96" s="2">
        <v>266</v>
      </c>
      <c r="AW96" s="2">
        <v>199</v>
      </c>
      <c r="AX96" s="12"/>
    </row>
    <row r="97" spans="1:50">
      <c r="A97" s="2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2" t="s">
        <v>94</v>
      </c>
      <c r="H97" s="2" t="s">
        <v>6</v>
      </c>
      <c r="I97" s="2" t="s">
        <v>66</v>
      </c>
      <c r="J97" s="2" t="s">
        <v>546</v>
      </c>
      <c r="K97" s="2"/>
      <c r="L97" s="2"/>
      <c r="M97" s="5" t="s">
        <v>559</v>
      </c>
      <c r="N97" s="5" t="s">
        <v>560</v>
      </c>
      <c r="O97" s="2" t="s">
        <v>287</v>
      </c>
      <c r="P97" s="2" t="s">
        <v>13</v>
      </c>
      <c r="Q97" s="2" t="s">
        <v>14</v>
      </c>
      <c r="R97" s="24">
        <v>7</v>
      </c>
      <c r="S97" s="2"/>
      <c r="T97" s="2"/>
      <c r="U97" s="2"/>
      <c r="V97" s="2"/>
      <c r="W97" s="2"/>
      <c r="X97" s="2"/>
      <c r="Y97" s="2"/>
      <c r="Z97" s="7">
        <v>863</v>
      </c>
      <c r="AA97" s="7">
        <v>863</v>
      </c>
      <c r="AB97" s="7">
        <v>7879</v>
      </c>
      <c r="AC97" s="7">
        <f>SUM(dClientes[[#This Row],[area_plantio]:[tratos_soca]])</f>
        <v>9605</v>
      </c>
      <c r="AD97" s="2" t="s">
        <v>127</v>
      </c>
      <c r="AE97" s="2" t="s">
        <v>21</v>
      </c>
      <c r="AF97" s="2" t="s">
        <v>22</v>
      </c>
      <c r="AG97" s="8">
        <v>-212231</v>
      </c>
      <c r="AH97" s="9">
        <v>-504659</v>
      </c>
      <c r="AI97" s="2"/>
      <c r="AJ97" s="2"/>
      <c r="AK97" s="2"/>
      <c r="AL97" s="10"/>
      <c r="AM97" s="11">
        <v>850</v>
      </c>
      <c r="AN97" s="11">
        <f>dClientes[[#This Row],[area_total]]*dClientes[[#This Row],[indice_tecnologico]]</f>
        <v>8164250</v>
      </c>
      <c r="AO97" s="2">
        <v>243</v>
      </c>
      <c r="AP97" s="2">
        <v>502</v>
      </c>
      <c r="AQ97" s="2">
        <v>449</v>
      </c>
      <c r="AR97" s="2">
        <v>9165</v>
      </c>
      <c r="AS97" s="2">
        <v>1482</v>
      </c>
      <c r="AT97" s="2">
        <v>1122</v>
      </c>
      <c r="AU97" s="2">
        <v>533</v>
      </c>
      <c r="AV97" s="2">
        <v>1122</v>
      </c>
      <c r="AW97" s="2">
        <v>842</v>
      </c>
      <c r="AX97" s="12"/>
    </row>
    <row r="98" spans="1:50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94</v>
      </c>
      <c r="H98" s="2" t="s">
        <v>6</v>
      </c>
      <c r="I98" s="2" t="s">
        <v>7</v>
      </c>
      <c r="J98" s="2" t="s">
        <v>546</v>
      </c>
      <c r="K98" s="2"/>
      <c r="L98" s="2"/>
      <c r="M98" s="5" t="s">
        <v>561</v>
      </c>
      <c r="N98" s="5" t="s">
        <v>562</v>
      </c>
      <c r="O98" s="2" t="s">
        <v>287</v>
      </c>
      <c r="P98" s="2" t="s">
        <v>13</v>
      </c>
      <c r="Q98" s="2" t="s">
        <v>14</v>
      </c>
      <c r="R98" s="24">
        <v>8</v>
      </c>
      <c r="S98" s="2"/>
      <c r="T98" s="2"/>
      <c r="U98" s="2"/>
      <c r="V98" s="2"/>
      <c r="W98" s="2"/>
      <c r="X98" s="2"/>
      <c r="Y98" s="2"/>
      <c r="Z98" s="7">
        <v>1300</v>
      </c>
      <c r="AA98" s="7">
        <v>1300</v>
      </c>
      <c r="AB98" s="7">
        <v>8775</v>
      </c>
      <c r="AC98" s="7">
        <f>SUM(dClientes[[#This Row],[area_plantio]:[tratos_soca]])</f>
        <v>11375</v>
      </c>
      <c r="AD98" s="2" t="s">
        <v>20</v>
      </c>
      <c r="AE98" s="2" t="s">
        <v>21</v>
      </c>
      <c r="AF98" s="2" t="s">
        <v>22</v>
      </c>
      <c r="AG98" s="8">
        <v>-214232</v>
      </c>
      <c r="AH98" s="9">
        <v>-500751</v>
      </c>
      <c r="AI98" s="2"/>
      <c r="AJ98" s="2"/>
      <c r="AK98" s="2"/>
      <c r="AL98" s="10"/>
      <c r="AM98" s="11">
        <v>850</v>
      </c>
      <c r="AN98" s="11">
        <f>dClientes[[#This Row],[area_total]]*dClientes[[#This Row],[indice_tecnologico]]</f>
        <v>9668750</v>
      </c>
      <c r="AO98" s="2">
        <v>283</v>
      </c>
      <c r="AP98" s="2">
        <v>559</v>
      </c>
      <c r="AQ98" s="2">
        <v>500</v>
      </c>
      <c r="AR98" s="2">
        <v>10207</v>
      </c>
      <c r="AS98" s="2">
        <v>1650</v>
      </c>
      <c r="AT98" s="2">
        <v>1250</v>
      </c>
      <c r="AU98" s="2">
        <v>594</v>
      </c>
      <c r="AV98" s="2">
        <v>1250</v>
      </c>
      <c r="AW98" s="2">
        <v>937</v>
      </c>
      <c r="AX98" s="12"/>
    </row>
    <row r="99" spans="1:50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94</v>
      </c>
      <c r="H99" s="2" t="s">
        <v>6</v>
      </c>
      <c r="I99" s="2" t="s">
        <v>66</v>
      </c>
      <c r="J99" s="2" t="s">
        <v>103</v>
      </c>
      <c r="K99" s="2" t="s">
        <v>9</v>
      </c>
      <c r="L99" s="5"/>
      <c r="M99" s="5" t="s">
        <v>564</v>
      </c>
      <c r="N99" s="2" t="s">
        <v>565</v>
      </c>
      <c r="O99" s="2" t="s">
        <v>12</v>
      </c>
      <c r="P99" s="2" t="s">
        <v>13</v>
      </c>
      <c r="Q99" s="2" t="s">
        <v>14</v>
      </c>
      <c r="R99" s="6" t="s">
        <v>566</v>
      </c>
      <c r="S99" s="2"/>
      <c r="T99" s="2" t="s">
        <v>16</v>
      </c>
      <c r="U99" s="2"/>
      <c r="V99" s="2"/>
      <c r="W99" s="2"/>
      <c r="X99" s="2"/>
      <c r="Y99" s="2"/>
      <c r="Z99" s="7">
        <v>150</v>
      </c>
      <c r="AA99" s="7">
        <v>100</v>
      </c>
      <c r="AB99" s="7">
        <v>700</v>
      </c>
      <c r="AC99" s="7">
        <v>1300</v>
      </c>
      <c r="AD99" s="2" t="s">
        <v>264</v>
      </c>
      <c r="AE99" s="2" t="s">
        <v>21</v>
      </c>
      <c r="AF99" s="2" t="s">
        <v>22</v>
      </c>
      <c r="AG99" s="2"/>
      <c r="AH99" s="2"/>
      <c r="AI99" s="2"/>
      <c r="AJ99" s="2"/>
      <c r="AK99" s="2"/>
      <c r="AL99" s="10"/>
      <c r="AM99" s="11">
        <v>850</v>
      </c>
      <c r="AN99" s="11">
        <f>dClientes[[#This Row],[area_total]]*dClientes[[#This Row],[indice_tecnologico]]</f>
        <v>1105000</v>
      </c>
      <c r="AO99" s="2">
        <v>24</v>
      </c>
      <c r="AP99" s="2">
        <v>44</v>
      </c>
      <c r="AQ99" s="2">
        <v>39</v>
      </c>
      <c r="AR99" s="2">
        <v>814</v>
      </c>
      <c r="AS99" s="2">
        <v>131</v>
      </c>
      <c r="AT99" s="2">
        <v>99</v>
      </c>
      <c r="AU99" s="2">
        <v>47</v>
      </c>
      <c r="AV99" s="2">
        <v>99</v>
      </c>
      <c r="AW99" s="2">
        <v>74</v>
      </c>
      <c r="AX99" s="12"/>
    </row>
    <row r="100" spans="1:50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35</v>
      </c>
      <c r="G100" s="2" t="s">
        <v>36</v>
      </c>
      <c r="H100" s="2" t="s">
        <v>37</v>
      </c>
      <c r="I100" s="2" t="s">
        <v>38</v>
      </c>
      <c r="J100" s="2" t="s">
        <v>56</v>
      </c>
      <c r="K100" s="2"/>
      <c r="L100" s="2"/>
      <c r="M100" s="5" t="s">
        <v>567</v>
      </c>
      <c r="N100" s="2" t="s">
        <v>568</v>
      </c>
      <c r="O100" s="2" t="s">
        <v>12</v>
      </c>
      <c r="P100" s="2" t="s">
        <v>13</v>
      </c>
      <c r="Q100" s="2" t="s">
        <v>14</v>
      </c>
      <c r="R100" s="6" t="s">
        <v>569</v>
      </c>
      <c r="S100" s="2"/>
      <c r="T100" s="2">
        <v>320059972119</v>
      </c>
      <c r="U100" s="2" t="s">
        <v>570</v>
      </c>
      <c r="V100" s="2"/>
      <c r="W100" s="2"/>
      <c r="X100" s="2" t="s">
        <v>571</v>
      </c>
      <c r="Y100" s="2"/>
      <c r="Z100" s="7">
        <v>70</v>
      </c>
      <c r="AA100" s="7">
        <v>100</v>
      </c>
      <c r="AB100" s="7">
        <v>400</v>
      </c>
      <c r="AC100" s="7">
        <f>SUM(dClientes[[#This Row],[area_plantio]:[tratos_soca]])</f>
        <v>570</v>
      </c>
      <c r="AD100" s="2" t="s">
        <v>572</v>
      </c>
      <c r="AE100" s="2" t="s">
        <v>21</v>
      </c>
      <c r="AF100" s="2" t="s">
        <v>22</v>
      </c>
      <c r="AG100" s="8">
        <v>-216257</v>
      </c>
      <c r="AH100" s="9">
        <v>-497970</v>
      </c>
      <c r="AI100" s="2"/>
      <c r="AJ100" s="2" t="s">
        <v>55</v>
      </c>
      <c r="AK100" s="2"/>
      <c r="AL100" s="10"/>
      <c r="AM100" s="11">
        <v>850</v>
      </c>
      <c r="AN100" s="11">
        <f>dClientes[[#This Row],[area_total]]*dClientes[[#This Row],[indice_tecnologico]]</f>
        <v>484500</v>
      </c>
      <c r="AO100" s="2">
        <v>13</v>
      </c>
      <c r="AP100" s="2">
        <v>25</v>
      </c>
      <c r="AQ100" s="2">
        <v>22</v>
      </c>
      <c r="AR100" s="2">
        <v>465</v>
      </c>
      <c r="AS100" s="2">
        <v>75</v>
      </c>
      <c r="AT100" s="2">
        <v>57</v>
      </c>
      <c r="AU100" s="2">
        <v>27</v>
      </c>
      <c r="AV100" s="2">
        <v>57</v>
      </c>
      <c r="AW100" s="2">
        <v>42</v>
      </c>
      <c r="AX100" s="12"/>
    </row>
    <row r="101" spans="1:50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93</v>
      </c>
      <c r="G101" s="2" t="s">
        <v>811</v>
      </c>
      <c r="H101" s="2" t="s">
        <v>95</v>
      </c>
      <c r="I101" s="2" t="s">
        <v>66</v>
      </c>
      <c r="J101" s="2" t="s">
        <v>148</v>
      </c>
      <c r="K101" s="2" t="s">
        <v>9</v>
      </c>
      <c r="L101" s="2"/>
      <c r="M101" s="5" t="s">
        <v>573</v>
      </c>
      <c r="N101" s="2" t="s">
        <v>574</v>
      </c>
      <c r="O101" s="2" t="s">
        <v>12</v>
      </c>
      <c r="P101" s="2" t="s">
        <v>13</v>
      </c>
      <c r="Q101" s="2" t="s">
        <v>14</v>
      </c>
      <c r="R101" s="6" t="s">
        <v>575</v>
      </c>
      <c r="S101" s="2"/>
      <c r="T101" s="2" t="s">
        <v>16</v>
      </c>
      <c r="U101" s="2" t="s">
        <v>576</v>
      </c>
      <c r="V101" s="2"/>
      <c r="W101" s="2"/>
      <c r="X101" s="2" t="s">
        <v>577</v>
      </c>
      <c r="Y101" s="2"/>
      <c r="Z101" s="7"/>
      <c r="AA101" s="7"/>
      <c r="AB101" s="7">
        <v>1000</v>
      </c>
      <c r="AC101" s="7">
        <f>SUM(dClientes[[#This Row],[area_plantio]:[tratos_soca]])</f>
        <v>1000</v>
      </c>
      <c r="AD101" s="2" t="s">
        <v>127</v>
      </c>
      <c r="AE101" s="2" t="s">
        <v>21</v>
      </c>
      <c r="AF101" s="2" t="s">
        <v>22</v>
      </c>
      <c r="AG101" s="8">
        <v>-212231</v>
      </c>
      <c r="AH101" s="9">
        <v>-504659</v>
      </c>
      <c r="AI101" s="2" t="s">
        <v>416</v>
      </c>
      <c r="AJ101" s="2"/>
      <c r="AK101" s="2"/>
      <c r="AL101" s="25"/>
      <c r="AM101" s="11">
        <v>850</v>
      </c>
      <c r="AN101" s="11">
        <f>dClientes[[#This Row],[area_total]]*dClientes[[#This Row],[indice_tecnologico]]</f>
        <v>850000</v>
      </c>
      <c r="AO101" s="2">
        <v>27</v>
      </c>
      <c r="AP101" s="2">
        <v>63</v>
      </c>
      <c r="AQ101" s="2">
        <v>57</v>
      </c>
      <c r="AR101" s="2">
        <v>1163</v>
      </c>
      <c r="AS101" s="2">
        <v>188</v>
      </c>
      <c r="AT101" s="2">
        <v>142</v>
      </c>
      <c r="AU101" s="2">
        <v>67</v>
      </c>
      <c r="AV101" s="2">
        <v>142</v>
      </c>
      <c r="AW101" s="2">
        <v>106</v>
      </c>
      <c r="AX101" s="12"/>
    </row>
    <row r="102" spans="1:50">
      <c r="A102" s="2" t="s">
        <v>0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47</v>
      </c>
      <c r="G102" s="2" t="s">
        <v>25</v>
      </c>
      <c r="H102" s="2" t="s">
        <v>26</v>
      </c>
      <c r="I102" s="2" t="s">
        <v>66</v>
      </c>
      <c r="J102" s="7" t="s">
        <v>128</v>
      </c>
      <c r="K102" s="2" t="s">
        <v>9</v>
      </c>
      <c r="L102" s="2"/>
      <c r="M102" s="5" t="s">
        <v>578</v>
      </c>
      <c r="N102" s="2" t="s">
        <v>579</v>
      </c>
      <c r="O102" s="2" t="s">
        <v>12</v>
      </c>
      <c r="P102" s="2" t="s">
        <v>13</v>
      </c>
      <c r="Q102" s="2" t="s">
        <v>14</v>
      </c>
      <c r="R102" s="6" t="s">
        <v>580</v>
      </c>
      <c r="S102" s="2"/>
      <c r="T102" s="2" t="s">
        <v>16</v>
      </c>
      <c r="U102" s="2" t="s">
        <v>581</v>
      </c>
      <c r="V102" s="2" t="s">
        <v>582</v>
      </c>
      <c r="W102" s="2" t="s">
        <v>583</v>
      </c>
      <c r="X102" s="2" t="s">
        <v>584</v>
      </c>
      <c r="Y102" s="2"/>
      <c r="Z102" s="7">
        <v>112</v>
      </c>
      <c r="AA102" s="7">
        <v>0</v>
      </c>
      <c r="AB102" s="7">
        <v>600</v>
      </c>
      <c r="AC102" s="7">
        <v>800</v>
      </c>
      <c r="AD102" s="2" t="s">
        <v>585</v>
      </c>
      <c r="AE102" s="2" t="s">
        <v>21</v>
      </c>
      <c r="AF102" s="2" t="s">
        <v>22</v>
      </c>
      <c r="AG102" s="8">
        <v>-212805</v>
      </c>
      <c r="AH102" s="9">
        <v>-508098</v>
      </c>
      <c r="AI102" s="2" t="s">
        <v>145</v>
      </c>
      <c r="AJ102" s="2" t="s">
        <v>55</v>
      </c>
      <c r="AK102" s="2"/>
      <c r="AL102" s="10"/>
      <c r="AM102" s="11">
        <v>850</v>
      </c>
      <c r="AN102" s="11">
        <f>dClientes[[#This Row],[area_total]]*dClientes[[#This Row],[indice_tecnologico]]</f>
        <v>680000</v>
      </c>
      <c r="AO102" s="2">
        <v>20</v>
      </c>
      <c r="AP102" s="2">
        <v>38</v>
      </c>
      <c r="AQ102" s="2">
        <v>34</v>
      </c>
      <c r="AR102" s="2">
        <v>697</v>
      </c>
      <c r="AS102" s="2">
        <v>112</v>
      </c>
      <c r="AT102" s="2">
        <v>85</v>
      </c>
      <c r="AU102" s="2">
        <v>40</v>
      </c>
      <c r="AV102" s="2">
        <v>85</v>
      </c>
      <c r="AW102" s="2">
        <v>64</v>
      </c>
      <c r="AX102" s="12"/>
    </row>
    <row r="103" spans="1:50">
      <c r="A103" s="2" t="s">
        <v>0</v>
      </c>
      <c r="B103" s="2" t="s">
        <v>1</v>
      </c>
      <c r="C103" s="2" t="s">
        <v>2</v>
      </c>
      <c r="D103" s="2" t="s">
        <v>3</v>
      </c>
      <c r="E103" s="2" t="s">
        <v>4</v>
      </c>
      <c r="F103" s="2" t="s">
        <v>35</v>
      </c>
      <c r="G103" s="2" t="s">
        <v>36</v>
      </c>
      <c r="H103" s="2" t="s">
        <v>37</v>
      </c>
      <c r="I103" s="2" t="s">
        <v>38</v>
      </c>
      <c r="J103" s="2" t="s">
        <v>247</v>
      </c>
      <c r="K103" s="12"/>
      <c r="L103" s="14"/>
      <c r="M103" s="5" t="s">
        <v>586</v>
      </c>
      <c r="N103" s="12" t="s">
        <v>587</v>
      </c>
      <c r="O103" s="2" t="s">
        <v>12</v>
      </c>
      <c r="P103" s="2" t="s">
        <v>13</v>
      </c>
      <c r="Q103" s="2" t="s">
        <v>14</v>
      </c>
      <c r="R103" s="6" t="s">
        <v>588</v>
      </c>
      <c r="S103" s="12"/>
      <c r="T103" s="12"/>
      <c r="U103" s="12"/>
      <c r="V103" s="12"/>
      <c r="W103" s="12"/>
      <c r="X103" s="12"/>
      <c r="Y103" s="2"/>
      <c r="Z103" s="16">
        <v>500</v>
      </c>
      <c r="AA103" s="16">
        <v>200</v>
      </c>
      <c r="AB103" s="16">
        <v>300</v>
      </c>
      <c r="AC103" s="16">
        <v>800</v>
      </c>
      <c r="AD103" s="2" t="s">
        <v>304</v>
      </c>
      <c r="AE103" s="2" t="s">
        <v>21</v>
      </c>
      <c r="AF103" s="2" t="s">
        <v>22</v>
      </c>
      <c r="AG103" s="8">
        <v>-212895</v>
      </c>
      <c r="AH103" s="9">
        <v>-503429</v>
      </c>
      <c r="AI103" s="12"/>
      <c r="AJ103" s="12"/>
      <c r="AK103" s="2"/>
      <c r="AL103" s="10"/>
      <c r="AM103" s="11">
        <v>850</v>
      </c>
      <c r="AN103" s="17">
        <f>dClientes[[#This Row],[area_total]]*dClientes[[#This Row],[indice_tecnologico]]</f>
        <v>680000</v>
      </c>
      <c r="AO103" s="12">
        <v>26</v>
      </c>
      <c r="AP103" s="12">
        <v>19</v>
      </c>
      <c r="AQ103" s="12">
        <v>17</v>
      </c>
      <c r="AR103" s="12">
        <v>348</v>
      </c>
      <c r="AS103" s="12">
        <v>56</v>
      </c>
      <c r="AT103" s="12">
        <v>42</v>
      </c>
      <c r="AU103" s="12">
        <v>20</v>
      </c>
      <c r="AV103" s="12">
        <v>42</v>
      </c>
      <c r="AW103" s="12">
        <v>32</v>
      </c>
      <c r="AX103" s="12"/>
    </row>
    <row r="104" spans="1:50">
      <c r="A104" s="2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94</v>
      </c>
      <c r="H104" s="2" t="s">
        <v>6</v>
      </c>
      <c r="I104" s="2" t="s">
        <v>7</v>
      </c>
      <c r="J104" s="2" t="s">
        <v>204</v>
      </c>
      <c r="K104" s="2" t="s">
        <v>9</v>
      </c>
      <c r="L104" s="2"/>
      <c r="M104" s="5" t="s">
        <v>589</v>
      </c>
      <c r="N104" s="2" t="s">
        <v>590</v>
      </c>
      <c r="O104" s="2" t="s">
        <v>12</v>
      </c>
      <c r="P104" s="2" t="s">
        <v>13</v>
      </c>
      <c r="Q104" s="2" t="s">
        <v>14</v>
      </c>
      <c r="R104" s="6" t="s">
        <v>591</v>
      </c>
      <c r="S104" s="2"/>
      <c r="T104" s="2" t="s">
        <v>16</v>
      </c>
      <c r="U104" s="2" t="s">
        <v>592</v>
      </c>
      <c r="V104" s="2"/>
      <c r="W104" s="2" t="s">
        <v>593</v>
      </c>
      <c r="X104" s="2" t="s">
        <v>594</v>
      </c>
      <c r="Y104" s="2"/>
      <c r="Z104" s="7">
        <v>25</v>
      </c>
      <c r="AA104" s="7">
        <v>200</v>
      </c>
      <c r="AB104" s="7">
        <v>975</v>
      </c>
      <c r="AC104" s="7">
        <f>SUM(dClientes[[#This Row],[area_plantio]:[tratos_soca]])</f>
        <v>1200</v>
      </c>
      <c r="AD104" s="2" t="s">
        <v>20</v>
      </c>
      <c r="AE104" s="2" t="s">
        <v>21</v>
      </c>
      <c r="AF104" s="2" t="s">
        <v>22</v>
      </c>
      <c r="AG104" s="8">
        <v>-214232</v>
      </c>
      <c r="AH104" s="9">
        <v>-500751</v>
      </c>
      <c r="AI104" s="2" t="s">
        <v>210</v>
      </c>
      <c r="AJ104" s="2" t="s">
        <v>24</v>
      </c>
      <c r="AK104" s="2"/>
      <c r="AL104" s="10"/>
      <c r="AM104" s="11">
        <v>850</v>
      </c>
      <c r="AN104" s="11">
        <f>dClientes[[#This Row],[area_total]]*dClientes[[#This Row],[indice_tecnologico]]</f>
        <v>1020000</v>
      </c>
      <c r="AO104" s="2">
        <v>27</v>
      </c>
      <c r="AP104" s="2">
        <v>62</v>
      </c>
      <c r="AQ104" s="2">
        <v>55</v>
      </c>
      <c r="AR104" s="2">
        <v>1134</v>
      </c>
      <c r="AS104" s="2">
        <v>183</v>
      </c>
      <c r="AT104" s="2">
        <v>138</v>
      </c>
      <c r="AU104" s="2">
        <v>66</v>
      </c>
      <c r="AV104" s="2">
        <v>138</v>
      </c>
      <c r="AW104" s="2">
        <v>104</v>
      </c>
      <c r="AX104" s="12"/>
    </row>
    <row r="105" spans="1:5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47</v>
      </c>
      <c r="G105" s="13" t="s">
        <v>25</v>
      </c>
      <c r="H105" s="2" t="s">
        <v>26</v>
      </c>
      <c r="I105" s="2" t="s">
        <v>48</v>
      </c>
      <c r="J105" s="2" t="s">
        <v>146</v>
      </c>
      <c r="K105" s="2" t="s">
        <v>9</v>
      </c>
      <c r="L105" s="2"/>
      <c r="M105" s="5" t="s">
        <v>595</v>
      </c>
      <c r="N105" s="2" t="s">
        <v>596</v>
      </c>
      <c r="O105" s="2" t="s">
        <v>12</v>
      </c>
      <c r="P105" s="2" t="s">
        <v>13</v>
      </c>
      <c r="Q105" s="2" t="s">
        <v>14</v>
      </c>
      <c r="R105" s="6"/>
      <c r="S105" s="6" t="s">
        <v>597</v>
      </c>
      <c r="T105" s="2">
        <v>419086298117</v>
      </c>
      <c r="U105" s="2" t="s">
        <v>598</v>
      </c>
      <c r="V105" s="2"/>
      <c r="W105" s="2">
        <v>419086298117</v>
      </c>
      <c r="X105" s="2" t="s">
        <v>599</v>
      </c>
      <c r="Y105" s="2"/>
      <c r="Z105" s="7">
        <v>105</v>
      </c>
      <c r="AA105" s="7">
        <v>105</v>
      </c>
      <c r="AB105" s="7">
        <v>489.99999999999994</v>
      </c>
      <c r="AC105" s="7">
        <f>SUM(dClientes[[#This Row],[area_plantio]:[tratos_soca]])</f>
        <v>700</v>
      </c>
      <c r="AD105" s="2" t="s">
        <v>137</v>
      </c>
      <c r="AE105" s="2" t="s">
        <v>21</v>
      </c>
      <c r="AF105" s="2" t="s">
        <v>22</v>
      </c>
      <c r="AG105" s="8">
        <v>-216818</v>
      </c>
      <c r="AH105" s="9">
        <v>-497503</v>
      </c>
      <c r="AI105" s="2"/>
      <c r="AJ105" s="2"/>
      <c r="AK105" s="2" t="s">
        <v>34</v>
      </c>
      <c r="AL105" s="10"/>
      <c r="AM105" s="11">
        <v>850</v>
      </c>
      <c r="AN105" s="11">
        <f>dClientes[[#This Row],[area_total]]*dClientes[[#This Row],[indice_tecnologico]]</f>
        <v>595000</v>
      </c>
      <c r="AO105" s="2">
        <v>17</v>
      </c>
      <c r="AP105" s="2">
        <v>31</v>
      </c>
      <c r="AQ105" s="2">
        <v>27</v>
      </c>
      <c r="AR105" s="2">
        <v>569</v>
      </c>
      <c r="AS105" s="2">
        <v>92</v>
      </c>
      <c r="AT105" s="2">
        <v>69</v>
      </c>
      <c r="AU105" s="2">
        <v>33</v>
      </c>
      <c r="AV105" s="2">
        <v>69</v>
      </c>
      <c r="AW105" s="2">
        <v>52</v>
      </c>
      <c r="AX105" s="12"/>
    </row>
    <row r="106" spans="1:50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47</v>
      </c>
      <c r="G106" s="2" t="s">
        <v>25</v>
      </c>
      <c r="H106" s="2" t="s">
        <v>26</v>
      </c>
      <c r="I106" s="2" t="s">
        <v>66</v>
      </c>
      <c r="J106" s="2" t="s">
        <v>364</v>
      </c>
      <c r="K106" s="2"/>
      <c r="L106" s="5"/>
      <c r="M106" s="5" t="s">
        <v>600</v>
      </c>
      <c r="N106" s="2" t="s">
        <v>601</v>
      </c>
      <c r="O106" s="2" t="s">
        <v>12</v>
      </c>
      <c r="P106" s="2" t="s">
        <v>13</v>
      </c>
      <c r="Q106" s="2" t="s">
        <v>14</v>
      </c>
      <c r="R106" s="6"/>
      <c r="S106" s="6" t="s">
        <v>602</v>
      </c>
      <c r="T106" s="2"/>
      <c r="U106" s="2"/>
      <c r="V106" s="2"/>
      <c r="W106" s="2"/>
      <c r="X106" s="1" t="s">
        <v>603</v>
      </c>
      <c r="Y106" s="2"/>
      <c r="Z106" s="7">
        <v>0</v>
      </c>
      <c r="AA106" s="7"/>
      <c r="AB106" s="7">
        <v>900</v>
      </c>
      <c r="AC106" s="7">
        <f>SUM(dClientes[[#This Row],[area_plantio]:[tratos_soca]])</f>
        <v>900</v>
      </c>
      <c r="AD106" s="2" t="s">
        <v>372</v>
      </c>
      <c r="AE106" s="2" t="s">
        <v>21</v>
      </c>
      <c r="AF106" s="2" t="s">
        <v>22</v>
      </c>
      <c r="AG106" s="2"/>
      <c r="AH106" s="2"/>
      <c r="AI106" s="2"/>
      <c r="AJ106" s="2" t="s">
        <v>147</v>
      </c>
      <c r="AK106" s="2"/>
      <c r="AL106" s="10"/>
      <c r="AM106" s="11">
        <v>850</v>
      </c>
      <c r="AN106" s="11">
        <f>dClientes[[#This Row],[area_total]]*dClientes[[#This Row],[indice_tecnologico]]</f>
        <v>765000</v>
      </c>
      <c r="AO106" s="2">
        <v>24</v>
      </c>
      <c r="AP106" s="2">
        <v>57</v>
      </c>
      <c r="AQ106" s="2">
        <v>51</v>
      </c>
      <c r="AR106" s="2">
        <v>1046</v>
      </c>
      <c r="AS106" s="2">
        <v>169</v>
      </c>
      <c r="AT106" s="2">
        <v>128</v>
      </c>
      <c r="AU106" s="2">
        <v>60</v>
      </c>
      <c r="AV106" s="2">
        <v>128</v>
      </c>
      <c r="AW106" s="2">
        <v>96</v>
      </c>
      <c r="AX106" s="12"/>
    </row>
    <row r="107" spans="1:50">
      <c r="A107" s="2" t="s">
        <v>0</v>
      </c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47</v>
      </c>
      <c r="G107" s="2" t="s">
        <v>25</v>
      </c>
      <c r="H107" s="2" t="s">
        <v>26</v>
      </c>
      <c r="I107" s="2" t="s">
        <v>7</v>
      </c>
      <c r="J107" s="2" t="s">
        <v>305</v>
      </c>
      <c r="K107" s="2" t="s">
        <v>9</v>
      </c>
      <c r="L107" s="2"/>
      <c r="M107" s="5" t="s">
        <v>604</v>
      </c>
      <c r="N107" s="2" t="s">
        <v>605</v>
      </c>
      <c r="O107" s="2" t="s">
        <v>12</v>
      </c>
      <c r="P107" s="2" t="s">
        <v>13</v>
      </c>
      <c r="Q107" s="2" t="s">
        <v>14</v>
      </c>
      <c r="R107" s="6" t="s">
        <v>606</v>
      </c>
      <c r="S107" s="2"/>
      <c r="T107" s="2" t="s">
        <v>16</v>
      </c>
      <c r="U107" s="2" t="s">
        <v>607</v>
      </c>
      <c r="V107" s="2"/>
      <c r="W107" s="2"/>
      <c r="X107" s="2" t="s">
        <v>608</v>
      </c>
      <c r="Y107" s="2"/>
      <c r="Z107" s="7">
        <v>75</v>
      </c>
      <c r="AA107" s="7">
        <v>75</v>
      </c>
      <c r="AB107" s="7">
        <v>350</v>
      </c>
      <c r="AC107" s="18">
        <f>SUM(dClientes[[#This Row],[area_plantio]:[tratos_soca]])</f>
        <v>500</v>
      </c>
      <c r="AD107" s="2" t="s">
        <v>20</v>
      </c>
      <c r="AE107" s="2" t="s">
        <v>21</v>
      </c>
      <c r="AF107" s="2" t="s">
        <v>22</v>
      </c>
      <c r="AG107" s="8">
        <v>-214232</v>
      </c>
      <c r="AH107" s="9">
        <v>-500751</v>
      </c>
      <c r="AI107" s="2"/>
      <c r="AJ107" s="2"/>
      <c r="AK107" s="2" t="s">
        <v>34</v>
      </c>
      <c r="AL107" s="10"/>
      <c r="AM107" s="11">
        <v>850</v>
      </c>
      <c r="AN107" s="11">
        <f>dClientes[[#This Row],[area_total]]*dClientes[[#This Row],[indice_tecnologico]]</f>
        <v>425000</v>
      </c>
      <c r="AO107" s="2">
        <v>12</v>
      </c>
      <c r="AP107" s="2">
        <v>22</v>
      </c>
      <c r="AQ107" s="2">
        <v>19</v>
      </c>
      <c r="AR107" s="2">
        <v>407</v>
      </c>
      <c r="AS107" s="2">
        <v>65</v>
      </c>
      <c r="AT107" s="2">
        <v>49</v>
      </c>
      <c r="AU107" s="2">
        <v>23</v>
      </c>
      <c r="AV107" s="2">
        <v>49</v>
      </c>
      <c r="AW107" s="2">
        <v>37</v>
      </c>
      <c r="AX107" s="12"/>
    </row>
    <row r="108" spans="1:50">
      <c r="A108" s="2" t="s">
        <v>0</v>
      </c>
      <c r="B108" s="2" t="s">
        <v>1</v>
      </c>
      <c r="C108" s="2" t="s">
        <v>2</v>
      </c>
      <c r="D108" s="2" t="s">
        <v>3</v>
      </c>
      <c r="E108" s="2" t="s">
        <v>4</v>
      </c>
      <c r="F108" s="2" t="s">
        <v>93</v>
      </c>
      <c r="G108" s="2" t="s">
        <v>811</v>
      </c>
      <c r="H108" s="2" t="s">
        <v>95</v>
      </c>
      <c r="I108" s="2" t="s">
        <v>66</v>
      </c>
      <c r="J108" s="2" t="s">
        <v>148</v>
      </c>
      <c r="K108" s="2" t="s">
        <v>9</v>
      </c>
      <c r="L108" s="2"/>
      <c r="M108" s="5" t="s">
        <v>609</v>
      </c>
      <c r="N108" s="2" t="s">
        <v>610</v>
      </c>
      <c r="O108" s="2" t="s">
        <v>12</v>
      </c>
      <c r="P108" s="2" t="s">
        <v>13</v>
      </c>
      <c r="Q108" s="2" t="s">
        <v>14</v>
      </c>
      <c r="R108" s="6" t="s">
        <v>611</v>
      </c>
      <c r="S108" s="2"/>
      <c r="T108" s="2" t="s">
        <v>16</v>
      </c>
      <c r="U108" s="2" t="s">
        <v>612</v>
      </c>
      <c r="V108" s="2"/>
      <c r="W108" s="2" t="s">
        <v>165</v>
      </c>
      <c r="X108" s="2" t="s">
        <v>613</v>
      </c>
      <c r="Y108" s="2"/>
      <c r="Z108" s="7">
        <v>0</v>
      </c>
      <c r="AA108" s="7">
        <v>0</v>
      </c>
      <c r="AB108" s="7">
        <v>700</v>
      </c>
      <c r="AC108" s="7">
        <f>SUM(dClientes[[#This Row],[area_plantio]:[tratos_soca]])</f>
        <v>700</v>
      </c>
      <c r="AD108" s="2" t="s">
        <v>167</v>
      </c>
      <c r="AE108" s="2" t="s">
        <v>21</v>
      </c>
      <c r="AF108" s="2" t="s">
        <v>22</v>
      </c>
      <c r="AG108" s="8">
        <v>-208987</v>
      </c>
      <c r="AH108" s="9">
        <v>-513714</v>
      </c>
      <c r="AI108" s="2" t="s">
        <v>111</v>
      </c>
      <c r="AJ108" s="2" t="s">
        <v>24</v>
      </c>
      <c r="AK108" s="2" t="s">
        <v>199</v>
      </c>
      <c r="AL108" s="10">
        <v>45731</v>
      </c>
      <c r="AM108" s="11">
        <v>850</v>
      </c>
      <c r="AN108" s="11">
        <f>dClientes[[#This Row],[area_total]]*dClientes[[#This Row],[indice_tecnologico]]</f>
        <v>595000</v>
      </c>
      <c r="AO108" s="2">
        <v>18</v>
      </c>
      <c r="AP108" s="2">
        <v>44</v>
      </c>
      <c r="AQ108" s="2">
        <v>39</v>
      </c>
      <c r="AR108" s="2">
        <v>814</v>
      </c>
      <c r="AS108" s="2">
        <v>131</v>
      </c>
      <c r="AT108" s="2">
        <v>99</v>
      </c>
      <c r="AU108" s="2">
        <v>47</v>
      </c>
      <c r="AV108" s="2">
        <v>99</v>
      </c>
      <c r="AW108" s="2">
        <v>74</v>
      </c>
      <c r="AX108" s="12"/>
    </row>
    <row r="109" spans="1:50">
      <c r="A109" s="2" t="s">
        <v>0</v>
      </c>
      <c r="B109" s="2" t="s">
        <v>1</v>
      </c>
      <c r="C109" s="2" t="s">
        <v>2</v>
      </c>
      <c r="D109" s="2" t="s">
        <v>3</v>
      </c>
      <c r="E109" s="2" t="s">
        <v>4</v>
      </c>
      <c r="F109" s="2" t="s">
        <v>5</v>
      </c>
      <c r="G109" s="2" t="s">
        <v>94</v>
      </c>
      <c r="H109" s="2" t="s">
        <v>6</v>
      </c>
      <c r="I109" s="2" t="s">
        <v>7</v>
      </c>
      <c r="J109" s="2" t="s">
        <v>291</v>
      </c>
      <c r="K109" s="2" t="s">
        <v>9</v>
      </c>
      <c r="L109" s="2"/>
      <c r="M109" s="5" t="s">
        <v>614</v>
      </c>
      <c r="N109" s="2" t="s">
        <v>615</v>
      </c>
      <c r="O109" s="2" t="s">
        <v>12</v>
      </c>
      <c r="P109" s="2" t="s">
        <v>13</v>
      </c>
      <c r="Q109" s="2" t="s">
        <v>14</v>
      </c>
      <c r="R109" s="6" t="s">
        <v>616</v>
      </c>
      <c r="S109" s="2"/>
      <c r="T109" s="2" t="s">
        <v>16</v>
      </c>
      <c r="U109" s="2" t="s">
        <v>617</v>
      </c>
      <c r="V109" s="2"/>
      <c r="W109" s="2"/>
      <c r="X109" s="2" t="s">
        <v>118</v>
      </c>
      <c r="Y109" s="2"/>
      <c r="Z109" s="7">
        <v>140</v>
      </c>
      <c r="AA109" s="7">
        <v>150</v>
      </c>
      <c r="AB109" s="7">
        <v>1210</v>
      </c>
      <c r="AC109" s="7">
        <f>SUM(dClientes[[#This Row],[area_plantio]:[tratos_soca]])</f>
        <v>1500</v>
      </c>
      <c r="AD109" s="2" t="s">
        <v>20</v>
      </c>
      <c r="AE109" s="2" t="s">
        <v>21</v>
      </c>
      <c r="AF109" s="2" t="s">
        <v>22</v>
      </c>
      <c r="AG109" s="8">
        <v>-214232</v>
      </c>
      <c r="AH109" s="9">
        <v>-500751</v>
      </c>
      <c r="AI109" s="2"/>
      <c r="AJ109" s="2"/>
      <c r="AK109" s="2"/>
      <c r="AL109" s="10"/>
      <c r="AM109" s="11">
        <v>850</v>
      </c>
      <c r="AN109" s="11">
        <f>dClientes[[#This Row],[area_total]]*dClientes[[#This Row],[indice_tecnologico]]</f>
        <v>1275000</v>
      </c>
      <c r="AO109" s="2">
        <v>37</v>
      </c>
      <c r="AP109" s="2">
        <v>77</v>
      </c>
      <c r="AQ109" s="2">
        <v>68</v>
      </c>
      <c r="AR109" s="2">
        <v>1407</v>
      </c>
      <c r="AS109" s="2">
        <v>227</v>
      </c>
      <c r="AT109" s="2">
        <v>172</v>
      </c>
      <c r="AU109" s="2">
        <v>81</v>
      </c>
      <c r="AV109" s="2">
        <v>172</v>
      </c>
      <c r="AW109" s="2">
        <v>129</v>
      </c>
      <c r="AX109" s="12"/>
    </row>
    <row r="110" spans="1:50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47</v>
      </c>
      <c r="G110" s="2" t="s">
        <v>25</v>
      </c>
      <c r="H110" s="2" t="s">
        <v>26</v>
      </c>
      <c r="I110" s="2" t="s">
        <v>66</v>
      </c>
      <c r="J110" s="7" t="s">
        <v>128</v>
      </c>
      <c r="K110" s="2" t="s">
        <v>9</v>
      </c>
      <c r="L110" s="2"/>
      <c r="M110" s="5" t="s">
        <v>618</v>
      </c>
      <c r="N110" s="2" t="s">
        <v>619</v>
      </c>
      <c r="O110" s="2" t="s">
        <v>12</v>
      </c>
      <c r="P110" s="2" t="s">
        <v>13</v>
      </c>
      <c r="Q110" s="2" t="s">
        <v>14</v>
      </c>
      <c r="R110" s="6" t="s">
        <v>620</v>
      </c>
      <c r="S110" s="2"/>
      <c r="T110" s="2">
        <v>330040884112</v>
      </c>
      <c r="U110" s="2" t="s">
        <v>621</v>
      </c>
      <c r="V110" s="2" t="s">
        <v>622</v>
      </c>
      <c r="W110" s="2" t="s">
        <v>623</v>
      </c>
      <c r="X110" s="2" t="s">
        <v>624</v>
      </c>
      <c r="Y110" s="2"/>
      <c r="Z110" s="7">
        <v>300</v>
      </c>
      <c r="AA110" s="7">
        <v>0</v>
      </c>
      <c r="AB110" s="7">
        <v>2000</v>
      </c>
      <c r="AC110" s="7">
        <f>SUM(dClientes[[#This Row],[area_plantio]:[tratos_soca]])</f>
        <v>2300</v>
      </c>
      <c r="AD110" s="2" t="s">
        <v>73</v>
      </c>
      <c r="AE110" s="2" t="s">
        <v>21</v>
      </c>
      <c r="AF110" s="2" t="s">
        <v>22</v>
      </c>
      <c r="AG110" s="8">
        <v>-212627</v>
      </c>
      <c r="AH110" s="9">
        <v>-506416</v>
      </c>
      <c r="AI110" s="2" t="s">
        <v>625</v>
      </c>
      <c r="AJ110" s="2" t="s">
        <v>147</v>
      </c>
      <c r="AK110" s="2"/>
      <c r="AL110" s="10"/>
      <c r="AM110" s="11">
        <v>850</v>
      </c>
      <c r="AN110" s="11">
        <f>dClientes[[#This Row],[area_total]]*dClientes[[#This Row],[indice_tecnologico]]</f>
        <v>1955000</v>
      </c>
      <c r="AO110" s="2">
        <v>64</v>
      </c>
      <c r="AP110" s="2">
        <v>127</v>
      </c>
      <c r="AQ110" s="2">
        <v>114</v>
      </c>
      <c r="AR110" s="2">
        <v>2326</v>
      </c>
      <c r="AS110" s="2">
        <v>376</v>
      </c>
      <c r="AT110" s="2">
        <v>285</v>
      </c>
      <c r="AU110" s="2">
        <v>135</v>
      </c>
      <c r="AV110" s="2">
        <v>285</v>
      </c>
      <c r="AW110" s="2">
        <v>213</v>
      </c>
      <c r="AX110" s="12"/>
    </row>
    <row r="111" spans="1:50">
      <c r="A111" s="2" t="s">
        <v>0</v>
      </c>
      <c r="B111" s="2" t="s">
        <v>1</v>
      </c>
      <c r="C111" s="2" t="s">
        <v>2</v>
      </c>
      <c r="D111" s="2" t="s">
        <v>3</v>
      </c>
      <c r="E111" s="2" t="s">
        <v>4</v>
      </c>
      <c r="F111" s="2" t="s">
        <v>47</v>
      </c>
      <c r="G111" s="2" t="s">
        <v>25</v>
      </c>
      <c r="H111" s="2" t="s">
        <v>26</v>
      </c>
      <c r="I111" s="2" t="s">
        <v>66</v>
      </c>
      <c r="J111" s="7" t="s">
        <v>364</v>
      </c>
      <c r="K111" s="2" t="s">
        <v>9</v>
      </c>
      <c r="L111" s="2"/>
      <c r="M111" s="5" t="s">
        <v>626</v>
      </c>
      <c r="N111" s="2" t="s">
        <v>627</v>
      </c>
      <c r="O111" s="2" t="s">
        <v>12</v>
      </c>
      <c r="P111" s="2" t="s">
        <v>13</v>
      </c>
      <c r="Q111" s="2" t="s">
        <v>14</v>
      </c>
      <c r="R111" s="6" t="s">
        <v>628</v>
      </c>
      <c r="S111" s="2"/>
      <c r="T111" s="2" t="s">
        <v>16</v>
      </c>
      <c r="U111" s="2" t="s">
        <v>629</v>
      </c>
      <c r="V111" s="2" t="s">
        <v>630</v>
      </c>
      <c r="W111" s="2" t="s">
        <v>631</v>
      </c>
      <c r="X111" s="2" t="s">
        <v>632</v>
      </c>
      <c r="Y111" s="2"/>
      <c r="Z111" s="7">
        <v>130</v>
      </c>
      <c r="AA111" s="7">
        <v>0</v>
      </c>
      <c r="AB111" s="7">
        <v>600</v>
      </c>
      <c r="AC111" s="7">
        <v>800</v>
      </c>
      <c r="AD111" s="2" t="s">
        <v>633</v>
      </c>
      <c r="AE111" s="2" t="s">
        <v>21</v>
      </c>
      <c r="AF111" s="2" t="s">
        <v>22</v>
      </c>
      <c r="AG111" s="8">
        <v>-214065</v>
      </c>
      <c r="AH111" s="9">
        <v>-504743</v>
      </c>
      <c r="AI111" s="2" t="s">
        <v>634</v>
      </c>
      <c r="AJ111" s="2" t="s">
        <v>55</v>
      </c>
      <c r="AK111" s="2"/>
      <c r="AL111" s="10"/>
      <c r="AM111" s="11">
        <v>850</v>
      </c>
      <c r="AN111" s="11">
        <f>dClientes[[#This Row],[area_total]]*dClientes[[#This Row],[indice_tecnologico]]</f>
        <v>680000</v>
      </c>
      <c r="AO111" s="2">
        <v>20</v>
      </c>
      <c r="AP111" s="2">
        <v>38</v>
      </c>
      <c r="AQ111" s="2">
        <v>34</v>
      </c>
      <c r="AR111" s="2">
        <v>697</v>
      </c>
      <c r="AS111" s="2">
        <v>112</v>
      </c>
      <c r="AT111" s="2">
        <v>85</v>
      </c>
      <c r="AU111" s="2">
        <v>40</v>
      </c>
      <c r="AV111" s="2">
        <v>85</v>
      </c>
      <c r="AW111" s="2">
        <v>64</v>
      </c>
      <c r="AX111" s="12"/>
    </row>
    <row r="112" spans="1:50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47</v>
      </c>
      <c r="G112" s="2" t="s">
        <v>25</v>
      </c>
      <c r="H112" s="2" t="s">
        <v>26</v>
      </c>
      <c r="I112" s="2" t="s">
        <v>7</v>
      </c>
      <c r="J112" s="12"/>
      <c r="K112" s="12"/>
      <c r="L112" s="14"/>
      <c r="M112" s="5" t="s">
        <v>635</v>
      </c>
      <c r="N112" s="12" t="s">
        <v>636</v>
      </c>
      <c r="O112" s="2" t="s">
        <v>12</v>
      </c>
      <c r="P112" s="2" t="s">
        <v>13</v>
      </c>
      <c r="Q112" s="2" t="s">
        <v>14</v>
      </c>
      <c r="R112" s="6" t="s">
        <v>637</v>
      </c>
      <c r="S112" s="12"/>
      <c r="T112" s="12"/>
      <c r="U112" s="12"/>
      <c r="V112" s="12"/>
      <c r="W112" s="12"/>
      <c r="X112" s="22"/>
      <c r="Y112" s="2"/>
      <c r="Z112" s="16"/>
      <c r="AA112" s="16"/>
      <c r="AB112" s="16">
        <v>350</v>
      </c>
      <c r="AC112" s="16">
        <f>SUM(dClientes[[#This Row],[area_plantio]:[tratos_soca]])</f>
        <v>350</v>
      </c>
      <c r="AD112" s="12"/>
      <c r="AE112" s="2"/>
      <c r="AF112" s="2"/>
      <c r="AG112" s="12"/>
      <c r="AH112" s="12"/>
      <c r="AI112" s="12"/>
      <c r="AJ112" s="12"/>
      <c r="AK112" s="2"/>
      <c r="AL112" s="10"/>
      <c r="AM112" s="17">
        <v>850</v>
      </c>
      <c r="AN112" s="17">
        <f>dClientes[[#This Row],[area_total]]*dClientes[[#This Row],[indice_tecnologico]]</f>
        <v>297500</v>
      </c>
      <c r="AO112" s="12">
        <v>9</v>
      </c>
      <c r="AP112" s="12">
        <v>22</v>
      </c>
      <c r="AQ112" s="12">
        <v>19</v>
      </c>
      <c r="AR112" s="12">
        <v>407</v>
      </c>
      <c r="AS112" s="12">
        <v>65</v>
      </c>
      <c r="AT112" s="12">
        <v>49</v>
      </c>
      <c r="AU112" s="12">
        <v>23</v>
      </c>
      <c r="AV112" s="12">
        <v>49</v>
      </c>
      <c r="AW112" s="12">
        <v>37</v>
      </c>
      <c r="AX112" s="12"/>
    </row>
    <row r="113" spans="1:50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94</v>
      </c>
      <c r="H113" s="2" t="s">
        <v>6</v>
      </c>
      <c r="I113" s="2" t="s">
        <v>66</v>
      </c>
      <c r="J113" s="2" t="s">
        <v>251</v>
      </c>
      <c r="K113" s="2" t="s">
        <v>9</v>
      </c>
      <c r="L113" s="5"/>
      <c r="M113" s="5" t="s">
        <v>638</v>
      </c>
      <c r="N113" s="2" t="s">
        <v>639</v>
      </c>
      <c r="O113" s="2" t="s">
        <v>12</v>
      </c>
      <c r="P113" s="2" t="s">
        <v>13</v>
      </c>
      <c r="Q113" s="2" t="s">
        <v>14</v>
      </c>
      <c r="R113" s="6"/>
      <c r="S113" s="6" t="s">
        <v>640</v>
      </c>
      <c r="T113" s="2"/>
      <c r="U113" s="2"/>
      <c r="V113" s="2"/>
      <c r="W113" s="2"/>
      <c r="X113" s="1" t="s">
        <v>641</v>
      </c>
      <c r="Y113" s="2"/>
      <c r="Z113" s="7"/>
      <c r="AA113" s="7"/>
      <c r="AB113" s="7">
        <v>1940</v>
      </c>
      <c r="AC113" s="7">
        <f>SUM(dClientes[[#This Row],[area_plantio]:[tratos_soca]])</f>
        <v>1940</v>
      </c>
      <c r="AD113" s="2" t="s">
        <v>191</v>
      </c>
      <c r="AE113" s="2" t="s">
        <v>21</v>
      </c>
      <c r="AF113" s="2" t="s">
        <v>22</v>
      </c>
      <c r="AG113" s="2"/>
      <c r="AH113" s="2"/>
      <c r="AI113" s="2"/>
      <c r="AJ113" s="2" t="s">
        <v>147</v>
      </c>
      <c r="AK113" s="2"/>
      <c r="AL113" s="10"/>
      <c r="AM113" s="11">
        <v>850</v>
      </c>
      <c r="AN113" s="11">
        <f>dClientes[[#This Row],[area_total]]*dClientes[[#This Row],[indice_tecnologico]]</f>
        <v>1649000</v>
      </c>
      <c r="AO113" s="2">
        <v>52</v>
      </c>
      <c r="AP113" s="2">
        <v>123</v>
      </c>
      <c r="AQ113" s="2">
        <v>110</v>
      </c>
      <c r="AR113" s="2">
        <v>2256</v>
      </c>
      <c r="AS113" s="2">
        <v>364</v>
      </c>
      <c r="AT113" s="2">
        <v>276</v>
      </c>
      <c r="AU113" s="2">
        <v>131</v>
      </c>
      <c r="AV113" s="2">
        <v>276</v>
      </c>
      <c r="AW113" s="2">
        <v>207</v>
      </c>
      <c r="AX113" s="12"/>
    </row>
    <row r="114" spans="1:50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93</v>
      </c>
      <c r="G114" s="2" t="s">
        <v>811</v>
      </c>
      <c r="H114" s="2" t="s">
        <v>95</v>
      </c>
      <c r="I114" s="2" t="s">
        <v>66</v>
      </c>
      <c r="J114" s="2" t="s">
        <v>192</v>
      </c>
      <c r="K114" s="2" t="s">
        <v>9</v>
      </c>
      <c r="L114" s="2"/>
      <c r="M114" s="5" t="s">
        <v>642</v>
      </c>
      <c r="N114" s="26" t="s">
        <v>643</v>
      </c>
      <c r="O114" s="2" t="s">
        <v>12</v>
      </c>
      <c r="P114" s="2" t="s">
        <v>13</v>
      </c>
      <c r="Q114" s="2" t="s">
        <v>14</v>
      </c>
      <c r="R114" s="6" t="s">
        <v>644</v>
      </c>
      <c r="S114" s="2"/>
      <c r="T114" s="2" t="s">
        <v>16</v>
      </c>
      <c r="U114" s="2" t="s">
        <v>196</v>
      </c>
      <c r="V114" s="2"/>
      <c r="W114" s="2"/>
      <c r="X114" s="2" t="s">
        <v>645</v>
      </c>
      <c r="Y114" s="2"/>
      <c r="Z114" s="7"/>
      <c r="AA114" s="7"/>
      <c r="AB114" s="7">
        <v>750</v>
      </c>
      <c r="AC114" s="7">
        <f>SUM(dClientes[[#This Row],[area_plantio]:[tratos_soca]])</f>
        <v>750</v>
      </c>
      <c r="AD114" s="2" t="s">
        <v>453</v>
      </c>
      <c r="AE114" s="2" t="s">
        <v>21</v>
      </c>
      <c r="AF114" s="2" t="s">
        <v>22</v>
      </c>
      <c r="AG114" s="8">
        <v>-215333</v>
      </c>
      <c r="AH114" s="9">
        <v>-505529</v>
      </c>
      <c r="AI114" s="2"/>
      <c r="AJ114" s="2"/>
      <c r="AK114" s="2" t="s">
        <v>199</v>
      </c>
      <c r="AL114" s="10">
        <v>45730</v>
      </c>
      <c r="AM114" s="11">
        <v>850</v>
      </c>
      <c r="AN114" s="11">
        <f>dClientes[[#This Row],[area_total]]*dClientes[[#This Row],[indice_tecnologico]]</f>
        <v>637500</v>
      </c>
      <c r="AO114" s="2">
        <v>20</v>
      </c>
      <c r="AP114" s="2">
        <v>47</v>
      </c>
      <c r="AQ114" s="2">
        <v>42</v>
      </c>
      <c r="AR114" s="2">
        <v>872</v>
      </c>
      <c r="AS114" s="2">
        <v>141</v>
      </c>
      <c r="AT114" s="2">
        <v>106</v>
      </c>
      <c r="AU114" s="2">
        <v>50</v>
      </c>
      <c r="AV114" s="2">
        <v>106</v>
      </c>
      <c r="AW114" s="2">
        <v>80</v>
      </c>
      <c r="AX114" s="12"/>
    </row>
    <row r="115" spans="1:50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35</v>
      </c>
      <c r="G115" s="13" t="s">
        <v>36</v>
      </c>
      <c r="H115" s="2" t="s">
        <v>37</v>
      </c>
      <c r="I115" s="2" t="s">
        <v>38</v>
      </c>
      <c r="J115" s="2" t="s">
        <v>39</v>
      </c>
      <c r="K115" s="12"/>
      <c r="L115" s="14"/>
      <c r="M115" s="5" t="s">
        <v>646</v>
      </c>
      <c r="N115" s="12" t="s">
        <v>647</v>
      </c>
      <c r="O115" s="2" t="s">
        <v>12</v>
      </c>
      <c r="P115" s="2" t="s">
        <v>13</v>
      </c>
      <c r="Q115" s="2" t="s">
        <v>14</v>
      </c>
      <c r="R115" s="6" t="s">
        <v>648</v>
      </c>
      <c r="S115" s="12"/>
      <c r="T115" s="12"/>
      <c r="U115" s="12"/>
      <c r="V115" s="12"/>
      <c r="W115" s="12"/>
      <c r="X115" s="12"/>
      <c r="Y115" s="2"/>
      <c r="Z115" s="16">
        <v>0</v>
      </c>
      <c r="AA115" s="16">
        <v>0</v>
      </c>
      <c r="AB115" s="16">
        <v>800</v>
      </c>
      <c r="AC115" s="16">
        <v>1200</v>
      </c>
      <c r="AD115" s="2" t="s">
        <v>20</v>
      </c>
      <c r="AE115" s="2" t="s">
        <v>21</v>
      </c>
      <c r="AF115" s="2" t="s">
        <v>22</v>
      </c>
      <c r="AG115" s="12"/>
      <c r="AH115" s="12"/>
      <c r="AI115" s="12"/>
      <c r="AJ115" s="12"/>
      <c r="AK115" s="2"/>
      <c r="AL115" s="10"/>
      <c r="AM115" s="17">
        <v>850</v>
      </c>
      <c r="AN115" s="17">
        <f>dClientes[[#This Row],[area_total]]*dClientes[[#This Row],[indice_tecnologico]]</f>
        <v>1020000</v>
      </c>
      <c r="AO115" s="12">
        <v>21</v>
      </c>
      <c r="AP115" s="12">
        <v>51</v>
      </c>
      <c r="AQ115" s="12">
        <v>45</v>
      </c>
      <c r="AR115" s="12">
        <v>930</v>
      </c>
      <c r="AS115" s="12">
        <v>150</v>
      </c>
      <c r="AT115" s="12">
        <v>114</v>
      </c>
      <c r="AU115" s="12">
        <v>54</v>
      </c>
      <c r="AV115" s="12">
        <v>114</v>
      </c>
      <c r="AW115" s="12">
        <v>85</v>
      </c>
      <c r="AX115" s="2"/>
    </row>
    <row r="116" spans="1:50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47</v>
      </c>
      <c r="G116" s="2" t="s">
        <v>25</v>
      </c>
      <c r="H116" s="2" t="s">
        <v>26</v>
      </c>
      <c r="I116" s="2" t="s">
        <v>66</v>
      </c>
      <c r="J116" s="2" t="s">
        <v>128</v>
      </c>
      <c r="K116" s="2" t="s">
        <v>9</v>
      </c>
      <c r="L116" s="2"/>
      <c r="M116" s="5" t="s">
        <v>649</v>
      </c>
      <c r="N116" s="2" t="s">
        <v>650</v>
      </c>
      <c r="O116" s="2" t="s">
        <v>12</v>
      </c>
      <c r="P116" s="2" t="s">
        <v>13</v>
      </c>
      <c r="Q116" s="2" t="s">
        <v>14</v>
      </c>
      <c r="R116" s="6" t="s">
        <v>651</v>
      </c>
      <c r="S116" s="2"/>
      <c r="T116" s="2" t="s">
        <v>16</v>
      </c>
      <c r="U116" s="2" t="s">
        <v>652</v>
      </c>
      <c r="V116" s="2"/>
      <c r="W116" s="2"/>
      <c r="X116" s="2" t="s">
        <v>653</v>
      </c>
      <c r="Y116" s="2"/>
      <c r="Z116" s="7">
        <v>440</v>
      </c>
      <c r="AA116" s="7">
        <v>0</v>
      </c>
      <c r="AB116" s="7">
        <v>1800</v>
      </c>
      <c r="AC116" s="7">
        <v>4000</v>
      </c>
      <c r="AD116" s="2" t="s">
        <v>73</v>
      </c>
      <c r="AE116" s="2" t="s">
        <v>21</v>
      </c>
      <c r="AF116" s="2" t="s">
        <v>22</v>
      </c>
      <c r="AG116" s="8">
        <v>-212627</v>
      </c>
      <c r="AH116" s="9">
        <v>-506416</v>
      </c>
      <c r="AI116" s="2" t="s">
        <v>342</v>
      </c>
      <c r="AJ116" s="2" t="s">
        <v>24</v>
      </c>
      <c r="AK116" s="2"/>
      <c r="AL116" s="10"/>
      <c r="AM116" s="11">
        <v>850</v>
      </c>
      <c r="AN116" s="11">
        <f>dClientes[[#This Row],[area_total]]*dClientes[[#This Row],[indice_tecnologico]]</f>
        <v>3400000</v>
      </c>
      <c r="AO116" s="2">
        <v>64</v>
      </c>
      <c r="AP116" s="2">
        <v>114</v>
      </c>
      <c r="AQ116" s="2">
        <v>102</v>
      </c>
      <c r="AR116" s="2">
        <v>2093</v>
      </c>
      <c r="AS116" s="2">
        <v>338</v>
      </c>
      <c r="AT116" s="2">
        <v>256</v>
      </c>
      <c r="AU116" s="2">
        <v>121</v>
      </c>
      <c r="AV116" s="2">
        <v>256</v>
      </c>
      <c r="AW116" s="2">
        <v>192</v>
      </c>
      <c r="AX116" s="12"/>
    </row>
    <row r="117" spans="1:50">
      <c r="A117" s="12" t="s">
        <v>0</v>
      </c>
      <c r="B117" s="12" t="s">
        <v>1</v>
      </c>
      <c r="C117" s="12" t="s">
        <v>2</v>
      </c>
      <c r="D117" s="12" t="s">
        <v>3</v>
      </c>
      <c r="E117" s="12" t="s">
        <v>4</v>
      </c>
      <c r="F117" s="2" t="s">
        <v>35</v>
      </c>
      <c r="G117" s="2" t="s">
        <v>36</v>
      </c>
      <c r="H117" s="12" t="s">
        <v>37</v>
      </c>
      <c r="I117" s="12" t="s">
        <v>38</v>
      </c>
      <c r="J117" s="12" t="s">
        <v>39</v>
      </c>
      <c r="K117" s="12"/>
      <c r="L117" s="14"/>
      <c r="M117" s="5" t="s">
        <v>654</v>
      </c>
      <c r="N117" s="12" t="s">
        <v>655</v>
      </c>
      <c r="O117" s="2" t="s">
        <v>12</v>
      </c>
      <c r="P117" s="2" t="s">
        <v>13</v>
      </c>
      <c r="Q117" s="12" t="s">
        <v>14</v>
      </c>
      <c r="R117" s="15" t="s">
        <v>656</v>
      </c>
      <c r="S117" s="12"/>
      <c r="T117" s="12"/>
      <c r="U117" s="12"/>
      <c r="V117" s="12"/>
      <c r="W117" s="12"/>
      <c r="X117" s="12"/>
      <c r="Y117" s="2"/>
      <c r="Z117" s="16">
        <v>400</v>
      </c>
      <c r="AA117" s="16">
        <v>400</v>
      </c>
      <c r="AB117" s="16">
        <v>800</v>
      </c>
      <c r="AC117" s="16">
        <v>1000</v>
      </c>
      <c r="AD117" s="12"/>
      <c r="AE117" s="2"/>
      <c r="AF117" s="2"/>
      <c r="AG117" s="12"/>
      <c r="AH117" s="12"/>
      <c r="AI117" s="12"/>
      <c r="AJ117" s="12"/>
      <c r="AK117" s="2"/>
      <c r="AL117" s="10"/>
      <c r="AM117" s="17">
        <v>850</v>
      </c>
      <c r="AN117" s="17">
        <f>dClientes[[#This Row],[area_total]]*dClientes[[#This Row],[indice_tecnologico]]</f>
        <v>850000</v>
      </c>
      <c r="AO117" s="12">
        <v>36</v>
      </c>
      <c r="AP117" s="12">
        <v>51</v>
      </c>
      <c r="AQ117" s="12">
        <v>45</v>
      </c>
      <c r="AR117" s="12">
        <v>930</v>
      </c>
      <c r="AS117" s="12">
        <v>150</v>
      </c>
      <c r="AT117" s="12">
        <v>114</v>
      </c>
      <c r="AU117" s="12">
        <v>54</v>
      </c>
      <c r="AV117" s="12">
        <v>114</v>
      </c>
      <c r="AW117" s="12">
        <v>85</v>
      </c>
      <c r="AX117" s="12"/>
    </row>
    <row r="118" spans="1:5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4</v>
      </c>
      <c r="F118" s="2" t="s">
        <v>93</v>
      </c>
      <c r="G118" s="2" t="s">
        <v>811</v>
      </c>
      <c r="H118" s="2" t="s">
        <v>95</v>
      </c>
      <c r="I118" s="2" t="s">
        <v>66</v>
      </c>
      <c r="J118" s="12" t="s">
        <v>192</v>
      </c>
      <c r="K118" s="12" t="s">
        <v>9</v>
      </c>
      <c r="L118" s="14"/>
      <c r="M118" s="5" t="s">
        <v>657</v>
      </c>
      <c r="N118" s="12" t="s">
        <v>658</v>
      </c>
      <c r="O118" s="2" t="s">
        <v>12</v>
      </c>
      <c r="P118" s="2" t="s">
        <v>13</v>
      </c>
      <c r="Q118" s="12" t="s">
        <v>14</v>
      </c>
      <c r="R118" s="15" t="s">
        <v>659</v>
      </c>
      <c r="S118" s="12"/>
      <c r="T118" s="12"/>
      <c r="U118" s="12"/>
      <c r="V118" s="12"/>
      <c r="W118" s="12"/>
      <c r="X118" s="12"/>
      <c r="Y118" s="2"/>
      <c r="Z118" s="16"/>
      <c r="AA118" s="16"/>
      <c r="AB118" s="16"/>
      <c r="AC118" s="16">
        <v>600</v>
      </c>
      <c r="AD118" s="12" t="s">
        <v>264</v>
      </c>
      <c r="AE118" s="2" t="s">
        <v>21</v>
      </c>
      <c r="AF118" s="2" t="s">
        <v>22</v>
      </c>
      <c r="AG118" s="12"/>
      <c r="AH118" s="12"/>
      <c r="AI118" s="12"/>
      <c r="AJ118" s="12"/>
      <c r="AK118" s="2"/>
      <c r="AL118" s="10"/>
      <c r="AM118" s="17">
        <v>850</v>
      </c>
      <c r="AN118" s="17">
        <f>dClientes[[#This Row],[area_total]]*dClientes[[#This Row],[indice_tecnologico]]</f>
        <v>510000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/>
    </row>
    <row r="119" spans="1:50">
      <c r="A119" s="2" t="s">
        <v>0</v>
      </c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2" t="s">
        <v>94</v>
      </c>
      <c r="H119" s="2" t="s">
        <v>6</v>
      </c>
      <c r="I119" s="2" t="s">
        <v>66</v>
      </c>
      <c r="J119" s="2" t="s">
        <v>103</v>
      </c>
      <c r="K119" s="2" t="s">
        <v>9</v>
      </c>
      <c r="L119" s="5"/>
      <c r="M119" s="5" t="s">
        <v>660</v>
      </c>
      <c r="N119" s="2" t="s">
        <v>661</v>
      </c>
      <c r="O119" s="2" t="s">
        <v>12</v>
      </c>
      <c r="P119" s="2" t="s">
        <v>13</v>
      </c>
      <c r="Q119" s="2" t="s">
        <v>14</v>
      </c>
      <c r="R119" s="6" t="s">
        <v>662</v>
      </c>
      <c r="S119" s="2"/>
      <c r="T119" s="2" t="s">
        <v>16</v>
      </c>
      <c r="U119" s="2"/>
      <c r="V119" s="2"/>
      <c r="W119" s="2"/>
      <c r="X119" s="2"/>
      <c r="Y119" s="2"/>
      <c r="Z119" s="7">
        <v>400</v>
      </c>
      <c r="AA119" s="7">
        <v>70</v>
      </c>
      <c r="AB119" s="7">
        <v>530</v>
      </c>
      <c r="AC119" s="7">
        <v>700</v>
      </c>
      <c r="AD119" s="2" t="s">
        <v>264</v>
      </c>
      <c r="AE119" s="2" t="s">
        <v>21</v>
      </c>
      <c r="AF119" s="2" t="s">
        <v>22</v>
      </c>
      <c r="AG119" s="2"/>
      <c r="AH119" s="2"/>
      <c r="AI119" s="2"/>
      <c r="AJ119" s="2"/>
      <c r="AK119" s="2"/>
      <c r="AL119" s="10"/>
      <c r="AM119" s="11">
        <v>850</v>
      </c>
      <c r="AN119" s="11">
        <f>dClientes[[#This Row],[area_total]]*dClientes[[#This Row],[indice_tecnologico]]</f>
        <v>595000</v>
      </c>
      <c r="AO119" s="2">
        <v>28</v>
      </c>
      <c r="AP119" s="2">
        <v>33</v>
      </c>
      <c r="AQ119" s="2">
        <v>30</v>
      </c>
      <c r="AR119" s="2">
        <v>616</v>
      </c>
      <c r="AS119" s="2">
        <v>99</v>
      </c>
      <c r="AT119" s="2">
        <v>75</v>
      </c>
      <c r="AU119" s="2">
        <v>35</v>
      </c>
      <c r="AV119" s="2">
        <v>75</v>
      </c>
      <c r="AW119" s="2">
        <v>56</v>
      </c>
      <c r="AX119" s="12"/>
    </row>
    <row r="120" spans="1:50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47</v>
      </c>
      <c r="G120" s="2" t="s">
        <v>25</v>
      </c>
      <c r="H120" s="2" t="s">
        <v>26</v>
      </c>
      <c r="I120" s="2" t="s">
        <v>7</v>
      </c>
      <c r="J120" s="7" t="s">
        <v>27</v>
      </c>
      <c r="K120" s="2" t="s">
        <v>9</v>
      </c>
      <c r="L120" s="2"/>
      <c r="M120" s="5" t="s">
        <v>663</v>
      </c>
      <c r="N120" s="2" t="s">
        <v>664</v>
      </c>
      <c r="O120" s="2" t="s">
        <v>12</v>
      </c>
      <c r="P120" s="2" t="s">
        <v>13</v>
      </c>
      <c r="Q120" s="2" t="s">
        <v>14</v>
      </c>
      <c r="R120" s="6" t="s">
        <v>665</v>
      </c>
      <c r="S120" s="2"/>
      <c r="T120" s="2" t="s">
        <v>16</v>
      </c>
      <c r="U120" s="2" t="s">
        <v>666</v>
      </c>
      <c r="V120" s="2"/>
      <c r="W120" s="2"/>
      <c r="X120" s="2" t="s">
        <v>667</v>
      </c>
      <c r="Y120" s="2"/>
      <c r="Z120" s="7">
        <v>75</v>
      </c>
      <c r="AA120" s="7">
        <v>75</v>
      </c>
      <c r="AB120" s="7">
        <v>350</v>
      </c>
      <c r="AC120" s="7">
        <v>700</v>
      </c>
      <c r="AD120" s="2" t="s">
        <v>356</v>
      </c>
      <c r="AE120" s="2" t="s">
        <v>21</v>
      </c>
      <c r="AF120" s="2" t="s">
        <v>22</v>
      </c>
      <c r="AG120" s="2">
        <v>-21290413</v>
      </c>
      <c r="AH120" s="2">
        <v>-50243395</v>
      </c>
      <c r="AI120" s="2"/>
      <c r="AJ120" s="2"/>
      <c r="AK120" s="2" t="s">
        <v>34</v>
      </c>
      <c r="AL120" s="10"/>
      <c r="AM120" s="11">
        <v>850</v>
      </c>
      <c r="AN120" s="11">
        <f>dClientes[[#This Row],[area_total]]*dClientes[[#This Row],[indice_tecnologico]]</f>
        <v>595000</v>
      </c>
      <c r="AO120" s="2">
        <v>12</v>
      </c>
      <c r="AP120" s="2">
        <v>22</v>
      </c>
      <c r="AQ120" s="2">
        <v>19</v>
      </c>
      <c r="AR120" s="2">
        <v>407</v>
      </c>
      <c r="AS120" s="2">
        <v>65</v>
      </c>
      <c r="AT120" s="2">
        <v>49</v>
      </c>
      <c r="AU120" s="2">
        <v>23</v>
      </c>
      <c r="AV120" s="2">
        <v>49</v>
      </c>
      <c r="AW120" s="2">
        <v>37</v>
      </c>
      <c r="AX120" s="12"/>
    </row>
    <row r="121" spans="1:50">
      <c r="A121" s="2" t="s">
        <v>0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35</v>
      </c>
      <c r="G121" s="13" t="s">
        <v>36</v>
      </c>
      <c r="H121" s="2" t="s">
        <v>37</v>
      </c>
      <c r="I121" s="2" t="s">
        <v>38</v>
      </c>
      <c r="J121" s="2" t="s">
        <v>88</v>
      </c>
      <c r="K121" s="2"/>
      <c r="L121" s="2"/>
      <c r="M121" s="5" t="s">
        <v>668</v>
      </c>
      <c r="N121" s="2" t="s">
        <v>669</v>
      </c>
      <c r="O121" s="2" t="s">
        <v>12</v>
      </c>
      <c r="P121" s="2" t="s">
        <v>13</v>
      </c>
      <c r="Q121" s="2" t="s">
        <v>14</v>
      </c>
      <c r="R121" s="6" t="s">
        <v>670</v>
      </c>
      <c r="S121" s="2"/>
      <c r="T121" s="2" t="s">
        <v>16</v>
      </c>
      <c r="U121" s="2" t="s">
        <v>671</v>
      </c>
      <c r="V121" s="2"/>
      <c r="W121" s="2"/>
      <c r="X121" s="2" t="s">
        <v>672</v>
      </c>
      <c r="Y121" s="2"/>
      <c r="Z121" s="7">
        <v>70</v>
      </c>
      <c r="AA121" s="7">
        <v>0</v>
      </c>
      <c r="AB121" s="7">
        <v>930</v>
      </c>
      <c r="AC121" s="7">
        <v>700</v>
      </c>
      <c r="AD121" s="2" t="s">
        <v>242</v>
      </c>
      <c r="AE121" s="2" t="s">
        <v>21</v>
      </c>
      <c r="AF121" s="2" t="s">
        <v>22</v>
      </c>
      <c r="AG121" s="8">
        <v>-209590</v>
      </c>
      <c r="AH121" s="9">
        <v>-503353</v>
      </c>
      <c r="AI121" s="2"/>
      <c r="AJ121" s="2" t="s">
        <v>55</v>
      </c>
      <c r="AK121" s="2"/>
      <c r="AL121" s="10"/>
      <c r="AM121" s="11">
        <v>850</v>
      </c>
      <c r="AN121" s="11">
        <f>dClientes[[#This Row],[area_total]]*dClientes[[#This Row],[indice_tecnologico]]</f>
        <v>595000</v>
      </c>
      <c r="AO121" s="2">
        <v>27</v>
      </c>
      <c r="AP121" s="2">
        <v>59</v>
      </c>
      <c r="AQ121" s="2">
        <v>53</v>
      </c>
      <c r="AR121" s="2">
        <v>1081</v>
      </c>
      <c r="AS121" s="2">
        <v>174</v>
      </c>
      <c r="AT121" s="2">
        <v>132</v>
      </c>
      <c r="AU121" s="2">
        <v>62</v>
      </c>
      <c r="AV121" s="2">
        <v>132</v>
      </c>
      <c r="AW121" s="2">
        <v>99</v>
      </c>
      <c r="AX121" s="12"/>
    </row>
    <row r="122" spans="1:50">
      <c r="A122" s="2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13" t="s">
        <v>94</v>
      </c>
      <c r="H122" s="2" t="s">
        <v>6</v>
      </c>
      <c r="I122" s="2" t="s">
        <v>66</v>
      </c>
      <c r="J122" s="2" t="s">
        <v>251</v>
      </c>
      <c r="K122" s="2" t="s">
        <v>9</v>
      </c>
      <c r="L122" s="2"/>
      <c r="M122" s="5" t="s">
        <v>673</v>
      </c>
      <c r="N122" s="2" t="s">
        <v>674</v>
      </c>
      <c r="O122" s="2" t="s">
        <v>12</v>
      </c>
      <c r="P122" s="2" t="s">
        <v>13</v>
      </c>
      <c r="Q122" s="2" t="s">
        <v>14</v>
      </c>
      <c r="R122" s="6" t="s">
        <v>675</v>
      </c>
      <c r="S122" s="2"/>
      <c r="T122" s="2" t="s">
        <v>16</v>
      </c>
      <c r="U122" s="2" t="s">
        <v>676</v>
      </c>
      <c r="V122" s="2"/>
      <c r="W122" s="2"/>
      <c r="X122" s="2" t="s">
        <v>677</v>
      </c>
      <c r="Y122" s="2"/>
      <c r="Z122" s="7">
        <v>0</v>
      </c>
      <c r="AA122" s="7">
        <v>0</v>
      </c>
      <c r="AB122" s="7">
        <v>700</v>
      </c>
      <c r="AC122" s="7">
        <f>SUM(dClientes[[#This Row],[area_plantio]:[tratos_soca]])</f>
        <v>700</v>
      </c>
      <c r="AD122" s="2" t="s">
        <v>678</v>
      </c>
      <c r="AE122" s="2" t="s">
        <v>21</v>
      </c>
      <c r="AF122" s="2" t="s">
        <v>22</v>
      </c>
      <c r="AG122" s="8">
        <v>-212702</v>
      </c>
      <c r="AH122" s="9">
        <v>-499518</v>
      </c>
      <c r="AI122" s="2"/>
      <c r="AJ122" s="2"/>
      <c r="AK122" s="2"/>
      <c r="AL122" s="10"/>
      <c r="AM122" s="11">
        <v>850</v>
      </c>
      <c r="AN122" s="11">
        <f>dClientes[[#This Row],[area_total]]*dClientes[[#This Row],[indice_tecnologico]]</f>
        <v>595000</v>
      </c>
      <c r="AO122" s="2">
        <v>18</v>
      </c>
      <c r="AP122" s="2">
        <v>44</v>
      </c>
      <c r="AQ122" s="2">
        <v>39</v>
      </c>
      <c r="AR122" s="2">
        <v>814</v>
      </c>
      <c r="AS122" s="2">
        <v>131</v>
      </c>
      <c r="AT122" s="2">
        <v>99</v>
      </c>
      <c r="AU122" s="2">
        <v>47</v>
      </c>
      <c r="AV122" s="2">
        <v>99</v>
      </c>
      <c r="AW122" s="2">
        <v>74</v>
      </c>
      <c r="AX122" s="12"/>
    </row>
    <row r="123" spans="1:50">
      <c r="A123" s="2" t="s">
        <v>0</v>
      </c>
      <c r="B123" s="2" t="s">
        <v>1</v>
      </c>
      <c r="C123" s="2" t="s">
        <v>2</v>
      </c>
      <c r="D123" s="2" t="s">
        <v>3</v>
      </c>
      <c r="E123" s="2" t="s">
        <v>4</v>
      </c>
      <c r="F123" s="2" t="s">
        <v>47</v>
      </c>
      <c r="G123" s="2" t="s">
        <v>25</v>
      </c>
      <c r="H123" s="2" t="s">
        <v>26</v>
      </c>
      <c r="I123" s="2" t="s">
        <v>66</v>
      </c>
      <c r="J123" s="7" t="s">
        <v>128</v>
      </c>
      <c r="K123" s="2" t="s">
        <v>9</v>
      </c>
      <c r="L123" s="2"/>
      <c r="M123" s="5" t="s">
        <v>679</v>
      </c>
      <c r="N123" s="2" t="s">
        <v>680</v>
      </c>
      <c r="O123" s="2" t="s">
        <v>12</v>
      </c>
      <c r="P123" s="2" t="s">
        <v>13</v>
      </c>
      <c r="Q123" s="2" t="s">
        <v>14</v>
      </c>
      <c r="R123" s="6" t="s">
        <v>681</v>
      </c>
      <c r="S123" s="2"/>
      <c r="T123" s="2" t="s">
        <v>16</v>
      </c>
      <c r="U123" s="2" t="s">
        <v>682</v>
      </c>
      <c r="V123" s="2" t="s">
        <v>683</v>
      </c>
      <c r="W123" s="2" t="s">
        <v>684</v>
      </c>
      <c r="X123" s="1" t="s">
        <v>685</v>
      </c>
      <c r="Y123" s="2" t="s">
        <v>686</v>
      </c>
      <c r="Z123" s="7">
        <v>66</v>
      </c>
      <c r="AA123" s="7">
        <v>0</v>
      </c>
      <c r="AB123" s="7">
        <v>600</v>
      </c>
      <c r="AC123" s="7">
        <v>800</v>
      </c>
      <c r="AD123" s="2" t="s">
        <v>73</v>
      </c>
      <c r="AE123" s="2" t="s">
        <v>21</v>
      </c>
      <c r="AF123" s="2" t="s">
        <v>22</v>
      </c>
      <c r="AG123" s="8">
        <v>-212627</v>
      </c>
      <c r="AH123" s="9">
        <v>-506416</v>
      </c>
      <c r="AI123" s="2" t="s">
        <v>318</v>
      </c>
      <c r="AJ123" s="2" t="s">
        <v>55</v>
      </c>
      <c r="AK123" s="2"/>
      <c r="AL123" s="10"/>
      <c r="AM123" s="11">
        <v>850</v>
      </c>
      <c r="AN123" s="11">
        <f>dClientes[[#This Row],[area_total]]*dClientes[[#This Row],[indice_tecnologico]]</f>
        <v>680000</v>
      </c>
      <c r="AO123" s="2">
        <v>18</v>
      </c>
      <c r="AP123" s="2">
        <v>38</v>
      </c>
      <c r="AQ123" s="2">
        <v>34</v>
      </c>
      <c r="AR123" s="2">
        <v>697</v>
      </c>
      <c r="AS123" s="2">
        <v>112</v>
      </c>
      <c r="AT123" s="2">
        <v>85</v>
      </c>
      <c r="AU123" s="2">
        <v>40</v>
      </c>
      <c r="AV123" s="2">
        <v>85</v>
      </c>
      <c r="AW123" s="2">
        <v>64</v>
      </c>
      <c r="AX123" s="12"/>
    </row>
    <row r="124" spans="1:50">
      <c r="A124" s="2" t="s">
        <v>0</v>
      </c>
      <c r="B124" s="2" t="s">
        <v>1</v>
      </c>
      <c r="C124" s="2" t="s">
        <v>2</v>
      </c>
      <c r="D124" s="2" t="s">
        <v>3</v>
      </c>
      <c r="E124" s="2" t="s">
        <v>4</v>
      </c>
      <c r="F124" s="2" t="s">
        <v>5</v>
      </c>
      <c r="G124" s="2" t="s">
        <v>94</v>
      </c>
      <c r="H124" s="2" t="s">
        <v>6</v>
      </c>
      <c r="I124" s="2" t="s">
        <v>66</v>
      </c>
      <c r="J124" s="2" t="s">
        <v>168</v>
      </c>
      <c r="K124" s="2" t="s">
        <v>9</v>
      </c>
      <c r="L124" s="2"/>
      <c r="M124" s="5" t="s">
        <v>687</v>
      </c>
      <c r="N124" s="2" t="s">
        <v>688</v>
      </c>
      <c r="O124" s="2" t="s">
        <v>12</v>
      </c>
      <c r="P124" s="2" t="s">
        <v>13</v>
      </c>
      <c r="Q124" s="2" t="s">
        <v>14</v>
      </c>
      <c r="R124" s="6" t="s">
        <v>689</v>
      </c>
      <c r="S124" s="2"/>
      <c r="T124" s="2" t="s">
        <v>16</v>
      </c>
      <c r="U124" s="2" t="s">
        <v>690</v>
      </c>
      <c r="V124" s="2"/>
      <c r="W124" s="2"/>
      <c r="X124" s="2" t="s">
        <v>691</v>
      </c>
      <c r="Y124" s="2"/>
      <c r="Z124" s="7">
        <v>0</v>
      </c>
      <c r="AA124" s="7">
        <v>0</v>
      </c>
      <c r="AB124" s="7">
        <v>600</v>
      </c>
      <c r="AC124" s="7">
        <f>SUM(dClientes[[#This Row],[area_plantio]:[tratos_soca]])</f>
        <v>600</v>
      </c>
      <c r="AD124" s="2" t="s">
        <v>127</v>
      </c>
      <c r="AE124" s="2" t="s">
        <v>21</v>
      </c>
      <c r="AF124" s="2" t="s">
        <v>22</v>
      </c>
      <c r="AG124" s="8">
        <v>-212231</v>
      </c>
      <c r="AH124" s="9">
        <v>-504659</v>
      </c>
      <c r="AI124" s="2" t="s">
        <v>435</v>
      </c>
      <c r="AJ124" s="2" t="s">
        <v>24</v>
      </c>
      <c r="AK124" s="2"/>
      <c r="AL124" s="10"/>
      <c r="AM124" s="11">
        <v>850</v>
      </c>
      <c r="AN124" s="11">
        <f>dClientes[[#This Row],[area_total]]*dClientes[[#This Row],[indice_tecnologico]]</f>
        <v>510000</v>
      </c>
      <c r="AO124" s="2">
        <v>16</v>
      </c>
      <c r="AP124" s="2">
        <v>38</v>
      </c>
      <c r="AQ124" s="2">
        <v>34</v>
      </c>
      <c r="AR124" s="2">
        <v>697</v>
      </c>
      <c r="AS124" s="2">
        <v>112</v>
      </c>
      <c r="AT124" s="2">
        <v>85</v>
      </c>
      <c r="AU124" s="2">
        <v>40</v>
      </c>
      <c r="AV124" s="2">
        <v>85</v>
      </c>
      <c r="AW124" s="2">
        <v>64</v>
      </c>
      <c r="AX124" s="12"/>
    </row>
    <row r="125" spans="1:50">
      <c r="A125" s="2" t="s">
        <v>0</v>
      </c>
      <c r="B125" s="2" t="s">
        <v>1</v>
      </c>
      <c r="C125" s="2" t="s">
        <v>2</v>
      </c>
      <c r="D125" s="2" t="s">
        <v>3</v>
      </c>
      <c r="E125" s="2" t="s">
        <v>4</v>
      </c>
      <c r="F125" s="2" t="s">
        <v>35</v>
      </c>
      <c r="G125" s="2" t="s">
        <v>36</v>
      </c>
      <c r="H125" s="2" t="s">
        <v>37</v>
      </c>
      <c r="I125" s="2" t="s">
        <v>38</v>
      </c>
      <c r="J125" s="2" t="s">
        <v>284</v>
      </c>
      <c r="K125" s="2"/>
      <c r="L125" s="2"/>
      <c r="M125" s="5" t="s">
        <v>692</v>
      </c>
      <c r="N125" s="26" t="s">
        <v>693</v>
      </c>
      <c r="O125" s="2" t="s">
        <v>287</v>
      </c>
      <c r="P125" s="2" t="s">
        <v>13</v>
      </c>
      <c r="Q125" s="2" t="s">
        <v>14</v>
      </c>
      <c r="R125" s="6" t="s">
        <v>694</v>
      </c>
      <c r="S125" s="2"/>
      <c r="T125" s="2" t="s">
        <v>16</v>
      </c>
      <c r="U125" s="2" t="s">
        <v>695</v>
      </c>
      <c r="V125" s="2"/>
      <c r="W125" s="2"/>
      <c r="X125" s="2" t="s">
        <v>696</v>
      </c>
      <c r="Y125" s="2"/>
      <c r="Z125" s="7">
        <v>60</v>
      </c>
      <c r="AA125" s="7">
        <v>60</v>
      </c>
      <c r="AB125" s="7">
        <v>280</v>
      </c>
      <c r="AC125" s="7">
        <f>SUM(dClientes[[#This Row],[area_plantio]:[tratos_soca]])</f>
        <v>400</v>
      </c>
      <c r="AD125" s="2" t="s">
        <v>304</v>
      </c>
      <c r="AE125" s="2" t="s">
        <v>21</v>
      </c>
      <c r="AF125" s="2" t="s">
        <v>22</v>
      </c>
      <c r="AG125" s="8">
        <v>-212895</v>
      </c>
      <c r="AH125" s="9">
        <v>-503429</v>
      </c>
      <c r="AI125" s="2"/>
      <c r="AJ125" s="2" t="s">
        <v>55</v>
      </c>
      <c r="AK125" s="2"/>
      <c r="AL125" s="10"/>
      <c r="AM125" s="11">
        <v>850</v>
      </c>
      <c r="AN125" s="11">
        <f>dClientes[[#This Row],[area_total]]*dClientes[[#This Row],[indice_tecnologico]]</f>
        <v>340000</v>
      </c>
      <c r="AO125" s="2">
        <v>9</v>
      </c>
      <c r="AP125" s="2">
        <v>17</v>
      </c>
      <c r="AQ125" s="2">
        <v>15</v>
      </c>
      <c r="AR125" s="2">
        <v>325</v>
      </c>
      <c r="AS125" s="2">
        <v>52</v>
      </c>
      <c r="AT125" s="2">
        <v>39</v>
      </c>
      <c r="AU125" s="2">
        <v>18</v>
      </c>
      <c r="AV125" s="2">
        <v>39</v>
      </c>
      <c r="AW125" s="2">
        <v>29</v>
      </c>
      <c r="AX125" s="12"/>
    </row>
    <row r="126" spans="1:50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94</v>
      </c>
      <c r="H126" s="2" t="s">
        <v>6</v>
      </c>
      <c r="I126" s="2" t="s">
        <v>66</v>
      </c>
      <c r="J126" s="12" t="s">
        <v>697</v>
      </c>
      <c r="K126" s="12" t="s">
        <v>9</v>
      </c>
      <c r="L126" s="12"/>
      <c r="M126" s="5" t="s">
        <v>698</v>
      </c>
      <c r="N126" s="12" t="s">
        <v>699</v>
      </c>
      <c r="O126" s="2" t="s">
        <v>12</v>
      </c>
      <c r="P126" s="2" t="s">
        <v>13</v>
      </c>
      <c r="Q126" s="2" t="s">
        <v>14</v>
      </c>
      <c r="R126" s="15" t="s">
        <v>700</v>
      </c>
      <c r="S126" s="12"/>
      <c r="T126" s="12"/>
      <c r="U126" s="12"/>
      <c r="V126" s="12"/>
      <c r="W126" s="12"/>
      <c r="X126" s="12"/>
      <c r="Y126" s="2"/>
      <c r="Z126" s="16"/>
      <c r="AA126" s="16"/>
      <c r="AB126" s="16">
        <v>900</v>
      </c>
      <c r="AC126" s="16">
        <f>SUM(dClientes[[#This Row],[area_plantio]:[tratos_soca]])</f>
        <v>900</v>
      </c>
      <c r="AD126" s="12"/>
      <c r="AE126" s="2"/>
      <c r="AF126" s="2"/>
      <c r="AG126" s="19"/>
      <c r="AH126" s="20"/>
      <c r="AI126" s="12"/>
      <c r="AJ126" s="12"/>
      <c r="AK126" s="2"/>
      <c r="AL126" s="10"/>
      <c r="AM126" s="17">
        <v>850</v>
      </c>
      <c r="AN126" s="17">
        <f>dClientes[[#This Row],[area_total]]*dClientes[[#This Row],[indice_tecnologico]]</f>
        <v>765000</v>
      </c>
      <c r="AO126" s="12">
        <v>24</v>
      </c>
      <c r="AP126" s="12">
        <v>57</v>
      </c>
      <c r="AQ126" s="12">
        <v>51</v>
      </c>
      <c r="AR126" s="12">
        <v>1046</v>
      </c>
      <c r="AS126" s="12">
        <v>169</v>
      </c>
      <c r="AT126" s="12">
        <v>128</v>
      </c>
      <c r="AU126" s="12">
        <v>60</v>
      </c>
      <c r="AV126" s="12">
        <v>128</v>
      </c>
      <c r="AW126" s="12">
        <v>96</v>
      </c>
      <c r="AX126" s="12"/>
    </row>
    <row r="127" spans="1:50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F127" s="2" t="s">
        <v>5</v>
      </c>
      <c r="G127" s="2" t="s">
        <v>94</v>
      </c>
      <c r="H127" s="2" t="s">
        <v>6</v>
      </c>
      <c r="I127" s="2" t="s">
        <v>66</v>
      </c>
      <c r="J127" s="2" t="s">
        <v>697</v>
      </c>
      <c r="K127" s="2" t="s">
        <v>9</v>
      </c>
      <c r="L127" s="2"/>
      <c r="M127" s="5" t="s">
        <v>701</v>
      </c>
      <c r="N127" s="2" t="s">
        <v>702</v>
      </c>
      <c r="O127" s="2" t="s">
        <v>12</v>
      </c>
      <c r="P127" s="2" t="s">
        <v>13</v>
      </c>
      <c r="Q127" s="2" t="s">
        <v>14</v>
      </c>
      <c r="R127" s="6" t="s">
        <v>703</v>
      </c>
      <c r="S127" s="2"/>
      <c r="T127" s="2" t="s">
        <v>16</v>
      </c>
      <c r="U127" s="2" t="s">
        <v>704</v>
      </c>
      <c r="V127" s="2"/>
      <c r="W127" s="2"/>
      <c r="X127" s="2" t="s">
        <v>705</v>
      </c>
      <c r="Y127" s="2"/>
      <c r="Z127" s="7">
        <v>80</v>
      </c>
      <c r="AA127" s="7">
        <v>350</v>
      </c>
      <c r="AB127" s="7">
        <v>1050</v>
      </c>
      <c r="AC127" s="7">
        <f>SUM(dClientes[[#This Row],[area_plantio]:[tratos_soca]])</f>
        <v>1480</v>
      </c>
      <c r="AD127" s="2" t="s">
        <v>127</v>
      </c>
      <c r="AE127" s="2" t="s">
        <v>21</v>
      </c>
      <c r="AF127" s="2" t="s">
        <v>22</v>
      </c>
      <c r="AG127" s="8">
        <v>-212231</v>
      </c>
      <c r="AH127" s="9">
        <v>-504659</v>
      </c>
      <c r="AI127" s="2"/>
      <c r="AJ127" s="2"/>
      <c r="AK127" s="2"/>
      <c r="AL127" s="10"/>
      <c r="AM127" s="11">
        <v>850</v>
      </c>
      <c r="AN127" s="11">
        <f>dClientes[[#This Row],[area_total]]*dClientes[[#This Row],[indice_tecnologico]]</f>
        <v>1258000</v>
      </c>
      <c r="AO127" s="2">
        <v>31</v>
      </c>
      <c r="AP127" s="2">
        <v>66</v>
      </c>
      <c r="AQ127" s="2">
        <v>59</v>
      </c>
      <c r="AR127" s="2">
        <v>1221</v>
      </c>
      <c r="AS127" s="2">
        <v>197</v>
      </c>
      <c r="AT127" s="2">
        <v>149</v>
      </c>
      <c r="AU127" s="2">
        <v>71</v>
      </c>
      <c r="AV127" s="2">
        <v>149</v>
      </c>
      <c r="AW127" s="2">
        <v>112</v>
      </c>
      <c r="AX127" s="12"/>
    </row>
    <row r="128" spans="1:50">
      <c r="A128" s="2" t="s">
        <v>0</v>
      </c>
      <c r="B128" s="2" t="s">
        <v>1</v>
      </c>
      <c r="C128" s="2" t="s">
        <v>2</v>
      </c>
      <c r="D128" s="2" t="s">
        <v>3</v>
      </c>
      <c r="E128" s="2" t="s">
        <v>4</v>
      </c>
      <c r="F128" s="2" t="s">
        <v>93</v>
      </c>
      <c r="G128" s="2" t="s">
        <v>811</v>
      </c>
      <c r="H128" s="2" t="s">
        <v>95</v>
      </c>
      <c r="I128" s="2" t="s">
        <v>7</v>
      </c>
      <c r="J128" s="2" t="s">
        <v>96</v>
      </c>
      <c r="K128" s="2" t="s">
        <v>9</v>
      </c>
      <c r="L128" s="2"/>
      <c r="M128" s="5" t="s">
        <v>706</v>
      </c>
      <c r="N128" s="2" t="s">
        <v>707</v>
      </c>
      <c r="O128" s="2" t="s">
        <v>12</v>
      </c>
      <c r="P128" s="2" t="s">
        <v>13</v>
      </c>
      <c r="Q128" s="2" t="s">
        <v>14</v>
      </c>
      <c r="R128" s="6" t="s">
        <v>708</v>
      </c>
      <c r="S128" s="2"/>
      <c r="T128" s="2" t="s">
        <v>16</v>
      </c>
      <c r="U128" s="2" t="s">
        <v>709</v>
      </c>
      <c r="V128" s="2"/>
      <c r="W128" s="2"/>
      <c r="X128" s="2" t="s">
        <v>710</v>
      </c>
      <c r="Y128" s="2"/>
      <c r="Z128" s="7">
        <v>100</v>
      </c>
      <c r="AA128" s="7">
        <v>100</v>
      </c>
      <c r="AB128" s="7">
        <v>800</v>
      </c>
      <c r="AC128" s="7">
        <f>SUM(dClientes[[#This Row],[area_plantio]:[tratos_soca]])</f>
        <v>1000</v>
      </c>
      <c r="AD128" s="2" t="s">
        <v>33</v>
      </c>
      <c r="AE128" s="2" t="s">
        <v>21</v>
      </c>
      <c r="AF128" s="2" t="s">
        <v>22</v>
      </c>
      <c r="AG128" s="8">
        <v>-215491</v>
      </c>
      <c r="AH128" s="9">
        <v>-498553</v>
      </c>
      <c r="AI128" s="2" t="s">
        <v>711</v>
      </c>
      <c r="AJ128" s="2" t="s">
        <v>24</v>
      </c>
      <c r="AK128" s="2"/>
      <c r="AL128" s="10"/>
      <c r="AM128" s="11">
        <v>850</v>
      </c>
      <c r="AN128" s="11">
        <f>dClientes[[#This Row],[area_total]]*dClientes[[#This Row],[indice_tecnologico]]</f>
        <v>850000</v>
      </c>
      <c r="AO128" s="2">
        <v>25</v>
      </c>
      <c r="AP128" s="2">
        <v>51</v>
      </c>
      <c r="AQ128" s="2">
        <v>45</v>
      </c>
      <c r="AR128" s="2">
        <v>930</v>
      </c>
      <c r="AS128" s="2">
        <v>150</v>
      </c>
      <c r="AT128" s="2">
        <v>114</v>
      </c>
      <c r="AU128" s="2">
        <v>54</v>
      </c>
      <c r="AV128" s="2">
        <v>114</v>
      </c>
      <c r="AW128" s="2">
        <v>85</v>
      </c>
      <c r="AX128" s="12"/>
    </row>
    <row r="129" spans="1:50">
      <c r="A129" s="12" t="s">
        <v>0</v>
      </c>
      <c r="B129" s="12" t="s">
        <v>1</v>
      </c>
      <c r="C129" s="12" t="s">
        <v>2</v>
      </c>
      <c r="D129" s="12" t="s">
        <v>3</v>
      </c>
      <c r="E129" s="12" t="s">
        <v>4</v>
      </c>
      <c r="F129" s="2" t="s">
        <v>35</v>
      </c>
      <c r="G129" s="2" t="s">
        <v>36</v>
      </c>
      <c r="H129" s="12" t="s">
        <v>37</v>
      </c>
      <c r="I129" s="12" t="s">
        <v>38</v>
      </c>
      <c r="J129" s="12" t="s">
        <v>56</v>
      </c>
      <c r="K129" s="12"/>
      <c r="L129" s="14"/>
      <c r="M129" s="5" t="s">
        <v>712</v>
      </c>
      <c r="N129" s="12" t="s">
        <v>713</v>
      </c>
      <c r="O129" s="2" t="s">
        <v>12</v>
      </c>
      <c r="P129" s="2" t="s">
        <v>13</v>
      </c>
      <c r="Q129" s="12" t="s">
        <v>14</v>
      </c>
      <c r="R129" s="15" t="s">
        <v>714</v>
      </c>
      <c r="S129" s="12"/>
      <c r="T129" s="12"/>
      <c r="U129" s="12"/>
      <c r="V129" s="12"/>
      <c r="W129" s="12"/>
      <c r="X129" s="12"/>
      <c r="Y129" s="2"/>
      <c r="Z129" s="16"/>
      <c r="AA129" s="16">
        <v>24</v>
      </c>
      <c r="AB129" s="16">
        <v>270</v>
      </c>
      <c r="AC129" s="16">
        <v>300</v>
      </c>
      <c r="AD129" s="12" t="s">
        <v>715</v>
      </c>
      <c r="AE129" s="2" t="s">
        <v>21</v>
      </c>
      <c r="AF129" s="2" t="s">
        <v>22</v>
      </c>
      <c r="AG129" s="12"/>
      <c r="AH129" s="12"/>
      <c r="AI129" s="12"/>
      <c r="AJ129" s="12"/>
      <c r="AK129" s="2"/>
      <c r="AL129" s="10"/>
      <c r="AM129" s="17">
        <v>850</v>
      </c>
      <c r="AN129" s="17">
        <f>dClientes[[#This Row],[area_total]]*dClientes[[#This Row],[indice_tecnologico]]</f>
        <v>255000</v>
      </c>
      <c r="AO129" s="12">
        <v>7</v>
      </c>
      <c r="AP129" s="12">
        <v>17</v>
      </c>
      <c r="AQ129" s="12">
        <v>15</v>
      </c>
      <c r="AR129" s="12">
        <v>314</v>
      </c>
      <c r="AS129" s="12">
        <v>50</v>
      </c>
      <c r="AT129" s="12">
        <v>38</v>
      </c>
      <c r="AU129" s="12">
        <v>18</v>
      </c>
      <c r="AV129" s="12">
        <v>38</v>
      </c>
      <c r="AW129" s="12">
        <v>28</v>
      </c>
      <c r="AX129" s="12"/>
    </row>
    <row r="130" spans="1:50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47</v>
      </c>
      <c r="G130" s="2" t="s">
        <v>25</v>
      </c>
      <c r="H130" s="2" t="s">
        <v>26</v>
      </c>
      <c r="I130" s="2" t="s">
        <v>7</v>
      </c>
      <c r="J130" s="2" t="s">
        <v>61</v>
      </c>
      <c r="K130" s="2" t="s">
        <v>9</v>
      </c>
      <c r="L130" s="2"/>
      <c r="M130" s="5" t="s">
        <v>716</v>
      </c>
      <c r="N130" s="2" t="s">
        <v>717</v>
      </c>
      <c r="O130" s="2" t="s">
        <v>12</v>
      </c>
      <c r="P130" s="2" t="s">
        <v>13</v>
      </c>
      <c r="Q130" s="2" t="s">
        <v>14</v>
      </c>
      <c r="R130" s="6" t="s">
        <v>718</v>
      </c>
      <c r="S130" s="2"/>
      <c r="T130" s="2" t="s">
        <v>16</v>
      </c>
      <c r="U130" s="2" t="s">
        <v>719</v>
      </c>
      <c r="V130" s="2"/>
      <c r="W130" s="2"/>
      <c r="X130" s="2" t="s">
        <v>720</v>
      </c>
      <c r="Y130" s="2"/>
      <c r="Z130" s="7">
        <v>240</v>
      </c>
      <c r="AA130" s="7">
        <v>375</v>
      </c>
      <c r="AB130" s="7">
        <v>1885</v>
      </c>
      <c r="AC130" s="7">
        <v>4000</v>
      </c>
      <c r="AD130" s="2" t="s">
        <v>20</v>
      </c>
      <c r="AE130" s="2" t="s">
        <v>21</v>
      </c>
      <c r="AF130" s="2" t="s">
        <v>22</v>
      </c>
      <c r="AG130" s="8">
        <v>-214232</v>
      </c>
      <c r="AH130" s="9">
        <v>-500751</v>
      </c>
      <c r="AI130" s="2"/>
      <c r="AJ130" s="2"/>
      <c r="AK130" s="2" t="s">
        <v>34</v>
      </c>
      <c r="AL130" s="10"/>
      <c r="AM130" s="11">
        <v>850</v>
      </c>
      <c r="AN130" s="11">
        <f>dClientes[[#This Row],[area_total]]*dClientes[[#This Row],[indice_tecnologico]]</f>
        <v>3400000</v>
      </c>
      <c r="AO130" s="2">
        <v>59</v>
      </c>
      <c r="AP130" s="2">
        <v>120</v>
      </c>
      <c r="AQ130" s="2">
        <v>107</v>
      </c>
      <c r="AR130" s="2">
        <v>2192</v>
      </c>
      <c r="AS130" s="2">
        <v>354</v>
      </c>
      <c r="AT130" s="2">
        <v>268</v>
      </c>
      <c r="AU130" s="2">
        <v>127</v>
      </c>
      <c r="AV130" s="2">
        <v>268</v>
      </c>
      <c r="AW130" s="2">
        <v>201</v>
      </c>
      <c r="AX130" s="12"/>
    </row>
    <row r="131" spans="1:5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4</v>
      </c>
      <c r="F131" s="2" t="s">
        <v>93</v>
      </c>
      <c r="G131" s="2" t="s">
        <v>811</v>
      </c>
      <c r="H131" s="2" t="s">
        <v>95</v>
      </c>
      <c r="I131" s="2" t="s">
        <v>66</v>
      </c>
      <c r="J131" s="2" t="s">
        <v>146</v>
      </c>
      <c r="K131" s="2" t="s">
        <v>9</v>
      </c>
      <c r="L131" s="2"/>
      <c r="M131" s="5" t="s">
        <v>721</v>
      </c>
      <c r="N131" s="2" t="s">
        <v>722</v>
      </c>
      <c r="O131" s="2" t="s">
        <v>12</v>
      </c>
      <c r="P131" s="2" t="s">
        <v>13</v>
      </c>
      <c r="Q131" s="2" t="s">
        <v>14</v>
      </c>
      <c r="R131" s="6" t="s">
        <v>723</v>
      </c>
      <c r="S131" s="2"/>
      <c r="T131" s="2" t="s">
        <v>16</v>
      </c>
      <c r="U131" s="2" t="s">
        <v>724</v>
      </c>
      <c r="V131" s="2"/>
      <c r="W131" s="2"/>
      <c r="X131" s="2" t="s">
        <v>725</v>
      </c>
      <c r="Y131" s="2"/>
      <c r="Z131" s="7">
        <v>100</v>
      </c>
      <c r="AA131" s="7">
        <v>100</v>
      </c>
      <c r="AB131" s="7">
        <v>400</v>
      </c>
      <c r="AC131" s="7">
        <f>SUM(dClientes[[#This Row],[area_plantio]:[tratos_soca]])</f>
        <v>600</v>
      </c>
      <c r="AD131" s="2" t="s">
        <v>153</v>
      </c>
      <c r="AE131" s="2" t="s">
        <v>21</v>
      </c>
      <c r="AF131" s="2" t="s">
        <v>22</v>
      </c>
      <c r="AG131" s="8">
        <v>-215039</v>
      </c>
      <c r="AH131" s="9">
        <v>-503178</v>
      </c>
      <c r="AI131" s="2"/>
      <c r="AJ131" s="2"/>
      <c r="AK131" s="2"/>
      <c r="AL131" s="10"/>
      <c r="AM131" s="11">
        <v>850</v>
      </c>
      <c r="AN131" s="11">
        <f>dClientes[[#This Row],[area_total]]*dClientes[[#This Row],[indice_tecnologico]]</f>
        <v>510000</v>
      </c>
      <c r="AO131" s="2">
        <v>14</v>
      </c>
      <c r="AP131" s="2">
        <v>25</v>
      </c>
      <c r="AQ131" s="2">
        <v>22</v>
      </c>
      <c r="AR131" s="2">
        <v>465</v>
      </c>
      <c r="AS131" s="2">
        <v>75</v>
      </c>
      <c r="AT131" s="2">
        <v>57</v>
      </c>
      <c r="AU131" s="2">
        <v>27</v>
      </c>
      <c r="AV131" s="2">
        <v>57</v>
      </c>
      <c r="AW131" s="2">
        <v>42</v>
      </c>
      <c r="AX131" s="12"/>
    </row>
    <row r="132" spans="1:50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35</v>
      </c>
      <c r="G132" s="2" t="s">
        <v>36</v>
      </c>
      <c r="H132" s="2" t="s">
        <v>37</v>
      </c>
      <c r="I132" s="2" t="s">
        <v>38</v>
      </c>
      <c r="J132" s="2" t="s">
        <v>284</v>
      </c>
      <c r="K132" s="12"/>
      <c r="L132" s="14"/>
      <c r="M132" s="5" t="s">
        <v>726</v>
      </c>
      <c r="N132" s="12" t="s">
        <v>727</v>
      </c>
      <c r="O132" s="2" t="s">
        <v>287</v>
      </c>
      <c r="P132" s="2" t="s">
        <v>13</v>
      </c>
      <c r="Q132" s="2" t="s">
        <v>14</v>
      </c>
      <c r="R132" s="6" t="s">
        <v>728</v>
      </c>
      <c r="S132" s="12"/>
      <c r="T132" s="12"/>
      <c r="U132" s="12"/>
      <c r="V132" s="12"/>
      <c r="W132" s="12"/>
      <c r="X132" s="12"/>
      <c r="Y132" s="2"/>
      <c r="Z132" s="16">
        <v>45</v>
      </c>
      <c r="AA132" s="16">
        <v>45</v>
      </c>
      <c r="AB132" s="16">
        <v>160</v>
      </c>
      <c r="AC132" s="16">
        <f>SUM(dClientes[[#This Row],[area_plantio]:[tratos_soca]])</f>
        <v>250</v>
      </c>
      <c r="AD132" s="2" t="s">
        <v>45</v>
      </c>
      <c r="AE132" s="2" t="s">
        <v>21</v>
      </c>
      <c r="AF132" s="2" t="s">
        <v>22</v>
      </c>
      <c r="AG132" s="2">
        <v>-21405186</v>
      </c>
      <c r="AH132" s="2">
        <v>-50193416</v>
      </c>
      <c r="AI132" s="12"/>
      <c r="AJ132" s="12"/>
      <c r="AK132" s="2"/>
      <c r="AL132" s="10"/>
      <c r="AM132" s="11">
        <v>850</v>
      </c>
      <c r="AN132" s="17">
        <f>dClientes[[#This Row],[area_total]]*dClientes[[#This Row],[indice_tecnologico]]</f>
        <v>212500</v>
      </c>
      <c r="AO132" s="12">
        <v>5</v>
      </c>
      <c r="AP132" s="12">
        <v>10</v>
      </c>
      <c r="AQ132" s="12">
        <v>9</v>
      </c>
      <c r="AR132" s="12">
        <v>186</v>
      </c>
      <c r="AS132" s="12">
        <v>30</v>
      </c>
      <c r="AT132" s="12">
        <v>22</v>
      </c>
      <c r="AU132" s="12">
        <v>10</v>
      </c>
      <c r="AV132" s="12">
        <v>22</v>
      </c>
      <c r="AW132" s="12">
        <v>17</v>
      </c>
      <c r="AX132" s="12"/>
    </row>
    <row r="133" spans="1:50">
      <c r="A133" s="2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47</v>
      </c>
      <c r="G133" s="2" t="s">
        <v>25</v>
      </c>
      <c r="H133" s="2" t="s">
        <v>26</v>
      </c>
      <c r="I133" s="2" t="s">
        <v>66</v>
      </c>
      <c r="J133" s="7" t="s">
        <v>364</v>
      </c>
      <c r="K133" s="2" t="s">
        <v>9</v>
      </c>
      <c r="L133" s="2"/>
      <c r="M133" s="5" t="s">
        <v>729</v>
      </c>
      <c r="N133" s="2" t="s">
        <v>730</v>
      </c>
      <c r="O133" s="2" t="s">
        <v>12</v>
      </c>
      <c r="P133" s="2" t="s">
        <v>13</v>
      </c>
      <c r="Q133" s="2" t="s">
        <v>64</v>
      </c>
      <c r="R133" s="6" t="s">
        <v>731</v>
      </c>
      <c r="S133" s="2"/>
      <c r="T133" s="2" t="s">
        <v>16</v>
      </c>
      <c r="U133" s="2" t="s">
        <v>732</v>
      </c>
      <c r="V133" s="2" t="s">
        <v>733</v>
      </c>
      <c r="W133" s="2" t="s">
        <v>734</v>
      </c>
      <c r="X133" s="1" t="s">
        <v>472</v>
      </c>
      <c r="Y133" s="2" t="s">
        <v>735</v>
      </c>
      <c r="Z133" s="7">
        <v>1250</v>
      </c>
      <c r="AA133" s="7">
        <v>0</v>
      </c>
      <c r="AB133" s="7">
        <v>5000</v>
      </c>
      <c r="AC133" s="7">
        <f>SUM(dClientes[[#This Row],[area_plantio]:[tratos_soca]])</f>
        <v>6250</v>
      </c>
      <c r="AD133" s="2" t="s">
        <v>198</v>
      </c>
      <c r="AE133" s="2" t="s">
        <v>21</v>
      </c>
      <c r="AF133" s="2" t="s">
        <v>22</v>
      </c>
      <c r="AG133" s="8">
        <v>-215333</v>
      </c>
      <c r="AH133" s="9">
        <v>-505529</v>
      </c>
      <c r="AI133" s="2" t="s">
        <v>318</v>
      </c>
      <c r="AJ133" s="2" t="s">
        <v>46</v>
      </c>
      <c r="AK133" s="2"/>
      <c r="AL133" s="10"/>
      <c r="AM133" s="11">
        <v>850</v>
      </c>
      <c r="AN133" s="11">
        <f>dClientes[[#This Row],[area_total]]*dClientes[[#This Row],[indice_tecnologico]]</f>
        <v>5312500</v>
      </c>
      <c r="AO133" s="2">
        <v>180</v>
      </c>
      <c r="AP133" s="2">
        <v>318</v>
      </c>
      <c r="AQ133" s="2">
        <v>285</v>
      </c>
      <c r="AR133" s="2">
        <v>5816</v>
      </c>
      <c r="AS133" s="2">
        <v>940</v>
      </c>
      <c r="AT133" s="2">
        <v>712</v>
      </c>
      <c r="AU133" s="2">
        <v>338</v>
      </c>
      <c r="AV133" s="2">
        <v>712</v>
      </c>
      <c r="AW133" s="2">
        <v>534</v>
      </c>
      <c r="AX133" s="12"/>
    </row>
    <row r="134" spans="1:50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F134" s="2" t="s">
        <v>3</v>
      </c>
      <c r="G134" s="2" t="s">
        <v>74</v>
      </c>
      <c r="H134" s="2" t="s">
        <v>173</v>
      </c>
      <c r="I134" s="2" t="s">
        <v>7</v>
      </c>
      <c r="J134" s="2" t="s">
        <v>174</v>
      </c>
      <c r="K134" s="2" t="s">
        <v>736</v>
      </c>
      <c r="L134" s="2">
        <v>4153624</v>
      </c>
      <c r="M134" s="5" t="s">
        <v>737</v>
      </c>
      <c r="N134" s="2" t="s">
        <v>738</v>
      </c>
      <c r="O134" s="2" t="s">
        <v>12</v>
      </c>
      <c r="P134" s="2" t="s">
        <v>178</v>
      </c>
      <c r="Q134" s="2" t="s">
        <v>64</v>
      </c>
      <c r="R134" s="6" t="s">
        <v>739</v>
      </c>
      <c r="S134" s="2" t="s">
        <v>740</v>
      </c>
      <c r="T134" s="6" t="s">
        <v>741</v>
      </c>
      <c r="U134" s="2" t="s">
        <v>182</v>
      </c>
      <c r="V134" s="2"/>
      <c r="W134" s="2">
        <v>330050160118</v>
      </c>
      <c r="X134" s="2" t="s">
        <v>184</v>
      </c>
      <c r="Y134" s="2"/>
      <c r="Z134" s="7">
        <v>3600</v>
      </c>
      <c r="AA134" s="7">
        <v>3600</v>
      </c>
      <c r="AB134" s="7">
        <v>16800</v>
      </c>
      <c r="AC134" s="7">
        <f>SUM(dClientes[[#This Row],[area_plantio]:[tratos_soca]])</f>
        <v>24000</v>
      </c>
      <c r="AD134" s="2" t="s">
        <v>73</v>
      </c>
      <c r="AE134" s="2" t="s">
        <v>21</v>
      </c>
      <c r="AF134" s="2" t="s">
        <v>22</v>
      </c>
      <c r="AG134" s="8">
        <v>-212627</v>
      </c>
      <c r="AH134" s="9">
        <v>-506416</v>
      </c>
      <c r="AI134" s="2"/>
      <c r="AJ134" s="2"/>
      <c r="AK134" s="2"/>
      <c r="AL134" s="10"/>
      <c r="AM134" s="11">
        <v>850</v>
      </c>
      <c r="AN134" s="11">
        <f>dClientes[[#This Row],[area_total]]*dClientes[[#This Row],[indice_tecnologico]]</f>
        <v>20400000</v>
      </c>
      <c r="AO134" s="2">
        <v>583</v>
      </c>
      <c r="AP134" s="2">
        <v>1071</v>
      </c>
      <c r="AQ134" s="2">
        <v>957</v>
      </c>
      <c r="AR134" s="2">
        <v>19542</v>
      </c>
      <c r="AS134" s="2">
        <v>3160</v>
      </c>
      <c r="AT134" s="2">
        <v>2394</v>
      </c>
      <c r="AU134" s="2">
        <v>1137</v>
      </c>
      <c r="AV134" s="2">
        <v>2394</v>
      </c>
      <c r="AW134" s="2">
        <v>1795</v>
      </c>
      <c r="AX134" s="12"/>
    </row>
    <row r="135" spans="1:50">
      <c r="A135" s="2" t="s">
        <v>0</v>
      </c>
      <c r="B135" s="2" t="s">
        <v>1</v>
      </c>
      <c r="C135" s="2" t="s">
        <v>2</v>
      </c>
      <c r="D135" s="2" t="s">
        <v>3</v>
      </c>
      <c r="E135" s="2" t="s">
        <v>4</v>
      </c>
      <c r="F135" s="2" t="s">
        <v>3</v>
      </c>
      <c r="G135" s="2" t="s">
        <v>74</v>
      </c>
      <c r="H135" s="2" t="s">
        <v>173</v>
      </c>
      <c r="I135" s="2" t="s">
        <v>7</v>
      </c>
      <c r="J135" s="2" t="s">
        <v>174</v>
      </c>
      <c r="K135" s="2" t="s">
        <v>736</v>
      </c>
      <c r="L135" s="2"/>
      <c r="M135" s="5" t="s">
        <v>742</v>
      </c>
      <c r="N135" s="2" t="s">
        <v>743</v>
      </c>
      <c r="O135" s="2" t="s">
        <v>12</v>
      </c>
      <c r="P135" s="2" t="s">
        <v>178</v>
      </c>
      <c r="Q135" s="2" t="s">
        <v>64</v>
      </c>
      <c r="R135" s="6" t="s">
        <v>739</v>
      </c>
      <c r="S135" s="2" t="s">
        <v>744</v>
      </c>
      <c r="T135" s="6" t="s">
        <v>745</v>
      </c>
      <c r="U135" s="2" t="s">
        <v>182</v>
      </c>
      <c r="V135" s="2"/>
      <c r="W135" s="2">
        <v>408074470119</v>
      </c>
      <c r="X135" s="2" t="s">
        <v>184</v>
      </c>
      <c r="Y135" s="2"/>
      <c r="Z135" s="7">
        <v>2700</v>
      </c>
      <c r="AA135" s="7">
        <v>2700</v>
      </c>
      <c r="AB135" s="7">
        <v>12600</v>
      </c>
      <c r="AC135" s="7">
        <f>SUM(dClientes[[#This Row],[area_plantio]:[tratos_soca]])</f>
        <v>18000</v>
      </c>
      <c r="AD135" s="2" t="s">
        <v>563</v>
      </c>
      <c r="AE135" s="2" t="s">
        <v>21</v>
      </c>
      <c r="AF135" s="2" t="s">
        <v>22</v>
      </c>
      <c r="AG135" s="8">
        <v>-215070</v>
      </c>
      <c r="AH135" s="9">
        <v>-514354</v>
      </c>
      <c r="AI135" s="2"/>
      <c r="AJ135" s="2"/>
      <c r="AK135" s="2"/>
      <c r="AL135" s="10"/>
      <c r="AM135" s="11">
        <v>850</v>
      </c>
      <c r="AN135" s="11">
        <f>dClientes[[#This Row],[area_total]]*dClientes[[#This Row],[indice_tecnologico]]</f>
        <v>15300000</v>
      </c>
      <c r="AO135" s="2">
        <v>437</v>
      </c>
      <c r="AP135" s="2">
        <v>803</v>
      </c>
      <c r="AQ135" s="2">
        <v>718</v>
      </c>
      <c r="AR135" s="2">
        <v>14656</v>
      </c>
      <c r="AS135" s="2">
        <v>2370</v>
      </c>
      <c r="AT135" s="2">
        <v>1795</v>
      </c>
      <c r="AU135" s="2">
        <v>853</v>
      </c>
      <c r="AV135" s="2">
        <v>1795</v>
      </c>
      <c r="AW135" s="2">
        <v>1346</v>
      </c>
      <c r="AX135" s="12"/>
    </row>
    <row r="136" spans="1:50">
      <c r="A136" s="2" t="s">
        <v>0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93</v>
      </c>
      <c r="G136" s="2" t="s">
        <v>811</v>
      </c>
      <c r="H136" s="2" t="s">
        <v>95</v>
      </c>
      <c r="I136" s="2" t="s">
        <v>38</v>
      </c>
      <c r="J136" s="2" t="s">
        <v>146</v>
      </c>
      <c r="K136" s="2" t="s">
        <v>9</v>
      </c>
      <c r="L136" s="2"/>
      <c r="M136" s="5" t="s">
        <v>746</v>
      </c>
      <c r="N136" s="26" t="s">
        <v>747</v>
      </c>
      <c r="O136" s="2" t="s">
        <v>12</v>
      </c>
      <c r="P136" s="2" t="s">
        <v>13</v>
      </c>
      <c r="Q136" s="2" t="s">
        <v>14</v>
      </c>
      <c r="R136" s="6" t="s">
        <v>748</v>
      </c>
      <c r="S136" s="2"/>
      <c r="T136" s="2" t="s">
        <v>16</v>
      </c>
      <c r="U136" s="2" t="s">
        <v>749</v>
      </c>
      <c r="V136" s="2"/>
      <c r="W136" s="2"/>
      <c r="X136" s="2" t="s">
        <v>750</v>
      </c>
      <c r="Y136" s="2"/>
      <c r="Z136" s="7">
        <v>300</v>
      </c>
      <c r="AA136" s="7">
        <v>300</v>
      </c>
      <c r="AB136" s="7">
        <v>1200</v>
      </c>
      <c r="AC136" s="7">
        <f>SUM(dClientes[[#This Row],[area_plantio]:[tratos_soca]])</f>
        <v>1800</v>
      </c>
      <c r="AD136" s="2" t="s">
        <v>225</v>
      </c>
      <c r="AE136" s="2" t="s">
        <v>21</v>
      </c>
      <c r="AF136" s="2" t="s">
        <v>22</v>
      </c>
      <c r="AG136" s="7">
        <v>-21583000</v>
      </c>
      <c r="AH136" s="7">
        <v>-50167055</v>
      </c>
      <c r="AI136" s="2"/>
      <c r="AJ136" s="2"/>
      <c r="AK136" s="2"/>
      <c r="AL136" s="10"/>
      <c r="AM136" s="11">
        <v>850</v>
      </c>
      <c r="AN136" s="11">
        <f>dClientes[[#This Row],[area_total]]*dClientes[[#This Row],[indice_tecnologico]]</f>
        <v>1530000</v>
      </c>
      <c r="AO136" s="2">
        <v>43</v>
      </c>
      <c r="AP136" s="2">
        <v>76</v>
      </c>
      <c r="AQ136" s="2">
        <v>68</v>
      </c>
      <c r="AR136" s="2">
        <v>1395</v>
      </c>
      <c r="AS136" s="2">
        <v>225</v>
      </c>
      <c r="AT136" s="2">
        <v>171</v>
      </c>
      <c r="AU136" s="2">
        <v>81</v>
      </c>
      <c r="AV136" s="2">
        <v>171</v>
      </c>
      <c r="AW136" s="2">
        <v>128</v>
      </c>
      <c r="AX136" s="12"/>
    </row>
    <row r="137" spans="1:50">
      <c r="A137" s="2" t="s">
        <v>0</v>
      </c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47</v>
      </c>
      <c r="G137" s="2" t="s">
        <v>25</v>
      </c>
      <c r="H137" s="2" t="s">
        <v>26</v>
      </c>
      <c r="I137" s="2" t="s">
        <v>7</v>
      </c>
      <c r="J137" s="2" t="s">
        <v>61</v>
      </c>
      <c r="K137" s="2" t="s">
        <v>9</v>
      </c>
      <c r="L137" s="2"/>
      <c r="M137" s="5" t="s">
        <v>751</v>
      </c>
      <c r="N137" s="2" t="s">
        <v>752</v>
      </c>
      <c r="O137" s="2" t="s">
        <v>12</v>
      </c>
      <c r="P137" s="2" t="s">
        <v>13</v>
      </c>
      <c r="Q137" s="2" t="s">
        <v>14</v>
      </c>
      <c r="R137" s="6" t="s">
        <v>753</v>
      </c>
      <c r="S137" s="2"/>
      <c r="T137" s="2" t="s">
        <v>16</v>
      </c>
      <c r="U137" s="2" t="s">
        <v>754</v>
      </c>
      <c r="V137" s="2"/>
      <c r="W137" s="2"/>
      <c r="X137" s="1" t="s">
        <v>755</v>
      </c>
      <c r="Y137" s="2" t="s">
        <v>224</v>
      </c>
      <c r="Z137" s="7">
        <v>350</v>
      </c>
      <c r="AA137" s="7">
        <v>400</v>
      </c>
      <c r="AB137" s="7">
        <v>1750</v>
      </c>
      <c r="AC137" s="7">
        <v>4000</v>
      </c>
      <c r="AD137" s="2" t="s">
        <v>225</v>
      </c>
      <c r="AE137" s="2" t="s">
        <v>21</v>
      </c>
      <c r="AF137" s="2" t="s">
        <v>22</v>
      </c>
      <c r="AG137" s="7">
        <v>-21583000</v>
      </c>
      <c r="AH137" s="7">
        <v>-50167055</v>
      </c>
      <c r="AI137" s="2"/>
      <c r="AJ137" s="2"/>
      <c r="AK137" s="2" t="s">
        <v>34</v>
      </c>
      <c r="AL137" s="10"/>
      <c r="AM137" s="11">
        <v>850</v>
      </c>
      <c r="AN137" s="11">
        <f>dClientes[[#This Row],[area_total]]*dClientes[[#This Row],[indice_tecnologico]]</f>
        <v>3400000</v>
      </c>
      <c r="AO137" s="2">
        <v>59</v>
      </c>
      <c r="AP137" s="2">
        <v>111</v>
      </c>
      <c r="AQ137" s="2">
        <v>99</v>
      </c>
      <c r="AR137" s="2">
        <v>2035</v>
      </c>
      <c r="AS137" s="2">
        <v>329</v>
      </c>
      <c r="AT137" s="2">
        <v>249</v>
      </c>
      <c r="AU137" s="2">
        <v>118</v>
      </c>
      <c r="AV137" s="2">
        <v>249</v>
      </c>
      <c r="AW137" s="2">
        <v>187</v>
      </c>
      <c r="AX137" s="12"/>
    </row>
    <row r="138" spans="1:50">
      <c r="A138" s="2" t="s">
        <v>0</v>
      </c>
      <c r="B138" s="2" t="s">
        <v>1</v>
      </c>
      <c r="C138" s="2" t="s">
        <v>2</v>
      </c>
      <c r="D138" s="2" t="s">
        <v>3</v>
      </c>
      <c r="E138" s="2" t="s">
        <v>4</v>
      </c>
      <c r="F138" s="2" t="s">
        <v>47</v>
      </c>
      <c r="G138" s="2" t="s">
        <v>25</v>
      </c>
      <c r="H138" s="2" t="s">
        <v>26</v>
      </c>
      <c r="I138" s="2" t="s">
        <v>48</v>
      </c>
      <c r="J138" s="2" t="s">
        <v>146</v>
      </c>
      <c r="K138" s="2" t="s">
        <v>9</v>
      </c>
      <c r="L138" s="2"/>
      <c r="M138" s="5" t="s">
        <v>756</v>
      </c>
      <c r="N138" s="2" t="s">
        <v>757</v>
      </c>
      <c r="O138" s="2" t="s">
        <v>12</v>
      </c>
      <c r="P138" s="2" t="s">
        <v>13</v>
      </c>
      <c r="Q138" s="2" t="s">
        <v>14</v>
      </c>
      <c r="R138" s="6" t="s">
        <v>758</v>
      </c>
      <c r="S138" s="2"/>
      <c r="T138" s="2" t="s">
        <v>16</v>
      </c>
      <c r="U138" s="2" t="s">
        <v>759</v>
      </c>
      <c r="V138" s="2"/>
      <c r="W138" s="2"/>
      <c r="X138" s="2" t="s">
        <v>760</v>
      </c>
      <c r="Y138" s="2"/>
      <c r="Z138" s="7">
        <v>75</v>
      </c>
      <c r="AA138" s="7">
        <v>75</v>
      </c>
      <c r="AB138" s="7">
        <v>350</v>
      </c>
      <c r="AC138" s="7">
        <f>SUM(dClientes[[#This Row],[area_plantio]:[tratos_soca]])</f>
        <v>500</v>
      </c>
      <c r="AD138" s="2" t="s">
        <v>82</v>
      </c>
      <c r="AE138" s="2" t="s">
        <v>21</v>
      </c>
      <c r="AF138" s="2" t="s">
        <v>22</v>
      </c>
      <c r="AG138" s="8">
        <v>-218107</v>
      </c>
      <c r="AH138" s="9">
        <v>-496020</v>
      </c>
      <c r="AI138" s="2"/>
      <c r="AJ138" s="2"/>
      <c r="AK138" s="2" t="s">
        <v>34</v>
      </c>
      <c r="AL138" s="10"/>
      <c r="AM138" s="11">
        <v>850</v>
      </c>
      <c r="AN138" s="11">
        <f>dClientes[[#This Row],[area_total]]*dClientes[[#This Row],[indice_tecnologico]]</f>
        <v>425000</v>
      </c>
      <c r="AO138" s="2">
        <v>12</v>
      </c>
      <c r="AP138" s="2">
        <v>22</v>
      </c>
      <c r="AQ138" s="2">
        <v>19</v>
      </c>
      <c r="AR138" s="2">
        <v>407</v>
      </c>
      <c r="AS138" s="2">
        <v>65</v>
      </c>
      <c r="AT138" s="2">
        <v>49</v>
      </c>
      <c r="AU138" s="2">
        <v>23</v>
      </c>
      <c r="AV138" s="2">
        <v>49</v>
      </c>
      <c r="AW138" s="2">
        <v>37</v>
      </c>
      <c r="AX138" s="12"/>
    </row>
  </sheetData>
  <hyperlinks>
    <hyperlink ref="X29" r:id="rId1" xr:uid="{DB3FFF5F-EB21-4605-BA3F-7B7FE07855A8}"/>
    <hyperlink ref="X49" r:id="rId2" xr:uid="{327FD617-7AD1-4FF2-9EEA-C30760E1EED6}"/>
    <hyperlink ref="X53" r:id="rId3" xr:uid="{FE3B0BAB-D074-4EC5-A9AD-58E3667C1FB6}"/>
    <hyperlink ref="X57" r:id="rId4" xr:uid="{2EFCCCE0-5B21-4896-B980-38E1782CE6BD}"/>
    <hyperlink ref="X123" r:id="rId5" xr:uid="{656D46E6-E6D8-4365-B0BB-1E244995C637}"/>
    <hyperlink ref="X133" r:id="rId6" xr:uid="{A5A14FBF-DA3B-46DE-ADF1-7D6C0230DB97}"/>
    <hyperlink ref="X137" r:id="rId7" xr:uid="{BA5BEC90-7587-4260-8CD7-C65EBB0CAB16}"/>
    <hyperlink ref="X50" r:id="rId8" xr:uid="{62F0A244-2635-4836-9DC4-C22FE235743D}"/>
    <hyperlink ref="X113" r:id="rId9" xr:uid="{28CFC3D0-C6D6-45DA-8BF5-9145DA97FE72}"/>
    <hyperlink ref="X106" r:id="rId10" xr:uid="{459916C5-73BA-4CF5-90A5-41A7B2448ABB}"/>
  </hyperlinks>
  <pageMargins left="0.7" right="0.7" top="0.75" bottom="0.75" header="0.3" footer="0.3"/>
  <pageSetup paperSize="9" scale="57" orientation="landscape" horizontalDpi="360" verticalDpi="36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 Clientes</vt:lpstr>
      <vt:lpstr>'Cadastro Clientes'!listacliente</vt:lpstr>
      <vt:lpstr>listacliente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2025-07-04T12:23:17Z</dcterms:created>
  <dcterms:modified xsi:type="dcterms:W3CDTF">2025-07-16T00:57:28Z</dcterms:modified>
</cp:coreProperties>
</file>