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tbr\Desktop\Estrutura Equipe NWB_2025\data\"/>
    </mc:Choice>
  </mc:AlternateContent>
  <xr:revisionPtr revIDLastSave="0" documentId="13_ncr:1_{EC115841-9981-43EF-B995-DF426FE56457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Visi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2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83" i="1"/>
  <c r="H84" i="1"/>
  <c r="H85" i="1"/>
  <c r="H8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</calcChain>
</file>

<file path=xl/sharedStrings.xml><?xml version="1.0" encoding="utf-8"?>
<sst xmlns="http://schemas.openxmlformats.org/spreadsheetml/2006/main" count="1204" uniqueCount="195">
  <si>
    <t>PR311</t>
  </si>
  <si>
    <t>PR309</t>
  </si>
  <si>
    <t>Ana Laura Diniz</t>
  </si>
  <si>
    <t>Gabrielle Tavares Mazarin</t>
  </si>
  <si>
    <t>PM-314023</t>
  </si>
  <si>
    <t>PM-306809</t>
  </si>
  <si>
    <t>PM-314019</t>
  </si>
  <si>
    <t>PM-310647</t>
  </si>
  <si>
    <t>PM-314022</t>
  </si>
  <si>
    <t>PM-314024</t>
  </si>
  <si>
    <t>PM-306796</t>
  </si>
  <si>
    <t>PM-314036</t>
  </si>
  <si>
    <t>PM-306661</t>
  </si>
  <si>
    <t>PM-306614</t>
  </si>
  <si>
    <t>PM-306679</t>
  </si>
  <si>
    <t>PM-306599</t>
  </si>
  <si>
    <t>PM-310626</t>
  </si>
  <si>
    <t>PM-306691</t>
  </si>
  <si>
    <t>PM-313991</t>
  </si>
  <si>
    <t>PM-310660</t>
  </si>
  <si>
    <t>PM-306592</t>
  </si>
  <si>
    <t>PM-314025</t>
  </si>
  <si>
    <t>PM-313990</t>
  </si>
  <si>
    <t>PM-314020</t>
  </si>
  <si>
    <t>PM-314040</t>
  </si>
  <si>
    <t>PM-314029</t>
  </si>
  <si>
    <t>Massa_08</t>
  </si>
  <si>
    <t>Massa_06</t>
  </si>
  <si>
    <t>PM-306879</t>
  </si>
  <si>
    <t>Massa_05</t>
  </si>
  <si>
    <t>PM-306274</t>
  </si>
  <si>
    <t>PM-306308</t>
  </si>
  <si>
    <t>PM-306656</t>
  </si>
  <si>
    <t>PM-306289</t>
  </si>
  <si>
    <t>PM-314031</t>
  </si>
  <si>
    <t>PM-306741</t>
  </si>
  <si>
    <t>Massa_04</t>
  </si>
  <si>
    <t>Reginaldo Viana Rodrigues</t>
  </si>
  <si>
    <t>Laercio Satoshi Kumazawa</t>
  </si>
  <si>
    <t>Moacir Carlos Lucheti</t>
  </si>
  <si>
    <t>Roberto Doná</t>
  </si>
  <si>
    <t>Edemir Rubens Doná</t>
  </si>
  <si>
    <t>Aleandro Santana Rodrigues</t>
  </si>
  <si>
    <t>Vera Lucia Pizzo Dos Reis</t>
  </si>
  <si>
    <t xml:space="preserve">José Lourenço de Castro </t>
  </si>
  <si>
    <t>Thiago Tunes</t>
  </si>
  <si>
    <t>Eliane Ribas Costa Vicente</t>
  </si>
  <si>
    <t>Waldemir Aparicio Caputto</t>
  </si>
  <si>
    <t>Luciano De Padua Cintra</t>
  </si>
  <si>
    <t>Adelmo Pedro Torrezan</t>
  </si>
  <si>
    <t>José Carlos Buranello</t>
  </si>
  <si>
    <t>Irineu Zago</t>
  </si>
  <si>
    <t>Jorge Luiz Gilberto</t>
  </si>
  <si>
    <t>Luiz Carlos Yougui</t>
  </si>
  <si>
    <t>Adilson Luis Ferlini Vidal</t>
  </si>
  <si>
    <t>Maurino Mastelini Junior</t>
  </si>
  <si>
    <t>João Oscar Garbellini</t>
  </si>
  <si>
    <t xml:space="preserve">Renato Pagani </t>
  </si>
  <si>
    <t>Danilo Martins Carrilho</t>
  </si>
  <si>
    <t>Massa_Coplacana_Penápolis, SP, Brasil</t>
  </si>
  <si>
    <t>Massa_Coopercitrus_Birigui, SP, Brasil</t>
  </si>
  <si>
    <t>José Aparecido Sottoriva</t>
  </si>
  <si>
    <t>Massa_Coopercitrus_Araçatuba, SP, Brasil</t>
  </si>
  <si>
    <t>Cesar Augusto Perdiza</t>
  </si>
  <si>
    <t>Nilson de Souza Ochiuto</t>
  </si>
  <si>
    <t>Julio Cesar Rios de Barros</t>
  </si>
  <si>
    <t>Juliano Costa Garrutti</t>
  </si>
  <si>
    <t>Djonny Dos Santos Roberto</t>
  </si>
  <si>
    <t>Graziela Araujo Pereira</t>
  </si>
  <si>
    <t>Massa_Cimoagro_Birigui, SP, Brasil</t>
  </si>
  <si>
    <t xml:space="preserve"> </t>
  </si>
  <si>
    <t>Cancelado</t>
  </si>
  <si>
    <t>Realizado</t>
  </si>
  <si>
    <t>Safra 25/26</t>
  </si>
  <si>
    <t>Atrasado</t>
  </si>
  <si>
    <t xml:space="preserve">Alinhar sobre o plantio de cana </t>
  </si>
  <si>
    <t>Alinhar sobre o plantio de cana e ativação do CashBack</t>
  </si>
  <si>
    <t>Acompanhar pós aplicação de Alion e ativação do Cashback</t>
  </si>
  <si>
    <t xml:space="preserve">Avaliação de campo de corte de Soqueira </t>
  </si>
  <si>
    <t>Ativação de campanha cashback</t>
  </si>
  <si>
    <t xml:space="preserve">Buscar Alion em Jales </t>
  </si>
  <si>
    <t>Ativar campanha cashback e rodar áreas</t>
  </si>
  <si>
    <t>Ativação de campanha cashback / Buscar alion em Jaú</t>
  </si>
  <si>
    <t>Retirar amostra para nematoide e alinhar a area para montagem do campo</t>
  </si>
  <si>
    <t>Ver sobre o plantio da cana e local para monategem do campo</t>
  </si>
  <si>
    <t>Buscar Alion em Rio Preto</t>
  </si>
  <si>
    <t>Rodas áreas pós plantio e soqueira</t>
  </si>
  <si>
    <t>Acompanhar aplicação de Alion</t>
  </si>
  <si>
    <t xml:space="preserve">Fechar as áreas de plantio de cana </t>
  </si>
  <si>
    <t xml:space="preserve">Acompanhar o plantio </t>
  </si>
  <si>
    <t>Montar Campo de Alion</t>
  </si>
  <si>
    <t xml:space="preserve">Retirar as armadilhas instaladas </t>
  </si>
  <si>
    <t xml:space="preserve">Ver sobre o plantio da cana  </t>
  </si>
  <si>
    <t xml:space="preserve">Fechar Curbix para corte de soqueira </t>
  </si>
  <si>
    <t>Me apresentar para o cliente</t>
  </si>
  <si>
    <t>Acompanhar o palntio</t>
  </si>
  <si>
    <t>Acompanhamento aplicação Provence</t>
  </si>
  <si>
    <t>Acompanhamento do plantio</t>
  </si>
  <si>
    <t>Avaliação de campo plantio</t>
  </si>
  <si>
    <t>Montagem de campo</t>
  </si>
  <si>
    <t>Implatação de campo de plantio</t>
  </si>
  <si>
    <t xml:space="preserve">Passar cotação de Alion para plantio e rodar áereas </t>
  </si>
  <si>
    <t>Rodar áreas para aplicação de PVT</t>
  </si>
  <si>
    <t>Coletar amostras de solo para analise de nematoides</t>
  </si>
  <si>
    <t>Reunião da filial de Penápolis</t>
  </si>
  <si>
    <t>Instalação de campo</t>
  </si>
  <si>
    <t>Montagem de campo - Nativo, Verango e Ethrel</t>
  </si>
  <si>
    <t xml:space="preserve">Rodar areas de plantio </t>
  </si>
  <si>
    <t>Avaliar QL com Alion</t>
  </si>
  <si>
    <t xml:space="preserve">Avaliação de Ethrel </t>
  </si>
  <si>
    <t>Rodar áreas para aplicação de Alion no QL</t>
  </si>
  <si>
    <t xml:space="preserve">Filial Araçatuba </t>
  </si>
  <si>
    <t>Rodar aéra do campo de verango</t>
  </si>
  <si>
    <t>Rodar aéras de plantio com alion</t>
  </si>
  <si>
    <t>Rodar aéras de PVT</t>
  </si>
  <si>
    <t>Rodar áreas de PVT</t>
  </si>
  <si>
    <t>Visita ao produtor</t>
  </si>
  <si>
    <t>Avaliação de campo plantio e entrega de produto</t>
  </si>
  <si>
    <t>Buscar Sencor em Jau</t>
  </si>
  <si>
    <t xml:space="preserve">Entregar produtos e visita em cooperados Alto alegre e Penapolis </t>
  </si>
  <si>
    <t>Entragar produtos em cooperado de Castilho</t>
  </si>
  <si>
    <t xml:space="preserve">Ativação da campanha cashback em cooperados massa de potencial </t>
  </si>
  <si>
    <t>Avaliação de campo plantio - Alion</t>
  </si>
  <si>
    <t>Avaliação do campo de variedades de Cana Cimoagro</t>
  </si>
  <si>
    <t xml:space="preserve">Avaliação no campo de Alion - Diogo Sabião </t>
  </si>
  <si>
    <t>Aplicação de Alion no quebra lombo no campo</t>
  </si>
  <si>
    <t>Avaliação de campo plantio - Fernando Inocencio</t>
  </si>
  <si>
    <t xml:space="preserve">Avaliação de campo plantio - Juraci da Silva </t>
  </si>
  <si>
    <t>Atualização TBDC e inauguração da loja</t>
  </si>
  <si>
    <t>Organização dos inflavéis e manutenção do veiculo</t>
  </si>
  <si>
    <t xml:space="preserve">Avaliação de campo plantio </t>
  </si>
  <si>
    <t>Treinamento em vendas em Itápolis</t>
  </si>
  <si>
    <t>Reunião de alinhamento</t>
  </si>
  <si>
    <t>Avaliação de campo Fernando Inocêncio</t>
  </si>
  <si>
    <t>Avaliação de campo Juraci da Silva</t>
  </si>
  <si>
    <t>codigo_cliente</t>
  </si>
  <si>
    <t>responsavel</t>
  </si>
  <si>
    <t>dia_semana</t>
  </si>
  <si>
    <t>safra</t>
  </si>
  <si>
    <t>ano</t>
  </si>
  <si>
    <t>codigo_responsavel</t>
  </si>
  <si>
    <t>data_planejada</t>
  </si>
  <si>
    <t>data_realizada</t>
  </si>
  <si>
    <t>status</t>
  </si>
  <si>
    <t>cliente</t>
  </si>
  <si>
    <t>meta_dias</t>
  </si>
  <si>
    <t>responsavel_proxima</t>
  </si>
  <si>
    <t>dias_sem</t>
  </si>
  <si>
    <t>mes</t>
  </si>
  <si>
    <t>data_proxima</t>
  </si>
  <si>
    <t>status_proxima</t>
  </si>
  <si>
    <t>foco</t>
  </si>
  <si>
    <t>comentarios</t>
  </si>
  <si>
    <t>PR308</t>
  </si>
  <si>
    <t>Eduardo Gomes De Paula</t>
  </si>
  <si>
    <t>PM-314014</t>
  </si>
  <si>
    <t>Gil Do Carmo Guaragna Machado</t>
  </si>
  <si>
    <t>PM-314016</t>
  </si>
  <si>
    <t>Murilo Mendes Abrahão</t>
  </si>
  <si>
    <t>PM-306669</t>
  </si>
  <si>
    <t>Ailton Antonello</t>
  </si>
  <si>
    <t>PM-306789</t>
  </si>
  <si>
    <t>Mario Fiorotto Junior</t>
  </si>
  <si>
    <t>PM-306762</t>
  </si>
  <si>
    <t>Ivete Matiko Nakamura Torno</t>
  </si>
  <si>
    <t>PM-314033</t>
  </si>
  <si>
    <t>Fernando Ulhoa Levy Junior</t>
  </si>
  <si>
    <t>Roberto Maricato Andrade Ferreira Guedes</t>
  </si>
  <si>
    <t>Moacir Perez</t>
  </si>
  <si>
    <t>Dárcio Gom</t>
  </si>
  <si>
    <t>Luis Carlos Ros de Oliveira</t>
  </si>
  <si>
    <t>Fábio Takaki Nebuya</t>
  </si>
  <si>
    <t>PM-306883</t>
  </si>
  <si>
    <t>Juliano Broli</t>
  </si>
  <si>
    <t>Eduardo Gomes de Paula</t>
  </si>
  <si>
    <t>Prospecção</t>
  </si>
  <si>
    <t>Conhecer cliente e ativar campanha cahsback</t>
  </si>
  <si>
    <t>Ativar a campanha com a filha</t>
  </si>
  <si>
    <t xml:space="preserve">Acompanhar campo de curbix Corte soqueira </t>
  </si>
  <si>
    <t>Planejado</t>
  </si>
  <si>
    <t>Em atraso</t>
  </si>
  <si>
    <t>Atendido</t>
  </si>
  <si>
    <t>No prazo</t>
  </si>
  <si>
    <t>A porteira estava fechada e não consegui fazer a avaliação</t>
  </si>
  <si>
    <t>PM-306291</t>
  </si>
  <si>
    <t xml:space="preserve">Reunião sobre barter </t>
  </si>
  <si>
    <t>Avaliação de campo de plantio Leandro Fioroto Galhardo</t>
  </si>
  <si>
    <t xml:space="preserve">Avaliação de campo de plantio  </t>
  </si>
  <si>
    <t>Avaliação de campo de plantio Guilherme Fardin</t>
  </si>
  <si>
    <t>Rodagem em todas as áreas do cliente</t>
  </si>
  <si>
    <t>No Prazo</t>
  </si>
  <si>
    <t>PM-306722</t>
  </si>
  <si>
    <t>PM-306302</t>
  </si>
  <si>
    <t>PM-306848</t>
  </si>
  <si>
    <t>PM-314017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</si>
</sst>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1" xfId="0" applyNumberFormat="1" applyFont="1" applyBorder="1" applyAlignment="1">
      <alignment horizontal="left" vertical="top"/>
    </xf>
    <xf numFmtId="49" fontId="0" fillId="0" borderId="0" xfId="0" applyNumberFormat="1" applyAlignment="1">
      <alignment horizontal="left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7"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824FFE-A43B-4C56-B4A9-BB14C8D29EB8}" name="fVisitas" displayName="fVisitas" ref="A1:R140" totalsRowShown="0" headerRowDxfId="6" headerRowBorderDxfId="4" tableBorderDxfId="5">
  <autoFilter ref="A1:R140" xr:uid="{FD824FFE-A43B-4C56-B4A9-BB14C8D29EB8}"/>
  <tableColumns count="18">
    <tableColumn id="1" xr3:uid="{4FEDE3C2-9F29-4FED-B846-0E12E78E5DAE}" name="codigo_responsavel"/>
    <tableColumn id="2" xr3:uid="{614E322F-DE36-4223-A5F9-18076D2E1DD6}" name="responsavel"/>
    <tableColumn id="3" xr3:uid="{B865557B-DD5A-482C-9B0E-1E0FB9382D30}" name="codigo_cliente"/>
    <tableColumn id="4" xr3:uid="{8C3D8053-CC91-4FF6-8BC8-F0C928C06E97}" name="cliente"/>
    <tableColumn id="5" xr3:uid="{BA5C54B0-C9A6-4039-AF92-76D90BB8A771}" name="meta_dias"/>
    <tableColumn id="6" xr3:uid="{35348B20-6BB7-43F0-827F-65BD042E65CC}" name="responsavel_proxima"/>
    <tableColumn id="7" xr3:uid="{393E59BC-C87B-4ED9-B88B-4E157DBC7D95}" name="data_planejada" dataDxfId="3"/>
    <tableColumn id="8" xr3:uid="{FA15157C-6745-4819-A9DA-E1960FAA2D3E}" name="dia_semana">
      <calculatedColumnFormula>TEXT(fVisitas[[#This Row],[data_planejada]],"dddd")</calculatedColumnFormula>
    </tableColumn>
    <tableColumn id="9" xr3:uid="{4944A550-37CF-4DC6-9E69-A5984D52C892}" name="data_realizada" dataDxfId="2"/>
    <tableColumn id="10" xr3:uid="{ED358A85-7F02-4801-96A8-AF5D154CC43E}" name="status"/>
    <tableColumn id="11" xr3:uid="{ABF2688C-55E0-44EA-9259-242B11A637E1}" name="dias_sem" dataDxfId="0">
      <calculatedColumnFormula>IF(fVisitas[[#This Row],[status]]="Cancelado","",_xlfn.DAYS(TODAY(),_xlfn.MAXIFS(fVisitas[data_realizada],fVisitas[codigo_cliente],fVisitas[[#This Row],[codigo_cliente]])))</calculatedColumnFormula>
    </tableColumn>
    <tableColumn id="12" xr3:uid="{518C51C7-6BDB-49F6-993D-B3B42B4D92E3}" name="safra"/>
    <tableColumn id="13" xr3:uid="{7704713B-F9E2-4FEC-A79C-AC89EACD2FBA}" name="ano">
      <calculatedColumnFormula>IF(fVisitas[[#This Row],[data_realizada]]="","",YEAR(fVisitas[[#This Row],[data_realizada]]))</calculatedColumnFormula>
    </tableColumn>
    <tableColumn id="14" xr3:uid="{794BCCF4-AB84-4B8E-B916-554756E64D23}" name="mes">
      <calculatedColumnFormula>IF(fVisitas[[#This Row],[data_realizada]]="","",MONTH(fVisitas[[#This Row],[data_realizada]]))</calculatedColumnFormula>
    </tableColumn>
    <tableColumn id="15" xr3:uid="{C5312B39-D65B-4EF5-8739-330BC2E8EB89}" name="data_proxima" dataDxfId="1">
      <calculatedColumnFormula>IF(fVisitas[[#This Row],[status]]="Realizado",_xlfn.MAXIFS(fVisitas[data_realizada],fVisitas[codigo_cliente],fVisitas[[#This Row],[codigo_cliente]])+fVisitas[[#This Row],[meta_dias]],"")</calculatedColumnFormula>
    </tableColumn>
    <tableColumn id="16" xr3:uid="{E3C22562-681D-424E-BE3D-745F9A0979E6}" name="status_proxima"/>
    <tableColumn id="17" xr3:uid="{3EE6180D-EA0D-4735-8967-553890B67660}" name="foco"/>
    <tableColumn id="18" xr3:uid="{B6CD1952-642D-4F1F-95ED-3BF83F7BA1F4}" name="comentario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0"/>
  <sheetViews>
    <sheetView tabSelected="1" workbookViewId="0">
      <selection activeCell="C6" sqref="C6"/>
    </sheetView>
  </sheetViews>
  <sheetFormatPr defaultRowHeight="14.25" x14ac:dyDescent="0.45"/>
  <cols>
    <col min="1" max="1" width="18.73046875" customWidth="1"/>
    <col min="2" max="2" width="27.796875" bestFit="1" customWidth="1"/>
    <col min="3" max="3" width="14.3984375" customWidth="1"/>
    <col min="4" max="4" width="34.06640625" bestFit="1" customWidth="1"/>
    <col min="5" max="5" width="16.19921875" customWidth="1"/>
    <col min="6" max="6" width="25.19921875" customWidth="1"/>
    <col min="7" max="7" width="17.59765625" bestFit="1" customWidth="1"/>
    <col min="8" max="8" width="15.265625" customWidth="1"/>
    <col min="9" max="9" width="17.59765625" bestFit="1" customWidth="1"/>
    <col min="10" max="10" width="12.73046875" customWidth="1"/>
    <col min="11" max="11" width="15.3984375" customWidth="1"/>
    <col min="12" max="12" width="9.9296875" bestFit="1" customWidth="1"/>
    <col min="13" max="13" width="5.6640625" customWidth="1"/>
    <col min="14" max="14" width="11.19921875" customWidth="1"/>
    <col min="15" max="15" width="17.59765625" bestFit="1" customWidth="1"/>
    <col min="16" max="16" width="17.73046875" customWidth="1"/>
    <col min="17" max="17" width="60.6640625" bestFit="1" customWidth="1"/>
    <col min="18" max="18" width="24.796875" bestFit="1" customWidth="1"/>
  </cols>
  <sheetData>
    <row r="1" spans="1:18" s="2" customFormat="1" x14ac:dyDescent="0.45">
      <c r="A1" s="1" t="s">
        <v>140</v>
      </c>
      <c r="B1" s="1" t="s">
        <v>136</v>
      </c>
      <c r="C1" s="1" t="s">
        <v>135</v>
      </c>
      <c r="D1" s="1" t="s">
        <v>144</v>
      </c>
      <c r="E1" s="1" t="s">
        <v>145</v>
      </c>
      <c r="F1" s="1" t="s">
        <v>146</v>
      </c>
      <c r="G1" s="1" t="s">
        <v>141</v>
      </c>
      <c r="H1" s="1" t="s">
        <v>137</v>
      </c>
      <c r="I1" s="1" t="s">
        <v>142</v>
      </c>
      <c r="J1" s="1" t="s">
        <v>143</v>
      </c>
      <c r="K1" s="1" t="s">
        <v>147</v>
      </c>
      <c r="L1" s="1" t="s">
        <v>138</v>
      </c>
      <c r="M1" s="1" t="s">
        <v>139</v>
      </c>
      <c r="N1" s="1" t="s">
        <v>148</v>
      </c>
      <c r="O1" s="1" t="s">
        <v>149</v>
      </c>
      <c r="P1" s="1" t="s">
        <v>150</v>
      </c>
      <c r="Q1" s="1" t="s">
        <v>151</v>
      </c>
      <c r="R1" s="1" t="s">
        <v>152</v>
      </c>
    </row>
    <row r="2" spans="1:18" x14ac:dyDescent="0.45">
      <c r="A2" t="s">
        <v>1</v>
      </c>
      <c r="B2" t="s">
        <v>3</v>
      </c>
      <c r="C2" t="s">
        <v>29</v>
      </c>
      <c r="D2" t="s">
        <v>62</v>
      </c>
      <c r="E2">
        <v>15</v>
      </c>
      <c r="F2" t="s">
        <v>3</v>
      </c>
      <c r="G2" s="3">
        <v>45803</v>
      </c>
      <c r="H2" t="str">
        <f>TEXT(fVisitas[[#This Row],[data_planejada]],"dddd")</f>
        <v>segunda-feira</v>
      </c>
      <c r="I2" s="3"/>
      <c r="J2" t="s">
        <v>71</v>
      </c>
      <c r="K2" s="4" t="str">
        <f ca="1">IF(fVisitas[[#This Row],[status]]="Cancelado","",_xlfn.DAYS(TODAY(),_xlfn.MAXIFS(fVisitas[data_realizada],fVisitas[codigo_cliente],fVisitas[[#This Row],[codigo_cliente]])))</f>
        <v/>
      </c>
      <c r="L2" t="s">
        <v>73</v>
      </c>
      <c r="M2" t="str">
        <f>IF(fVisitas[[#This Row],[data_realizada]]="","",YEAR(fVisitas[[#This Row],[data_realizada]]))</f>
        <v/>
      </c>
      <c r="N2" t="str">
        <f>IF(fVisitas[[#This Row],[data_realizada]]="","",MONTH(fVisitas[[#This Row],[data_realizada]]))</f>
        <v/>
      </c>
      <c r="O2" s="3" t="str">
        <f>IF(fVisitas[[#This Row],[status]]="Realizado",_xlfn.MAXIFS(fVisitas[data_realizada],fVisitas[codigo_cliente],fVisitas[[#This Row],[codigo_cliente]])+fVisitas[[#This Row],[meta_dias]],"")</f>
        <v/>
      </c>
      <c r="P2" t="s">
        <v>71</v>
      </c>
      <c r="Q2" t="s">
        <v>111</v>
      </c>
    </row>
    <row r="3" spans="1:18" x14ac:dyDescent="0.45">
      <c r="A3" t="s">
        <v>1</v>
      </c>
      <c r="B3" t="s">
        <v>3</v>
      </c>
      <c r="C3" t="s">
        <v>29</v>
      </c>
      <c r="D3" t="s">
        <v>62</v>
      </c>
      <c r="E3">
        <v>15</v>
      </c>
      <c r="F3" t="s">
        <v>3</v>
      </c>
      <c r="G3" s="3">
        <v>45810</v>
      </c>
      <c r="H3" t="str">
        <f>TEXT(fVisitas[[#This Row],[data_planejada]],"dddd")</f>
        <v>segunda-feira</v>
      </c>
      <c r="I3" s="3"/>
      <c r="J3" t="s">
        <v>71</v>
      </c>
      <c r="K3" s="4" t="str">
        <f ca="1">IF(fVisitas[[#This Row],[status]]="Cancelado","",_xlfn.DAYS(TODAY(),_xlfn.MAXIFS(fVisitas[data_realizada],fVisitas[codigo_cliente],fVisitas[[#This Row],[codigo_cliente]])))</f>
        <v/>
      </c>
      <c r="L3" t="s">
        <v>73</v>
      </c>
      <c r="M3" t="str">
        <f>IF(fVisitas[[#This Row],[data_realizada]]="","",YEAR(fVisitas[[#This Row],[data_realizada]]))</f>
        <v/>
      </c>
      <c r="N3" t="str">
        <f>IF(fVisitas[[#This Row],[data_realizada]]="","",MONTH(fVisitas[[#This Row],[data_realizada]]))</f>
        <v/>
      </c>
      <c r="O3" s="3" t="str">
        <f>IF(fVisitas[[#This Row],[status]]="Realizado",_xlfn.MAXIFS(fVisitas[data_realizada],fVisitas[codigo_cliente],fVisitas[[#This Row],[codigo_cliente]])+fVisitas[[#This Row],[meta_dias]],"")</f>
        <v/>
      </c>
      <c r="P3" t="s">
        <v>71</v>
      </c>
      <c r="Q3" t="s">
        <v>118</v>
      </c>
    </row>
    <row r="4" spans="1:18" x14ac:dyDescent="0.45">
      <c r="A4" t="s">
        <v>1</v>
      </c>
      <c r="B4" t="s">
        <v>3</v>
      </c>
      <c r="C4" t="s">
        <v>29</v>
      </c>
      <c r="D4" t="s">
        <v>62</v>
      </c>
      <c r="E4">
        <v>15</v>
      </c>
      <c r="F4" t="s">
        <v>3</v>
      </c>
      <c r="G4" s="3">
        <v>45812</v>
      </c>
      <c r="H4" t="str">
        <f>TEXT(fVisitas[[#This Row],[data_planejada]],"dddd")</f>
        <v>quarta-feira</v>
      </c>
      <c r="I4" s="3"/>
      <c r="J4" t="s">
        <v>71</v>
      </c>
      <c r="K4" s="4" t="str">
        <f ca="1">IF(fVisitas[[#This Row],[status]]="Cancelado","",_xlfn.DAYS(TODAY(),_xlfn.MAXIFS(fVisitas[data_realizada],fVisitas[codigo_cliente],fVisitas[[#This Row],[codigo_cliente]])))</f>
        <v/>
      </c>
      <c r="L4" t="s">
        <v>73</v>
      </c>
      <c r="M4" t="str">
        <f>IF(fVisitas[[#This Row],[data_realizada]]="","",YEAR(fVisitas[[#This Row],[data_realizada]]))</f>
        <v/>
      </c>
      <c r="N4" t="str">
        <f>IF(fVisitas[[#This Row],[data_realizada]]="","",MONTH(fVisitas[[#This Row],[data_realizada]]))</f>
        <v/>
      </c>
      <c r="O4" s="3" t="str">
        <f>IF(fVisitas[[#This Row],[status]]="Realizado",_xlfn.MAXIFS(fVisitas[data_realizada],fVisitas[codigo_cliente],fVisitas[[#This Row],[codigo_cliente]])+fVisitas[[#This Row],[meta_dias]],"")</f>
        <v/>
      </c>
      <c r="P4" t="s">
        <v>71</v>
      </c>
      <c r="Q4" t="s">
        <v>120</v>
      </c>
    </row>
    <row r="5" spans="1:18" x14ac:dyDescent="0.45">
      <c r="A5" t="s">
        <v>1</v>
      </c>
      <c r="B5" t="s">
        <v>3</v>
      </c>
      <c r="C5" t="s">
        <v>27</v>
      </c>
      <c r="D5" t="s">
        <v>60</v>
      </c>
      <c r="E5">
        <v>15</v>
      </c>
      <c r="F5" t="s">
        <v>3</v>
      </c>
      <c r="G5" s="3">
        <v>45797</v>
      </c>
      <c r="H5" t="str">
        <f>TEXT(fVisitas[[#This Row],[data_planejada]],"dddd")</f>
        <v>terça-feira</v>
      </c>
      <c r="I5" s="3"/>
      <c r="J5" t="s">
        <v>71</v>
      </c>
      <c r="K5" s="4" t="str">
        <f ca="1">IF(fVisitas[[#This Row],[status]]="Cancelado","",_xlfn.DAYS(TODAY(),_xlfn.MAXIFS(fVisitas[data_realizada],fVisitas[codigo_cliente],fVisitas[[#This Row],[codigo_cliente]])))</f>
        <v/>
      </c>
      <c r="L5" t="s">
        <v>73</v>
      </c>
      <c r="M5" t="str">
        <f>IF(fVisitas[[#This Row],[data_realizada]]="","",YEAR(fVisitas[[#This Row],[data_realizada]]))</f>
        <v/>
      </c>
      <c r="N5" t="str">
        <f>IF(fVisitas[[#This Row],[data_realizada]]="","",MONTH(fVisitas[[#This Row],[data_realizada]]))</f>
        <v/>
      </c>
      <c r="O5" s="3" t="str">
        <f>IF(fVisitas[[#This Row],[status]]="Realizado",_xlfn.MAXIFS(fVisitas[data_realizada],fVisitas[codigo_cliente],fVisitas[[#This Row],[codigo_cliente]])+fVisitas[[#This Row],[meta_dias]],"")</f>
        <v/>
      </c>
      <c r="P5" t="s">
        <v>71</v>
      </c>
      <c r="Q5" t="s">
        <v>107</v>
      </c>
    </row>
    <row r="6" spans="1:18" x14ac:dyDescent="0.45">
      <c r="A6" t="s">
        <v>1</v>
      </c>
      <c r="B6" t="s">
        <v>3</v>
      </c>
      <c r="C6" t="s">
        <v>27</v>
      </c>
      <c r="D6" t="s">
        <v>60</v>
      </c>
      <c r="E6">
        <v>15</v>
      </c>
      <c r="F6" t="s">
        <v>3</v>
      </c>
      <c r="G6" s="3">
        <v>45811</v>
      </c>
      <c r="H6" t="str">
        <f>TEXT(fVisitas[[#This Row],[data_planejada]],"dddd")</f>
        <v>terça-feira</v>
      </c>
      <c r="I6" s="3"/>
      <c r="J6" t="s">
        <v>71</v>
      </c>
      <c r="K6" s="4" t="str">
        <f ca="1">IF(fVisitas[[#This Row],[status]]="Cancelado","",_xlfn.DAYS(TODAY(),_xlfn.MAXIFS(fVisitas[data_realizada],fVisitas[codigo_cliente],fVisitas[[#This Row],[codigo_cliente]])))</f>
        <v/>
      </c>
      <c r="L6" t="s">
        <v>73</v>
      </c>
      <c r="M6" t="str">
        <f>IF(fVisitas[[#This Row],[data_realizada]]="","",YEAR(fVisitas[[#This Row],[data_realizada]]))</f>
        <v/>
      </c>
      <c r="N6" t="str">
        <f>IF(fVisitas[[#This Row],[data_realizada]]="","",MONTH(fVisitas[[#This Row],[data_realizada]]))</f>
        <v/>
      </c>
      <c r="O6" s="3" t="str">
        <f>IF(fVisitas[[#This Row],[status]]="Realizado",_xlfn.MAXIFS(fVisitas[data_realizada],fVisitas[codigo_cliente],fVisitas[[#This Row],[codigo_cliente]])+fVisitas[[#This Row],[meta_dias]],"")</f>
        <v/>
      </c>
      <c r="P6" t="s">
        <v>71</v>
      </c>
      <c r="Q6" t="s">
        <v>119</v>
      </c>
    </row>
    <row r="7" spans="1:18" x14ac:dyDescent="0.45">
      <c r="A7" t="s">
        <v>1</v>
      </c>
      <c r="B7" t="s">
        <v>3</v>
      </c>
      <c r="C7" t="s">
        <v>27</v>
      </c>
      <c r="D7" t="s">
        <v>60</v>
      </c>
      <c r="E7">
        <v>15</v>
      </c>
      <c r="F7" t="s">
        <v>3</v>
      </c>
      <c r="G7" s="3">
        <v>45813</v>
      </c>
      <c r="H7" t="str">
        <f>TEXT(fVisitas[[#This Row],[data_planejada]],"dddd")</f>
        <v>quinta-feira</v>
      </c>
      <c r="I7" s="3"/>
      <c r="J7" t="s">
        <v>71</v>
      </c>
      <c r="K7" s="4" t="str">
        <f ca="1">IF(fVisitas[[#This Row],[status]]="Cancelado","",_xlfn.DAYS(TODAY(),_xlfn.MAXIFS(fVisitas[data_realizada],fVisitas[codigo_cliente],fVisitas[[#This Row],[codigo_cliente]])))</f>
        <v/>
      </c>
      <c r="L7" t="s">
        <v>73</v>
      </c>
      <c r="M7" t="str">
        <f>IF(fVisitas[[#This Row],[data_realizada]]="","",YEAR(fVisitas[[#This Row],[data_realizada]]))</f>
        <v/>
      </c>
      <c r="N7" t="str">
        <f>IF(fVisitas[[#This Row],[data_realizada]]="","",MONTH(fVisitas[[#This Row],[data_realizada]]))</f>
        <v/>
      </c>
      <c r="O7" s="3" t="str">
        <f>IF(fVisitas[[#This Row],[status]]="Realizado",_xlfn.MAXIFS(fVisitas[data_realizada],fVisitas[codigo_cliente],fVisitas[[#This Row],[codigo_cliente]])+fVisitas[[#This Row],[meta_dias]],"")</f>
        <v/>
      </c>
      <c r="P7" t="s">
        <v>71</v>
      </c>
      <c r="Q7" t="s">
        <v>121</v>
      </c>
    </row>
    <row r="8" spans="1:18" x14ac:dyDescent="0.45">
      <c r="A8" t="s">
        <v>1</v>
      </c>
      <c r="B8" t="s">
        <v>3</v>
      </c>
      <c r="C8" t="s">
        <v>26</v>
      </c>
      <c r="D8" t="s">
        <v>59</v>
      </c>
      <c r="E8">
        <v>15</v>
      </c>
      <c r="F8" t="s">
        <v>3</v>
      </c>
      <c r="G8" s="3">
        <v>45793</v>
      </c>
      <c r="H8" t="str">
        <f>TEXT(fVisitas[[#This Row],[data_planejada]],"dddd")</f>
        <v>sexta-feira</v>
      </c>
      <c r="I8" s="3"/>
      <c r="J8" t="s">
        <v>71</v>
      </c>
      <c r="K8" s="4" t="str">
        <f ca="1">IF(fVisitas[[#This Row],[status]]="Cancelado","",_xlfn.DAYS(TODAY(),_xlfn.MAXIFS(fVisitas[data_realizada],fVisitas[codigo_cliente],fVisitas[[#This Row],[codigo_cliente]])))</f>
        <v/>
      </c>
      <c r="L8" t="s">
        <v>73</v>
      </c>
      <c r="M8" t="str">
        <f>IF(fVisitas[[#This Row],[data_realizada]]="","",YEAR(fVisitas[[#This Row],[data_realizada]]))</f>
        <v/>
      </c>
      <c r="N8" t="str">
        <f>IF(fVisitas[[#This Row],[data_realizada]]="","",MONTH(fVisitas[[#This Row],[data_realizada]]))</f>
        <v/>
      </c>
      <c r="O8" s="3" t="str">
        <f>IF(fVisitas[[#This Row],[status]]="Realizado",_xlfn.MAXIFS(fVisitas[data_realizada],fVisitas[codigo_cliente],fVisitas[[#This Row],[codigo_cliente]])+fVisitas[[#This Row],[meta_dias]],"")</f>
        <v/>
      </c>
      <c r="P8" t="s">
        <v>71</v>
      </c>
      <c r="Q8" t="s">
        <v>104</v>
      </c>
    </row>
    <row r="9" spans="1:18" x14ac:dyDescent="0.45">
      <c r="A9" t="s">
        <v>1</v>
      </c>
      <c r="B9" t="s">
        <v>3</v>
      </c>
      <c r="C9" t="s">
        <v>30</v>
      </c>
      <c r="D9" t="s">
        <v>63</v>
      </c>
      <c r="E9">
        <v>15</v>
      </c>
      <c r="F9" t="s">
        <v>3</v>
      </c>
      <c r="G9" s="3">
        <v>45805</v>
      </c>
      <c r="H9" t="str">
        <f>TEXT(fVisitas[[#This Row],[data_planejada]],"dddd")</f>
        <v>quarta-feira</v>
      </c>
      <c r="I9" s="3"/>
      <c r="J9" t="s">
        <v>71</v>
      </c>
      <c r="K9" s="4" t="str">
        <f ca="1">IF(fVisitas[[#This Row],[status]]="Cancelado","",_xlfn.DAYS(TODAY(),_xlfn.MAXIFS(fVisitas[data_realizada],fVisitas[codigo_cliente],fVisitas[[#This Row],[codigo_cliente]])))</f>
        <v/>
      </c>
      <c r="L9" t="s">
        <v>73</v>
      </c>
      <c r="M9" t="str">
        <f>IF(fVisitas[[#This Row],[data_realizada]]="","",YEAR(fVisitas[[#This Row],[data_realizada]]))</f>
        <v/>
      </c>
      <c r="N9" t="str">
        <f>IF(fVisitas[[#This Row],[data_realizada]]="","",MONTH(fVisitas[[#This Row],[data_realizada]]))</f>
        <v/>
      </c>
      <c r="O9" s="3" t="str">
        <f>IF(fVisitas[[#This Row],[status]]="Realizado",_xlfn.MAXIFS(fVisitas[data_realizada],fVisitas[codigo_cliente],fVisitas[[#This Row],[codigo_cliente]])+fVisitas[[#This Row],[meta_dias]],"")</f>
        <v/>
      </c>
      <c r="P9" t="s">
        <v>71</v>
      </c>
      <c r="Q9" t="s">
        <v>113</v>
      </c>
    </row>
    <row r="10" spans="1:18" x14ac:dyDescent="0.45">
      <c r="A10" t="s">
        <v>1</v>
      </c>
      <c r="B10" t="s">
        <v>3</v>
      </c>
      <c r="C10" t="s">
        <v>33</v>
      </c>
      <c r="D10" t="s">
        <v>66</v>
      </c>
      <c r="E10">
        <v>15</v>
      </c>
      <c r="F10" t="s">
        <v>3</v>
      </c>
      <c r="G10" s="3">
        <v>45807</v>
      </c>
      <c r="H10" t="str">
        <f>TEXT(fVisitas[[#This Row],[data_planejada]],"dddd")</f>
        <v>sexta-feira</v>
      </c>
      <c r="I10" s="3"/>
      <c r="J10" t="s">
        <v>71</v>
      </c>
      <c r="K10" s="4" t="str">
        <f ca="1">IF(fVisitas[[#This Row],[status]]="Cancelado","",_xlfn.DAYS(TODAY(),_xlfn.MAXIFS(fVisitas[data_realizada],fVisitas[codigo_cliente],fVisitas[[#This Row],[codigo_cliente]])))</f>
        <v/>
      </c>
      <c r="L10" t="s">
        <v>73</v>
      </c>
      <c r="M10" t="str">
        <f>IF(fVisitas[[#This Row],[data_realizada]]="","",YEAR(fVisitas[[#This Row],[data_realizada]]))</f>
        <v/>
      </c>
      <c r="N10" t="str">
        <f>IF(fVisitas[[#This Row],[data_realizada]]="","",MONTH(fVisitas[[#This Row],[data_realizada]]))</f>
        <v/>
      </c>
      <c r="O10" s="3" t="str">
        <f>IF(fVisitas[[#This Row],[status]]="Realizado",_xlfn.MAXIFS(fVisitas[data_realizada],fVisitas[codigo_cliente],fVisitas[[#This Row],[codigo_cliente]])+fVisitas[[#This Row],[meta_dias]],"")</f>
        <v/>
      </c>
      <c r="P10" t="s">
        <v>71</v>
      </c>
      <c r="Q10" t="s">
        <v>116</v>
      </c>
    </row>
    <row r="11" spans="1:18" x14ac:dyDescent="0.45">
      <c r="A11" t="s">
        <v>0</v>
      </c>
      <c r="B11" t="s">
        <v>2</v>
      </c>
      <c r="C11" t="s">
        <v>184</v>
      </c>
      <c r="D11" t="s">
        <v>170</v>
      </c>
      <c r="E11">
        <v>15</v>
      </c>
      <c r="F11" t="s">
        <v>2</v>
      </c>
      <c r="G11" s="3">
        <v>45847</v>
      </c>
      <c r="H11" t="str">
        <f>TEXT(fVisitas[[#This Row],[data_planejada]],"dddd")</f>
        <v>quarta-feira</v>
      </c>
      <c r="I11" s="3">
        <v>45846</v>
      </c>
      <c r="J11" t="s">
        <v>72</v>
      </c>
      <c r="K11" s="4">
        <f ca="1">IF(fVisitas[[#This Row],[status]]="Cancelado","",_xlfn.DAYS(TODAY(),_xlfn.MAXIFS(fVisitas[data_realizada],fVisitas[codigo_cliente],fVisitas[[#This Row],[codigo_cliente]])))</f>
        <v>7</v>
      </c>
      <c r="L11" t="s">
        <v>73</v>
      </c>
      <c r="M11">
        <f>IF(fVisitas[[#This Row],[data_realizada]]="","",YEAR(fVisitas[[#This Row],[data_realizada]]))</f>
        <v>2025</v>
      </c>
      <c r="N11">
        <f>IF(fVisitas[[#This Row],[data_realizada]]="","",MONTH(fVisitas[[#This Row],[data_realizada]]))</f>
        <v>7</v>
      </c>
      <c r="O11" s="3">
        <f>IF(fVisitas[[#This Row],[status]]="Realizado",_xlfn.MAXIFS(fVisitas[data_realizada],fVisitas[codigo_cliente],fVisitas[[#This Row],[codigo_cliente]])+fVisitas[[#This Row],[meta_dias]],"")</f>
        <v>45861</v>
      </c>
      <c r="Q11" t="s">
        <v>98</v>
      </c>
    </row>
    <row r="12" spans="1:18" x14ac:dyDescent="0.45">
      <c r="A12" t="s">
        <v>1</v>
      </c>
      <c r="B12" t="s">
        <v>3</v>
      </c>
      <c r="C12" t="s">
        <v>31</v>
      </c>
      <c r="D12" t="s">
        <v>64</v>
      </c>
      <c r="E12">
        <v>15</v>
      </c>
      <c r="F12" t="s">
        <v>3</v>
      </c>
      <c r="G12" s="3">
        <v>45805</v>
      </c>
      <c r="H12" t="str">
        <f>TEXT(fVisitas[[#This Row],[data_planejada]],"dddd")</f>
        <v>quarta-feira</v>
      </c>
      <c r="I12" s="3"/>
      <c r="J12" t="s">
        <v>71</v>
      </c>
      <c r="K12" s="4" t="str">
        <f ca="1">IF(fVisitas[[#This Row],[status]]="Cancelado","",_xlfn.DAYS(TODAY(),_xlfn.MAXIFS(fVisitas[data_realizada],fVisitas[codigo_cliente],fVisitas[[#This Row],[codigo_cliente]])))</f>
        <v/>
      </c>
      <c r="L12" t="s">
        <v>73</v>
      </c>
      <c r="M12" t="str">
        <f>IF(fVisitas[[#This Row],[data_realizada]]="","",YEAR(fVisitas[[#This Row],[data_realizada]]))</f>
        <v/>
      </c>
      <c r="N12" t="str">
        <f>IF(fVisitas[[#This Row],[data_realizada]]="","",MONTH(fVisitas[[#This Row],[data_realizada]]))</f>
        <v/>
      </c>
      <c r="O12" s="3" t="str">
        <f>IF(fVisitas[[#This Row],[status]]="Realizado",_xlfn.MAXIFS(fVisitas[data_realizada],fVisitas[codigo_cliente],fVisitas[[#This Row],[codigo_cliente]])+fVisitas[[#This Row],[meta_dias]],"")</f>
        <v/>
      </c>
      <c r="P12" t="s">
        <v>71</v>
      </c>
      <c r="Q12" t="s">
        <v>114</v>
      </c>
    </row>
    <row r="13" spans="1:18" x14ac:dyDescent="0.45">
      <c r="A13" t="s">
        <v>0</v>
      </c>
      <c r="B13" t="s">
        <v>2</v>
      </c>
      <c r="C13" t="s">
        <v>20</v>
      </c>
      <c r="D13" t="s">
        <v>53</v>
      </c>
      <c r="E13">
        <v>15</v>
      </c>
      <c r="F13" t="s">
        <v>2</v>
      </c>
      <c r="G13" s="3">
        <v>45758</v>
      </c>
      <c r="H13" t="str">
        <f>TEXT(fVisitas[[#This Row],[data_planejada]],"dddd")</f>
        <v>sexta-feira</v>
      </c>
      <c r="I13" s="3">
        <v>45756</v>
      </c>
      <c r="J13" t="s">
        <v>72</v>
      </c>
      <c r="K13" s="4">
        <f ca="1">IF(fVisitas[[#This Row],[status]]="Cancelado","",_xlfn.DAYS(TODAY(),_xlfn.MAXIFS(fVisitas[data_realizada],fVisitas[codigo_cliente],fVisitas[[#This Row],[codigo_cliente]])))</f>
        <v>42</v>
      </c>
      <c r="L13" t="s">
        <v>73</v>
      </c>
      <c r="M13">
        <f>IF(fVisitas[[#This Row],[data_realizada]]="","",YEAR(fVisitas[[#This Row],[data_realizada]]))</f>
        <v>2025</v>
      </c>
      <c r="N13">
        <f>IF(fVisitas[[#This Row],[data_realizada]]="","",MONTH(fVisitas[[#This Row],[data_realizada]]))</f>
        <v>4</v>
      </c>
      <c r="O13" s="3">
        <f>IF(fVisitas[[#This Row],[status]]="Realizado",_xlfn.MAXIFS(fVisitas[data_realizada],fVisitas[codigo_cliente],fVisitas[[#This Row],[codigo_cliente]])+fVisitas[[#This Row],[meta_dias]],"")</f>
        <v>45826</v>
      </c>
      <c r="P13" t="s">
        <v>181</v>
      </c>
      <c r="Q13" t="s">
        <v>92</v>
      </c>
    </row>
    <row r="14" spans="1:18" x14ac:dyDescent="0.45">
      <c r="A14" t="s">
        <v>0</v>
      </c>
      <c r="B14" t="s">
        <v>2</v>
      </c>
      <c r="C14" t="s">
        <v>20</v>
      </c>
      <c r="D14" t="s">
        <v>53</v>
      </c>
      <c r="E14">
        <v>15</v>
      </c>
      <c r="F14" t="s">
        <v>2</v>
      </c>
      <c r="G14" s="3">
        <v>45786</v>
      </c>
      <c r="H14" t="str">
        <f>TEXT(fVisitas[[#This Row],[data_planejada]],"dddd")</f>
        <v>sexta-feira</v>
      </c>
      <c r="I14" s="3">
        <v>45782</v>
      </c>
      <c r="J14" t="s">
        <v>72</v>
      </c>
      <c r="K14" s="4">
        <f ca="1">IF(fVisitas[[#This Row],[status]]="Cancelado","",_xlfn.DAYS(TODAY(),_xlfn.MAXIFS(fVisitas[data_realizada],fVisitas[codigo_cliente],fVisitas[[#This Row],[codigo_cliente]])))</f>
        <v>42</v>
      </c>
      <c r="L14" t="s">
        <v>73</v>
      </c>
      <c r="M14">
        <f>IF(fVisitas[[#This Row],[data_realizada]]="","",YEAR(fVisitas[[#This Row],[data_realizada]]))</f>
        <v>2025</v>
      </c>
      <c r="N14">
        <f>IF(fVisitas[[#This Row],[data_realizada]]="","",MONTH(fVisitas[[#This Row],[data_realizada]]))</f>
        <v>5</v>
      </c>
      <c r="O14" s="3">
        <f>IF(fVisitas[[#This Row],[status]]="Realizado",_xlfn.MAXIFS(fVisitas[data_realizada],fVisitas[codigo_cliente],fVisitas[[#This Row],[codigo_cliente]])+fVisitas[[#This Row],[meta_dias]],"")</f>
        <v>45826</v>
      </c>
      <c r="P14" t="s">
        <v>181</v>
      </c>
      <c r="Q14" t="s">
        <v>99</v>
      </c>
    </row>
    <row r="15" spans="1:18" x14ac:dyDescent="0.45">
      <c r="A15" t="s">
        <v>1</v>
      </c>
      <c r="B15" t="s">
        <v>3</v>
      </c>
      <c r="C15" t="s">
        <v>15</v>
      </c>
      <c r="D15" t="s">
        <v>48</v>
      </c>
      <c r="E15">
        <v>15</v>
      </c>
      <c r="F15" t="s">
        <v>3</v>
      </c>
      <c r="G15" s="3">
        <v>45737</v>
      </c>
      <c r="H15" t="str">
        <f>TEXT(fVisitas[[#This Row],[data_planejada]],"dddd")</f>
        <v>sexta-feira</v>
      </c>
      <c r="I15" s="3">
        <v>45737</v>
      </c>
      <c r="J15" t="s">
        <v>72</v>
      </c>
      <c r="K15" s="4">
        <f ca="1">IF(fVisitas[[#This Row],[status]]="Cancelado","",_xlfn.DAYS(TODAY(),_xlfn.MAXIFS(fVisitas[data_realizada],fVisitas[codigo_cliente],fVisitas[[#This Row],[codigo_cliente]])))</f>
        <v>116</v>
      </c>
      <c r="L15" t="s">
        <v>73</v>
      </c>
      <c r="M15">
        <f>IF(fVisitas[[#This Row],[data_realizada]]="","",YEAR(fVisitas[[#This Row],[data_realizada]]))</f>
        <v>2025</v>
      </c>
      <c r="N15">
        <f>IF(fVisitas[[#This Row],[data_realizada]]="","",MONTH(fVisitas[[#This Row],[data_realizada]]))</f>
        <v>3</v>
      </c>
      <c r="O15" s="3">
        <f>IF(fVisitas[[#This Row],[status]]="Realizado",_xlfn.MAXIFS(fVisitas[data_realizada],fVisitas[codigo_cliente],fVisitas[[#This Row],[codigo_cliente]])+fVisitas[[#This Row],[meta_dias]],"")</f>
        <v>45752</v>
      </c>
      <c r="P15" t="s">
        <v>74</v>
      </c>
      <c r="Q15" t="s">
        <v>82</v>
      </c>
    </row>
    <row r="16" spans="1:18" x14ac:dyDescent="0.45">
      <c r="A16" t="s">
        <v>1</v>
      </c>
      <c r="B16" t="s">
        <v>3</v>
      </c>
      <c r="C16" t="s">
        <v>15</v>
      </c>
      <c r="D16" t="s">
        <v>48</v>
      </c>
      <c r="E16">
        <v>15</v>
      </c>
      <c r="F16" t="s">
        <v>3</v>
      </c>
      <c r="G16" s="3">
        <v>45800</v>
      </c>
      <c r="H16" t="str">
        <f>TEXT(fVisitas[[#This Row],[data_planejada]],"dddd")</f>
        <v>sexta-feira</v>
      </c>
      <c r="I16" s="3"/>
      <c r="J16" t="s">
        <v>71</v>
      </c>
      <c r="K16" s="4" t="str">
        <f ca="1">IF(fVisitas[[#This Row],[status]]="Cancelado","",_xlfn.DAYS(TODAY(),_xlfn.MAXIFS(fVisitas[data_realizada],fVisitas[codigo_cliente],fVisitas[[#This Row],[codigo_cliente]])))</f>
        <v/>
      </c>
      <c r="L16" t="s">
        <v>73</v>
      </c>
      <c r="M16" t="str">
        <f>IF(fVisitas[[#This Row],[data_realizada]]="","",YEAR(fVisitas[[#This Row],[data_realizada]]))</f>
        <v/>
      </c>
      <c r="N16" t="str">
        <f>IF(fVisitas[[#This Row],[data_realizada]]="","",MONTH(fVisitas[[#This Row],[data_realizada]]))</f>
        <v/>
      </c>
      <c r="O16" s="3" t="str">
        <f>IF(fVisitas[[#This Row],[status]]="Realizado",_xlfn.MAXIFS(fVisitas[data_realizada],fVisitas[codigo_cliente],fVisitas[[#This Row],[codigo_cliente]])+fVisitas[[#This Row],[meta_dias]],"")</f>
        <v/>
      </c>
      <c r="P16" t="s">
        <v>71</v>
      </c>
      <c r="Q16" t="s">
        <v>110</v>
      </c>
    </row>
    <row r="17" spans="1:17" x14ac:dyDescent="0.45">
      <c r="A17" t="s">
        <v>1</v>
      </c>
      <c r="B17" t="s">
        <v>3</v>
      </c>
      <c r="C17" t="s">
        <v>13</v>
      </c>
      <c r="D17" t="s">
        <v>46</v>
      </c>
      <c r="E17">
        <v>15</v>
      </c>
      <c r="F17" t="s">
        <v>3</v>
      </c>
      <c r="G17" s="3">
        <v>45735</v>
      </c>
      <c r="H17" t="str">
        <f>TEXT(fVisitas[[#This Row],[data_planejada]],"dddd")</f>
        <v>quarta-feira</v>
      </c>
      <c r="I17" s="3">
        <v>45735</v>
      </c>
      <c r="J17" t="s">
        <v>72</v>
      </c>
      <c r="K17" s="4">
        <f ca="1">IF(fVisitas[[#This Row],[status]]="Cancelado","",_xlfn.DAYS(TODAY(),_xlfn.MAXIFS(fVisitas[data_realizada],fVisitas[codigo_cliente],fVisitas[[#This Row],[codigo_cliente]])))</f>
        <v>118</v>
      </c>
      <c r="L17" t="s">
        <v>73</v>
      </c>
      <c r="M17">
        <f>IF(fVisitas[[#This Row],[data_realizada]]="","",YEAR(fVisitas[[#This Row],[data_realizada]]))</f>
        <v>2025</v>
      </c>
      <c r="N17">
        <f>IF(fVisitas[[#This Row],[data_realizada]]="","",MONTH(fVisitas[[#This Row],[data_realizada]]))</f>
        <v>3</v>
      </c>
      <c r="O17" s="3">
        <f>IF(fVisitas[[#This Row],[status]]="Realizado",_xlfn.MAXIFS(fVisitas[data_realizada],fVisitas[codigo_cliente],fVisitas[[#This Row],[codigo_cliente]])+fVisitas[[#This Row],[meta_dias]],"")</f>
        <v>45750</v>
      </c>
      <c r="P17" t="s">
        <v>74</v>
      </c>
      <c r="Q17" t="s">
        <v>80</v>
      </c>
    </row>
    <row r="18" spans="1:17" x14ac:dyDescent="0.45">
      <c r="A18" t="s">
        <v>1</v>
      </c>
      <c r="B18" t="s">
        <v>3</v>
      </c>
      <c r="C18" t="s">
        <v>13</v>
      </c>
      <c r="D18" t="s">
        <v>46</v>
      </c>
      <c r="E18">
        <v>15</v>
      </c>
      <c r="F18" t="s">
        <v>3</v>
      </c>
      <c r="G18" s="3">
        <v>45740</v>
      </c>
      <c r="H18" t="str">
        <f>TEXT(fVisitas[[#This Row],[data_planejada]],"dddd")</f>
        <v>segunda-feira</v>
      </c>
      <c r="I18" s="3"/>
      <c r="J18" t="s">
        <v>71</v>
      </c>
      <c r="K18" s="4" t="str">
        <f ca="1">IF(fVisitas[[#This Row],[status]]="Cancelado","",_xlfn.DAYS(TODAY(),_xlfn.MAXIFS(fVisitas[data_realizada],fVisitas[codigo_cliente],fVisitas[[#This Row],[codigo_cliente]])))</f>
        <v/>
      </c>
      <c r="L18" t="s">
        <v>73</v>
      </c>
      <c r="M18" t="str">
        <f>IF(fVisitas[[#This Row],[data_realizada]]="","",YEAR(fVisitas[[#This Row],[data_realizada]]))</f>
        <v/>
      </c>
      <c r="N18" t="str">
        <f>IF(fVisitas[[#This Row],[data_realizada]]="","",MONTH(fVisitas[[#This Row],[data_realizada]]))</f>
        <v/>
      </c>
      <c r="O18" s="3" t="str">
        <f>IF(fVisitas[[#This Row],[status]]="Realizado",_xlfn.MAXIFS(fVisitas[data_realizada],fVisitas[codigo_cliente],fVisitas[[#This Row],[codigo_cliente]])+fVisitas[[#This Row],[meta_dias]],"")</f>
        <v/>
      </c>
      <c r="P18" t="s">
        <v>71</v>
      </c>
      <c r="Q18" t="s">
        <v>85</v>
      </c>
    </row>
    <row r="19" spans="1:17" x14ac:dyDescent="0.45">
      <c r="A19" t="s">
        <v>1</v>
      </c>
      <c r="B19" t="s">
        <v>3</v>
      </c>
      <c r="C19" t="s">
        <v>32</v>
      </c>
      <c r="D19" t="s">
        <v>65</v>
      </c>
      <c r="E19">
        <v>15</v>
      </c>
      <c r="F19" t="s">
        <v>3</v>
      </c>
      <c r="G19" s="3">
        <v>45806</v>
      </c>
      <c r="H19" t="str">
        <f>TEXT(fVisitas[[#This Row],[data_planejada]],"dddd")</f>
        <v>quinta-feira</v>
      </c>
      <c r="I19" s="3"/>
      <c r="J19" t="s">
        <v>71</v>
      </c>
      <c r="K19" s="4" t="str">
        <f ca="1">IF(fVisitas[[#This Row],[status]]="Cancelado","",_xlfn.DAYS(TODAY(),_xlfn.MAXIFS(fVisitas[data_realizada],fVisitas[codigo_cliente],fVisitas[[#This Row],[codigo_cliente]])))</f>
        <v/>
      </c>
      <c r="L19" t="s">
        <v>73</v>
      </c>
      <c r="M19" t="str">
        <f>IF(fVisitas[[#This Row],[data_realizada]]="","",YEAR(fVisitas[[#This Row],[data_realizada]]))</f>
        <v/>
      </c>
      <c r="N19" t="str">
        <f>IF(fVisitas[[#This Row],[data_realizada]]="","",MONTH(fVisitas[[#This Row],[data_realizada]]))</f>
        <v/>
      </c>
      <c r="O19" s="3" t="str">
        <f>IF(fVisitas[[#This Row],[status]]="Realizado",_xlfn.MAXIFS(fVisitas[data_realizada],fVisitas[codigo_cliente],fVisitas[[#This Row],[codigo_cliente]])+fVisitas[[#This Row],[meta_dias]],"")</f>
        <v/>
      </c>
      <c r="P19" t="s">
        <v>71</v>
      </c>
      <c r="Q19" t="s">
        <v>115</v>
      </c>
    </row>
    <row r="20" spans="1:17" x14ac:dyDescent="0.45">
      <c r="A20" t="s">
        <v>1</v>
      </c>
      <c r="B20" t="s">
        <v>3</v>
      </c>
      <c r="C20" t="s">
        <v>12</v>
      </c>
      <c r="D20" t="s">
        <v>45</v>
      </c>
      <c r="E20">
        <v>15</v>
      </c>
      <c r="F20" t="s">
        <v>3</v>
      </c>
      <c r="G20" s="3">
        <v>45734</v>
      </c>
      <c r="H20" t="str">
        <f>TEXT(fVisitas[[#This Row],[data_planejada]],"dddd")</f>
        <v>terça-feira</v>
      </c>
      <c r="I20" s="3">
        <v>45734</v>
      </c>
      <c r="J20" t="s">
        <v>72</v>
      </c>
      <c r="K20" s="4">
        <f ca="1">IF(fVisitas[[#This Row],[status]]="Cancelado","",_xlfn.DAYS(TODAY(),_xlfn.MAXIFS(fVisitas[data_realizada],fVisitas[codigo_cliente],fVisitas[[#This Row],[codigo_cliente]])))</f>
        <v>119</v>
      </c>
      <c r="L20" t="s">
        <v>73</v>
      </c>
      <c r="M20">
        <f>IF(fVisitas[[#This Row],[data_realizada]]="","",YEAR(fVisitas[[#This Row],[data_realizada]]))</f>
        <v>2025</v>
      </c>
      <c r="N20">
        <f>IF(fVisitas[[#This Row],[data_realizada]]="","",MONTH(fVisitas[[#This Row],[data_realizada]]))</f>
        <v>3</v>
      </c>
      <c r="O20" s="3">
        <f>IF(fVisitas[[#This Row],[status]]="Realizado",_xlfn.MAXIFS(fVisitas[data_realizada],fVisitas[codigo_cliente],fVisitas[[#This Row],[codigo_cliente]])+fVisitas[[#This Row],[meta_dias]],"")</f>
        <v>45749</v>
      </c>
      <c r="P20" t="s">
        <v>74</v>
      </c>
      <c r="Q20" t="s">
        <v>79</v>
      </c>
    </row>
    <row r="21" spans="1:17" x14ac:dyDescent="0.45">
      <c r="A21" t="s">
        <v>1</v>
      </c>
      <c r="B21" t="s">
        <v>3</v>
      </c>
      <c r="C21" t="s">
        <v>12</v>
      </c>
      <c r="D21" t="s">
        <v>45</v>
      </c>
      <c r="E21">
        <v>15</v>
      </c>
      <c r="F21" t="s">
        <v>3</v>
      </c>
      <c r="G21" s="3">
        <v>45790</v>
      </c>
      <c r="H21" t="str">
        <f>TEXT(fVisitas[[#This Row],[data_planejada]],"dddd")</f>
        <v>terça-feira</v>
      </c>
      <c r="I21" s="3"/>
      <c r="J21" t="s">
        <v>71</v>
      </c>
      <c r="K21" s="4" t="str">
        <f ca="1">IF(fVisitas[[#This Row],[status]]="Cancelado","",_xlfn.DAYS(TODAY(),_xlfn.MAXIFS(fVisitas[data_realizada],fVisitas[codigo_cliente],fVisitas[[#This Row],[codigo_cliente]])))</f>
        <v/>
      </c>
      <c r="L21" t="s">
        <v>73</v>
      </c>
      <c r="M21" t="str">
        <f>IF(fVisitas[[#This Row],[data_realizada]]="","",YEAR(fVisitas[[#This Row],[data_realizada]]))</f>
        <v/>
      </c>
      <c r="N21" t="str">
        <f>IF(fVisitas[[#This Row],[data_realizada]]="","",MONTH(fVisitas[[#This Row],[data_realizada]]))</f>
        <v/>
      </c>
      <c r="O21" s="3" t="str">
        <f>IF(fVisitas[[#This Row],[status]]="Realizado",_xlfn.MAXIFS(fVisitas[data_realizada],fVisitas[codigo_cliente],fVisitas[[#This Row],[codigo_cliente]])+fVisitas[[#This Row],[meta_dias]],"")</f>
        <v/>
      </c>
      <c r="P21" t="s">
        <v>71</v>
      </c>
      <c r="Q21" t="s">
        <v>101</v>
      </c>
    </row>
    <row r="22" spans="1:17" x14ac:dyDescent="0.45">
      <c r="A22" t="s">
        <v>1</v>
      </c>
      <c r="B22" t="s">
        <v>3</v>
      </c>
      <c r="C22" t="s">
        <v>12</v>
      </c>
      <c r="D22" t="s">
        <v>45</v>
      </c>
      <c r="E22">
        <v>15</v>
      </c>
      <c r="F22" t="s">
        <v>3</v>
      </c>
      <c r="G22" s="3">
        <v>45796</v>
      </c>
      <c r="H22" t="str">
        <f>TEXT(fVisitas[[#This Row],[data_planejada]],"dddd")</f>
        <v>segunda-feira</v>
      </c>
      <c r="I22" s="3"/>
      <c r="J22" t="s">
        <v>71</v>
      </c>
      <c r="K22" s="4" t="str">
        <f ca="1">IF(fVisitas[[#This Row],[status]]="Cancelado","",_xlfn.DAYS(TODAY(),_xlfn.MAXIFS(fVisitas[data_realizada],fVisitas[codigo_cliente],fVisitas[[#This Row],[codigo_cliente]])))</f>
        <v/>
      </c>
      <c r="L22" t="s">
        <v>73</v>
      </c>
      <c r="M22" t="str">
        <f>IF(fVisitas[[#This Row],[data_realizada]]="","",YEAR(fVisitas[[#This Row],[data_realizada]]))</f>
        <v/>
      </c>
      <c r="N22" t="str">
        <f>IF(fVisitas[[#This Row],[data_realizada]]="","",MONTH(fVisitas[[#This Row],[data_realizada]]))</f>
        <v/>
      </c>
      <c r="O22" s="3" t="str">
        <f>IF(fVisitas[[#This Row],[status]]="Realizado",_xlfn.MAXIFS(fVisitas[data_realizada],fVisitas[codigo_cliente],fVisitas[[#This Row],[codigo_cliente]])+fVisitas[[#This Row],[meta_dias]],"")</f>
        <v/>
      </c>
      <c r="P22" t="s">
        <v>71</v>
      </c>
      <c r="Q22" t="s">
        <v>106</v>
      </c>
    </row>
    <row r="23" spans="1:17" x14ac:dyDescent="0.45">
      <c r="A23" t="s">
        <v>153</v>
      </c>
      <c r="B23" t="s">
        <v>154</v>
      </c>
      <c r="C23" t="s">
        <v>159</v>
      </c>
      <c r="D23" t="s">
        <v>160</v>
      </c>
      <c r="E23">
        <v>15</v>
      </c>
      <c r="F23" t="s">
        <v>174</v>
      </c>
      <c r="G23" s="3">
        <v>45848</v>
      </c>
      <c r="H23" t="str">
        <f>TEXT(fVisitas[[#This Row],[data_planejada]],"dddd")</f>
        <v>quinta-feira</v>
      </c>
      <c r="I23" s="3"/>
      <c r="J23" t="s">
        <v>71</v>
      </c>
      <c r="K23" s="4" t="str">
        <f ca="1">IF(fVisitas[[#This Row],[status]]="Cancelado","",_xlfn.DAYS(TODAY(),_xlfn.MAXIFS(fVisitas[data_realizada],fVisitas[codigo_cliente],fVisitas[[#This Row],[codigo_cliente]])))</f>
        <v/>
      </c>
      <c r="L23" t="s">
        <v>73</v>
      </c>
      <c r="M23" t="str">
        <f>IF(fVisitas[[#This Row],[data_realizada]]="","",YEAR(fVisitas[[#This Row],[data_realizada]]))</f>
        <v/>
      </c>
      <c r="N23" t="str">
        <f>IF(fVisitas[[#This Row],[data_realizada]]="","",MONTH(fVisitas[[#This Row],[data_realizada]]))</f>
        <v/>
      </c>
      <c r="O23" s="3" t="str">
        <f>IF(fVisitas[[#This Row],[status]]="Realizado",_xlfn.MAXIFS(fVisitas[data_realizada],fVisitas[codigo_cliente],fVisitas[[#This Row],[codigo_cliente]])+fVisitas[[#This Row],[meta_dias]],"")</f>
        <v/>
      </c>
      <c r="P23" t="s">
        <v>71</v>
      </c>
      <c r="Q23" t="s">
        <v>175</v>
      </c>
    </row>
    <row r="24" spans="1:17" x14ac:dyDescent="0.45">
      <c r="A24" t="s">
        <v>153</v>
      </c>
      <c r="B24" t="s">
        <v>154</v>
      </c>
      <c r="C24" t="s">
        <v>159</v>
      </c>
      <c r="D24" t="s">
        <v>160</v>
      </c>
      <c r="E24">
        <v>15</v>
      </c>
      <c r="F24" t="s">
        <v>174</v>
      </c>
      <c r="G24" s="3">
        <v>45854</v>
      </c>
      <c r="H24" t="str">
        <f>TEXT(fVisitas[[#This Row],[data_planejada]],"dddd")</f>
        <v>quarta-feira</v>
      </c>
      <c r="I24" s="3"/>
      <c r="J24" t="s">
        <v>179</v>
      </c>
      <c r="K24" s="4">
        <f ca="1">IF(fVisitas[[#This Row],[status]]="Cancelado","",_xlfn.DAYS(TODAY(),_xlfn.MAXIFS(fVisitas[data_realizada],fVisitas[codigo_cliente],fVisitas[[#This Row],[codigo_cliente]])))</f>
        <v>45853</v>
      </c>
      <c r="L24" t="s">
        <v>73</v>
      </c>
      <c r="M24" t="str">
        <f>IF(fVisitas[[#This Row],[data_realizada]]="","",YEAR(fVisitas[[#This Row],[data_realizada]]))</f>
        <v/>
      </c>
      <c r="N24" t="str">
        <f>IF(fVisitas[[#This Row],[data_realizada]]="","",MONTH(fVisitas[[#This Row],[data_realizada]]))</f>
        <v/>
      </c>
      <c r="O24" s="3" t="str">
        <f>IF(fVisitas[[#This Row],[status]]="Realizado",_xlfn.MAXIFS(fVisitas[data_realizada],fVisitas[codigo_cliente],fVisitas[[#This Row],[codigo_cliente]])+fVisitas[[#This Row],[meta_dias]],"")</f>
        <v/>
      </c>
      <c r="P24" t="s">
        <v>74</v>
      </c>
    </row>
    <row r="25" spans="1:17" x14ac:dyDescent="0.45">
      <c r="A25" t="s">
        <v>1</v>
      </c>
      <c r="B25" t="s">
        <v>3</v>
      </c>
      <c r="C25" t="s">
        <v>14</v>
      </c>
      <c r="D25" t="s">
        <v>47</v>
      </c>
      <c r="E25">
        <v>15</v>
      </c>
      <c r="F25" t="s">
        <v>3</v>
      </c>
      <c r="G25" s="3">
        <v>45736</v>
      </c>
      <c r="H25" t="str">
        <f>TEXT(fVisitas[[#This Row],[data_planejada]],"dddd")</f>
        <v>quinta-feira</v>
      </c>
      <c r="I25" s="3">
        <v>45736</v>
      </c>
      <c r="J25" t="s">
        <v>72</v>
      </c>
      <c r="K25" s="4">
        <f ca="1">IF(fVisitas[[#This Row],[status]]="Cancelado","",_xlfn.DAYS(TODAY(),_xlfn.MAXIFS(fVisitas[data_realizada],fVisitas[codigo_cliente],fVisitas[[#This Row],[codigo_cliente]])))</f>
        <v>117</v>
      </c>
      <c r="L25" t="s">
        <v>73</v>
      </c>
      <c r="M25">
        <f>IF(fVisitas[[#This Row],[data_realizada]]="","",YEAR(fVisitas[[#This Row],[data_realizada]]))</f>
        <v>2025</v>
      </c>
      <c r="N25">
        <f>IF(fVisitas[[#This Row],[data_realizada]]="","",MONTH(fVisitas[[#This Row],[data_realizada]]))</f>
        <v>3</v>
      </c>
      <c r="O25" s="3">
        <f>IF(fVisitas[[#This Row],[status]]="Realizado",_xlfn.MAXIFS(fVisitas[data_realizada],fVisitas[codigo_cliente],fVisitas[[#This Row],[codigo_cliente]])+fVisitas[[#This Row],[meta_dias]],"")</f>
        <v>45751</v>
      </c>
      <c r="P25" t="s">
        <v>74</v>
      </c>
      <c r="Q25" t="s">
        <v>81</v>
      </c>
    </row>
    <row r="26" spans="1:17" x14ac:dyDescent="0.45">
      <c r="A26" t="s">
        <v>1</v>
      </c>
      <c r="B26" t="s">
        <v>3</v>
      </c>
      <c r="C26" t="s">
        <v>14</v>
      </c>
      <c r="D26" t="s">
        <v>47</v>
      </c>
      <c r="E26">
        <v>15</v>
      </c>
      <c r="F26" t="s">
        <v>3</v>
      </c>
      <c r="G26" s="3">
        <v>45791</v>
      </c>
      <c r="H26" t="str">
        <f>TEXT(fVisitas[[#This Row],[data_planejada]],"dddd")</f>
        <v>quarta-feira</v>
      </c>
      <c r="I26" s="3"/>
      <c r="J26" t="s">
        <v>71</v>
      </c>
      <c r="K26" s="4" t="str">
        <f ca="1">IF(fVisitas[[#This Row],[status]]="Cancelado","",_xlfn.DAYS(TODAY(),_xlfn.MAXIFS(fVisitas[data_realizada],fVisitas[codigo_cliente],fVisitas[[#This Row],[codigo_cliente]])))</f>
        <v/>
      </c>
      <c r="L26" t="s">
        <v>73</v>
      </c>
      <c r="M26" t="str">
        <f>IF(fVisitas[[#This Row],[data_realizada]]="","",YEAR(fVisitas[[#This Row],[data_realizada]]))</f>
        <v/>
      </c>
      <c r="N26" t="str">
        <f>IF(fVisitas[[#This Row],[data_realizada]]="","",MONTH(fVisitas[[#This Row],[data_realizada]]))</f>
        <v/>
      </c>
      <c r="O26" s="3" t="str">
        <f>IF(fVisitas[[#This Row],[status]]="Realizado",_xlfn.MAXIFS(fVisitas[data_realizada],fVisitas[codigo_cliente],fVisitas[[#This Row],[codigo_cliente]])+fVisitas[[#This Row],[meta_dias]],"")</f>
        <v/>
      </c>
      <c r="P26" t="s">
        <v>71</v>
      </c>
      <c r="Q26" t="s">
        <v>102</v>
      </c>
    </row>
    <row r="27" spans="1:17" x14ac:dyDescent="0.45">
      <c r="A27" t="s">
        <v>1</v>
      </c>
      <c r="B27" t="s">
        <v>3</v>
      </c>
      <c r="C27" t="s">
        <v>17</v>
      </c>
      <c r="D27" t="s">
        <v>50</v>
      </c>
      <c r="E27">
        <v>15</v>
      </c>
      <c r="F27" t="s">
        <v>3</v>
      </c>
      <c r="G27" s="3">
        <v>45741</v>
      </c>
      <c r="H27" t="str">
        <f>TEXT(fVisitas[[#This Row],[data_planejada]],"dddd")</f>
        <v>terça-feira</v>
      </c>
      <c r="I27" s="3"/>
      <c r="J27" t="s">
        <v>71</v>
      </c>
      <c r="K27" s="4" t="str">
        <f ca="1">IF(fVisitas[[#This Row],[status]]="Cancelado","",_xlfn.DAYS(TODAY(),_xlfn.MAXIFS(fVisitas[data_realizada],fVisitas[codigo_cliente],fVisitas[[#This Row],[codigo_cliente]])))</f>
        <v/>
      </c>
      <c r="L27" t="s">
        <v>73</v>
      </c>
      <c r="M27" t="str">
        <f>IF(fVisitas[[#This Row],[data_realizada]]="","",YEAR(fVisitas[[#This Row],[data_realizada]]))</f>
        <v/>
      </c>
      <c r="N27" t="str">
        <f>IF(fVisitas[[#This Row],[data_realizada]]="","",MONTH(fVisitas[[#This Row],[data_realizada]]))</f>
        <v/>
      </c>
      <c r="O27" s="3" t="str">
        <f>IF(fVisitas[[#This Row],[status]]="Realizado",_xlfn.MAXIFS(fVisitas[data_realizada],fVisitas[codigo_cliente],fVisitas[[#This Row],[codigo_cliente]])+fVisitas[[#This Row],[meta_dias]],"")</f>
        <v/>
      </c>
      <c r="P27" t="s">
        <v>71</v>
      </c>
      <c r="Q27" t="s">
        <v>86</v>
      </c>
    </row>
    <row r="28" spans="1:17" x14ac:dyDescent="0.45">
      <c r="A28" t="s">
        <v>1</v>
      </c>
      <c r="B28" t="s">
        <v>3</v>
      </c>
      <c r="C28" t="s">
        <v>17</v>
      </c>
      <c r="D28" t="s">
        <v>50</v>
      </c>
      <c r="E28">
        <v>15</v>
      </c>
      <c r="F28" t="s">
        <v>3</v>
      </c>
      <c r="G28" s="3">
        <v>45798</v>
      </c>
      <c r="H28" t="str">
        <f>TEXT(fVisitas[[#This Row],[data_planejada]],"dddd")</f>
        <v>quarta-feira</v>
      </c>
      <c r="I28" s="3"/>
      <c r="J28" t="s">
        <v>71</v>
      </c>
      <c r="K28" s="4" t="str">
        <f ca="1">IF(fVisitas[[#This Row],[status]]="Cancelado","",_xlfn.DAYS(TODAY(),_xlfn.MAXIFS(fVisitas[data_realizada],fVisitas[codigo_cliente],fVisitas[[#This Row],[codigo_cliente]])))</f>
        <v/>
      </c>
      <c r="L28" t="s">
        <v>73</v>
      </c>
      <c r="M28" t="str">
        <f>IF(fVisitas[[#This Row],[data_realizada]]="","",YEAR(fVisitas[[#This Row],[data_realizada]]))</f>
        <v/>
      </c>
      <c r="N28" t="str">
        <f>IF(fVisitas[[#This Row],[data_realizada]]="","",MONTH(fVisitas[[#This Row],[data_realizada]]))</f>
        <v/>
      </c>
      <c r="O28" s="3" t="str">
        <f>IF(fVisitas[[#This Row],[status]]="Realizado",_xlfn.MAXIFS(fVisitas[data_realizada],fVisitas[codigo_cliente],fVisitas[[#This Row],[codigo_cliente]])+fVisitas[[#This Row],[meta_dias]],"")</f>
        <v/>
      </c>
      <c r="P28" t="s">
        <v>71</v>
      </c>
      <c r="Q28" t="s">
        <v>108</v>
      </c>
    </row>
    <row r="29" spans="1:17" x14ac:dyDescent="0.45">
      <c r="A29" t="s">
        <v>1</v>
      </c>
      <c r="B29" t="s">
        <v>3</v>
      </c>
      <c r="C29" t="s">
        <v>35</v>
      </c>
      <c r="D29" t="s">
        <v>68</v>
      </c>
      <c r="E29">
        <v>15</v>
      </c>
      <c r="F29" t="s">
        <v>3</v>
      </c>
      <c r="G29" s="3">
        <v>45814</v>
      </c>
      <c r="H29" t="str">
        <f>TEXT(fVisitas[[#This Row],[data_planejada]],"dddd")</f>
        <v>sexta-feira</v>
      </c>
      <c r="I29" s="3"/>
      <c r="J29" t="s">
        <v>71</v>
      </c>
      <c r="K29" s="4" t="str">
        <f ca="1">IF(fVisitas[[#This Row],[status]]="Cancelado","",_xlfn.DAYS(TODAY(),_xlfn.MAXIFS(fVisitas[data_realizada],fVisitas[codigo_cliente],fVisitas[[#This Row],[codigo_cliente]])))</f>
        <v/>
      </c>
      <c r="L29" t="s">
        <v>73</v>
      </c>
      <c r="M29" t="str">
        <f>IF(fVisitas[[#This Row],[data_realizada]]="","",YEAR(fVisitas[[#This Row],[data_realizada]]))</f>
        <v/>
      </c>
      <c r="N29" t="str">
        <f>IF(fVisitas[[#This Row],[data_realizada]]="","",MONTH(fVisitas[[#This Row],[data_realizada]]))</f>
        <v/>
      </c>
      <c r="O29" s="3" t="str">
        <f>IF(fVisitas[[#This Row],[status]]="Realizado",_xlfn.MAXIFS(fVisitas[data_realizada],fVisitas[codigo_cliente],fVisitas[[#This Row],[codigo_cliente]])+fVisitas[[#This Row],[meta_dias]],"")</f>
        <v/>
      </c>
      <c r="P29" t="s">
        <v>71</v>
      </c>
      <c r="Q29" t="s">
        <v>122</v>
      </c>
    </row>
    <row r="30" spans="1:17" x14ac:dyDescent="0.45">
      <c r="A30" t="s">
        <v>153</v>
      </c>
      <c r="B30" t="s">
        <v>154</v>
      </c>
      <c r="C30" t="s">
        <v>163</v>
      </c>
      <c r="D30" t="s">
        <v>164</v>
      </c>
      <c r="E30">
        <v>15</v>
      </c>
      <c r="F30" t="s">
        <v>174</v>
      </c>
      <c r="G30" s="3">
        <v>45849</v>
      </c>
      <c r="H30" t="str">
        <f>TEXT(fVisitas[[#This Row],[data_planejada]],"dddd")</f>
        <v>sexta-feira</v>
      </c>
      <c r="I30" s="3"/>
      <c r="J30" t="s">
        <v>71</v>
      </c>
      <c r="K30" s="4" t="str">
        <f ca="1">IF(fVisitas[[#This Row],[status]]="Cancelado","",_xlfn.DAYS(TODAY(),_xlfn.MAXIFS(fVisitas[data_realizada],fVisitas[codigo_cliente],fVisitas[[#This Row],[codigo_cliente]])))</f>
        <v/>
      </c>
      <c r="L30" t="s">
        <v>73</v>
      </c>
      <c r="M30" t="str">
        <f>IF(fVisitas[[#This Row],[data_realizada]]="","",YEAR(fVisitas[[#This Row],[data_realizada]]))</f>
        <v/>
      </c>
      <c r="N30" t="str">
        <f>IF(fVisitas[[#This Row],[data_realizada]]="","",MONTH(fVisitas[[#This Row],[data_realizada]]))</f>
        <v/>
      </c>
      <c r="O30" s="3" t="str">
        <f>IF(fVisitas[[#This Row],[status]]="Realizado",_xlfn.MAXIFS(fVisitas[data_realizada],fVisitas[codigo_cliente],fVisitas[[#This Row],[codigo_cliente]])+fVisitas[[#This Row],[meta_dias]],"")</f>
        <v/>
      </c>
      <c r="P30" t="s">
        <v>71</v>
      </c>
      <c r="Q30" t="s">
        <v>175</v>
      </c>
    </row>
    <row r="31" spans="1:17" x14ac:dyDescent="0.45">
      <c r="A31" t="s">
        <v>153</v>
      </c>
      <c r="B31" t="s">
        <v>154</v>
      </c>
      <c r="C31" t="s">
        <v>161</v>
      </c>
      <c r="D31" t="s">
        <v>162</v>
      </c>
      <c r="E31">
        <v>15</v>
      </c>
      <c r="F31" t="s">
        <v>174</v>
      </c>
      <c r="G31" s="3">
        <v>45848</v>
      </c>
      <c r="H31" t="str">
        <f>TEXT(fVisitas[[#This Row],[data_planejada]],"dddd")</f>
        <v>quinta-feira</v>
      </c>
      <c r="I31" s="3"/>
      <c r="J31" t="s">
        <v>71</v>
      </c>
      <c r="K31" s="4" t="str">
        <f ca="1">IF(fVisitas[[#This Row],[status]]="Cancelado","",_xlfn.DAYS(TODAY(),_xlfn.MAXIFS(fVisitas[data_realizada],fVisitas[codigo_cliente],fVisitas[[#This Row],[codigo_cliente]])))</f>
        <v/>
      </c>
      <c r="L31" t="s">
        <v>73</v>
      </c>
      <c r="M31" t="str">
        <f>IF(fVisitas[[#This Row],[data_realizada]]="","",YEAR(fVisitas[[#This Row],[data_realizada]]))</f>
        <v/>
      </c>
      <c r="N31" t="str">
        <f>IF(fVisitas[[#This Row],[data_realizada]]="","",MONTH(fVisitas[[#This Row],[data_realizada]]))</f>
        <v/>
      </c>
      <c r="O31" s="3" t="str">
        <f>IF(fVisitas[[#This Row],[status]]="Realizado",_xlfn.MAXIFS(fVisitas[data_realizada],fVisitas[codigo_cliente],fVisitas[[#This Row],[codigo_cliente]])+fVisitas[[#This Row],[meta_dias]],"")</f>
        <v/>
      </c>
      <c r="P31" t="s">
        <v>71</v>
      </c>
      <c r="Q31" t="s">
        <v>175</v>
      </c>
    </row>
    <row r="32" spans="1:17" x14ac:dyDescent="0.45">
      <c r="A32" t="s">
        <v>153</v>
      </c>
      <c r="B32" t="s">
        <v>154</v>
      </c>
      <c r="C32" t="s">
        <v>161</v>
      </c>
      <c r="D32" t="s">
        <v>162</v>
      </c>
      <c r="E32">
        <v>15</v>
      </c>
      <c r="F32" t="s">
        <v>174</v>
      </c>
      <c r="G32" s="3">
        <v>45855</v>
      </c>
      <c r="H32" t="str">
        <f>TEXT(fVisitas[[#This Row],[data_planejada]],"dddd")</f>
        <v>quinta-feira</v>
      </c>
      <c r="I32" s="3"/>
      <c r="J32" t="s">
        <v>179</v>
      </c>
      <c r="K32" s="4">
        <f ca="1">IF(fVisitas[[#This Row],[status]]="Cancelado","",_xlfn.DAYS(TODAY(),_xlfn.MAXIFS(fVisitas[data_realizada],fVisitas[codigo_cliente],fVisitas[[#This Row],[codigo_cliente]])))</f>
        <v>45853</v>
      </c>
      <c r="L32" t="s">
        <v>73</v>
      </c>
      <c r="M32" t="str">
        <f>IF(fVisitas[[#This Row],[data_realizada]]="","",YEAR(fVisitas[[#This Row],[data_realizada]]))</f>
        <v/>
      </c>
      <c r="N32" t="str">
        <f>IF(fVisitas[[#This Row],[data_realizada]]="","",MONTH(fVisitas[[#This Row],[data_realizada]]))</f>
        <v/>
      </c>
      <c r="O32" s="3" t="str">
        <f>IF(fVisitas[[#This Row],[status]]="Realizado",_xlfn.MAXIFS(fVisitas[data_realizada],fVisitas[codigo_cliente],fVisitas[[#This Row],[codigo_cliente]])+fVisitas[[#This Row],[meta_dias]],"")</f>
        <v/>
      </c>
      <c r="P32" t="s">
        <v>74</v>
      </c>
    </row>
    <row r="33" spans="1:17" x14ac:dyDescent="0.45">
      <c r="A33" t="s">
        <v>0</v>
      </c>
      <c r="B33" t="s">
        <v>2</v>
      </c>
      <c r="C33" t="s">
        <v>10</v>
      </c>
      <c r="D33" t="s">
        <v>43</v>
      </c>
      <c r="E33">
        <v>15</v>
      </c>
      <c r="F33" t="s">
        <v>2</v>
      </c>
      <c r="G33" s="3">
        <v>45737</v>
      </c>
      <c r="H33" t="str">
        <f>TEXT(fVisitas[[#This Row],[data_planejada]],"dddd")</f>
        <v>sexta-feira</v>
      </c>
      <c r="I33" s="3">
        <v>45737</v>
      </c>
      <c r="J33" t="s">
        <v>72</v>
      </c>
      <c r="K33" s="4">
        <f ca="1">IF(fVisitas[[#This Row],[status]]="Cancelado","",_xlfn.DAYS(TODAY(),_xlfn.MAXIFS(fVisitas[data_realizada],fVisitas[codigo_cliente],fVisitas[[#This Row],[codigo_cliente]])))</f>
        <v>116</v>
      </c>
      <c r="L33" t="s">
        <v>73</v>
      </c>
      <c r="M33">
        <f>IF(fVisitas[[#This Row],[data_realizada]]="","",YEAR(fVisitas[[#This Row],[data_realizada]]))</f>
        <v>2025</v>
      </c>
      <c r="N33">
        <f>IF(fVisitas[[#This Row],[data_realizada]]="","",MONTH(fVisitas[[#This Row],[data_realizada]]))</f>
        <v>3</v>
      </c>
      <c r="O33" s="3">
        <f>IF(fVisitas[[#This Row],[status]]="Realizado",_xlfn.MAXIFS(fVisitas[data_realizada],fVisitas[codigo_cliente],fVisitas[[#This Row],[codigo_cliente]])+fVisitas[[#This Row],[meta_dias]],"")</f>
        <v>45752</v>
      </c>
      <c r="P33" t="s">
        <v>181</v>
      </c>
      <c r="Q33" t="s">
        <v>78</v>
      </c>
    </row>
    <row r="34" spans="1:17" x14ac:dyDescent="0.45">
      <c r="A34" t="s">
        <v>0</v>
      </c>
      <c r="B34" t="s">
        <v>2</v>
      </c>
      <c r="C34" t="s">
        <v>5</v>
      </c>
      <c r="D34" t="s">
        <v>38</v>
      </c>
      <c r="E34">
        <v>15</v>
      </c>
      <c r="F34" t="s">
        <v>2</v>
      </c>
      <c r="G34" s="3">
        <v>45735</v>
      </c>
      <c r="H34" t="str">
        <f>TEXT(fVisitas[[#This Row],[data_planejada]],"dddd")</f>
        <v>quarta-feira</v>
      </c>
      <c r="I34" s="3">
        <v>45736</v>
      </c>
      <c r="J34" t="s">
        <v>72</v>
      </c>
      <c r="K34" s="4">
        <f ca="1">IF(fVisitas[[#This Row],[status]]="Cancelado","",_xlfn.DAYS(TODAY(),_xlfn.MAXIFS(fVisitas[data_realizada],fVisitas[codigo_cliente],fVisitas[[#This Row],[codigo_cliente]])))</f>
        <v>36</v>
      </c>
      <c r="L34" t="s">
        <v>73</v>
      </c>
      <c r="M34">
        <f>IF(fVisitas[[#This Row],[data_realizada]]="","",YEAR(fVisitas[[#This Row],[data_realizada]]))</f>
        <v>2025</v>
      </c>
      <c r="N34">
        <f>IF(fVisitas[[#This Row],[data_realizada]]="","",MONTH(fVisitas[[#This Row],[data_realizada]]))</f>
        <v>3</v>
      </c>
      <c r="O34" s="3">
        <f>IF(fVisitas[[#This Row],[status]]="Realizado",_xlfn.MAXIFS(fVisitas[data_realizada],fVisitas[codigo_cliente],fVisitas[[#This Row],[codigo_cliente]])+fVisitas[[#This Row],[meta_dias]],"")</f>
        <v>45832</v>
      </c>
      <c r="P34" t="s">
        <v>181</v>
      </c>
      <c r="Q34" t="s">
        <v>76</v>
      </c>
    </row>
    <row r="35" spans="1:17" x14ac:dyDescent="0.45">
      <c r="A35" t="s">
        <v>0</v>
      </c>
      <c r="B35" t="s">
        <v>2</v>
      </c>
      <c r="C35" t="s">
        <v>5</v>
      </c>
      <c r="D35" t="s">
        <v>38</v>
      </c>
      <c r="E35">
        <v>15</v>
      </c>
      <c r="F35" t="s">
        <v>2</v>
      </c>
      <c r="G35" s="3">
        <v>45749</v>
      </c>
      <c r="H35" t="str">
        <f>TEXT(fVisitas[[#This Row],[data_planejada]],"dddd")</f>
        <v>quarta-feira</v>
      </c>
      <c r="I35" s="3">
        <v>45769</v>
      </c>
      <c r="J35" t="s">
        <v>72</v>
      </c>
      <c r="K35" s="4">
        <f ca="1">IF(fVisitas[[#This Row],[status]]="Cancelado","",_xlfn.DAYS(TODAY(),_xlfn.MAXIFS(fVisitas[data_realizada],fVisitas[codigo_cliente],fVisitas[[#This Row],[codigo_cliente]])))</f>
        <v>36</v>
      </c>
      <c r="L35" t="s">
        <v>73</v>
      </c>
      <c r="M35">
        <f>IF(fVisitas[[#This Row],[data_realizada]]="","",YEAR(fVisitas[[#This Row],[data_realizada]]))</f>
        <v>2025</v>
      </c>
      <c r="N35">
        <f>IF(fVisitas[[#This Row],[data_realizada]]="","",MONTH(fVisitas[[#This Row],[data_realizada]]))</f>
        <v>4</v>
      </c>
      <c r="O35" s="3">
        <f>IF(fVisitas[[#This Row],[status]]="Realizado",_xlfn.MAXIFS(fVisitas[data_realizada],fVisitas[codigo_cliente],fVisitas[[#This Row],[codigo_cliente]])+fVisitas[[#This Row],[meta_dias]],"")</f>
        <v>45832</v>
      </c>
      <c r="P35" t="s">
        <v>181</v>
      </c>
      <c r="Q35" t="s">
        <v>88</v>
      </c>
    </row>
    <row r="36" spans="1:17" x14ac:dyDescent="0.45">
      <c r="A36" t="s">
        <v>0</v>
      </c>
      <c r="B36" t="s">
        <v>2</v>
      </c>
      <c r="C36" t="s">
        <v>5</v>
      </c>
      <c r="D36" t="s">
        <v>38</v>
      </c>
      <c r="E36">
        <v>15</v>
      </c>
      <c r="F36" t="s">
        <v>2</v>
      </c>
      <c r="G36" s="3">
        <v>45783</v>
      </c>
      <c r="H36" t="str">
        <f>TEXT(fVisitas[[#This Row],[data_planejada]],"dddd")</f>
        <v>terça-feira</v>
      </c>
      <c r="I36" s="3">
        <v>45783</v>
      </c>
      <c r="J36" t="s">
        <v>72</v>
      </c>
      <c r="K36" s="4">
        <f ca="1">IF(fVisitas[[#This Row],[status]]="Cancelado","",_xlfn.DAYS(TODAY(),_xlfn.MAXIFS(fVisitas[data_realizada],fVisitas[codigo_cliente],fVisitas[[#This Row],[codigo_cliente]])))</f>
        <v>36</v>
      </c>
      <c r="L36" t="s">
        <v>73</v>
      </c>
      <c r="M36">
        <f>IF(fVisitas[[#This Row],[data_realizada]]="","",YEAR(fVisitas[[#This Row],[data_realizada]]))</f>
        <v>2025</v>
      </c>
      <c r="N36">
        <f>IF(fVisitas[[#This Row],[data_realizada]]="","",MONTH(fVisitas[[#This Row],[data_realizada]]))</f>
        <v>5</v>
      </c>
      <c r="O36" s="3">
        <f>IF(fVisitas[[#This Row],[status]]="Realizado",_xlfn.MAXIFS(fVisitas[data_realizada],fVisitas[codigo_cliente],fVisitas[[#This Row],[codigo_cliente]])+fVisitas[[#This Row],[meta_dias]],"")</f>
        <v>45832</v>
      </c>
      <c r="P36" t="s">
        <v>181</v>
      </c>
      <c r="Q36" t="s">
        <v>98</v>
      </c>
    </row>
    <row r="37" spans="1:17" x14ac:dyDescent="0.45">
      <c r="A37" t="s">
        <v>0</v>
      </c>
      <c r="B37" t="s">
        <v>2</v>
      </c>
      <c r="C37" t="s">
        <v>5</v>
      </c>
      <c r="D37" t="s">
        <v>38</v>
      </c>
      <c r="E37">
        <v>15</v>
      </c>
      <c r="F37" t="s">
        <v>2</v>
      </c>
      <c r="G37" s="3">
        <v>45854</v>
      </c>
      <c r="H37" t="str">
        <f>TEXT(fVisitas[[#This Row],[data_planejada]],"dddd")</f>
        <v>quarta-feira</v>
      </c>
      <c r="I37" s="3"/>
      <c r="J37" t="s">
        <v>179</v>
      </c>
      <c r="K37" s="4">
        <f ca="1">IF(fVisitas[[#This Row],[status]]="Cancelado","",_xlfn.DAYS(TODAY(),_xlfn.MAXIFS(fVisitas[data_realizada],fVisitas[codigo_cliente],fVisitas[[#This Row],[codigo_cliente]])))</f>
        <v>36</v>
      </c>
      <c r="L37" t="s">
        <v>73</v>
      </c>
      <c r="M37" t="str">
        <f>IF(fVisitas[[#This Row],[data_realizada]]="","",YEAR(fVisitas[[#This Row],[data_realizada]]))</f>
        <v/>
      </c>
      <c r="N37" t="str">
        <f>IF(fVisitas[[#This Row],[data_realizada]]="","",MONTH(fVisitas[[#This Row],[data_realizada]]))</f>
        <v/>
      </c>
      <c r="O37" s="3" t="str">
        <f>IF(fVisitas[[#This Row],[status]]="Realizado",_xlfn.MAXIFS(fVisitas[data_realizada],fVisitas[codigo_cliente],fVisitas[[#This Row],[codigo_cliente]])+fVisitas[[#This Row],[meta_dias]],"")</f>
        <v/>
      </c>
      <c r="Q37" t="s">
        <v>187</v>
      </c>
    </row>
    <row r="38" spans="1:17" x14ac:dyDescent="0.45">
      <c r="A38" t="s">
        <v>1</v>
      </c>
      <c r="B38" t="s">
        <v>3</v>
      </c>
      <c r="C38" t="s">
        <v>28</v>
      </c>
      <c r="D38" t="s">
        <v>61</v>
      </c>
      <c r="E38">
        <v>15</v>
      </c>
      <c r="F38" t="s">
        <v>3</v>
      </c>
      <c r="G38" s="3">
        <v>45799</v>
      </c>
      <c r="H38" t="str">
        <f>TEXT(fVisitas[[#This Row],[data_planejada]],"dddd")</f>
        <v>quinta-feira</v>
      </c>
      <c r="I38" s="3"/>
      <c r="J38" t="s">
        <v>71</v>
      </c>
      <c r="K38" s="4" t="str">
        <f ca="1">IF(fVisitas[[#This Row],[status]]="Cancelado","",_xlfn.DAYS(TODAY(),_xlfn.MAXIFS(fVisitas[data_realizada],fVisitas[codigo_cliente],fVisitas[[#This Row],[codigo_cliente]])))</f>
        <v/>
      </c>
      <c r="L38" t="s">
        <v>73</v>
      </c>
      <c r="M38" t="str">
        <f>IF(fVisitas[[#This Row],[data_realizada]]="","",YEAR(fVisitas[[#This Row],[data_realizada]]))</f>
        <v/>
      </c>
      <c r="N38" t="str">
        <f>IF(fVisitas[[#This Row],[data_realizada]]="","",MONTH(fVisitas[[#This Row],[data_realizada]]))</f>
        <v/>
      </c>
      <c r="O38" s="3" t="str">
        <f>IF(fVisitas[[#This Row],[status]]="Realizado",_xlfn.MAXIFS(fVisitas[data_realizada],fVisitas[codigo_cliente],fVisitas[[#This Row],[codigo_cliente]])+fVisitas[[#This Row],[meta_dias]],"")</f>
        <v/>
      </c>
      <c r="P38" t="s">
        <v>71</v>
      </c>
      <c r="Q38" t="s">
        <v>109</v>
      </c>
    </row>
    <row r="39" spans="1:17" x14ac:dyDescent="0.45">
      <c r="A39" t="s">
        <v>153</v>
      </c>
      <c r="B39" t="s">
        <v>154</v>
      </c>
      <c r="C39" t="s">
        <v>172</v>
      </c>
      <c r="D39" t="s">
        <v>173</v>
      </c>
      <c r="E39">
        <v>15</v>
      </c>
      <c r="F39" t="s">
        <v>174</v>
      </c>
      <c r="G39" s="3">
        <v>45847</v>
      </c>
      <c r="H39" t="str">
        <f>TEXT(fVisitas[[#This Row],[data_planejada]],"dddd")</f>
        <v>quarta-feira</v>
      </c>
      <c r="I39" s="3">
        <v>45849</v>
      </c>
      <c r="J39" t="s">
        <v>72</v>
      </c>
      <c r="K39" s="4">
        <f ca="1">IF(fVisitas[[#This Row],[status]]="Cancelado","",_xlfn.DAYS(TODAY(),_xlfn.MAXIFS(fVisitas[data_realizada],fVisitas[codigo_cliente],fVisitas[[#This Row],[codigo_cliente]])))</f>
        <v>4</v>
      </c>
      <c r="L39" t="s">
        <v>73</v>
      </c>
      <c r="M39">
        <f>IF(fVisitas[[#This Row],[data_realizada]]="","",YEAR(fVisitas[[#This Row],[data_realizada]]))</f>
        <v>2025</v>
      </c>
      <c r="N39">
        <f>IF(fVisitas[[#This Row],[data_realizada]]="","",MONTH(fVisitas[[#This Row],[data_realizada]]))</f>
        <v>7</v>
      </c>
      <c r="O39" s="3">
        <f>IF(fVisitas[[#This Row],[status]]="Realizado",_xlfn.MAXIFS(fVisitas[data_realizada],fVisitas[codigo_cliente],fVisitas[[#This Row],[codigo_cliente]])+fVisitas[[#This Row],[meta_dias]],"")</f>
        <v>45864</v>
      </c>
      <c r="P39" t="s">
        <v>190</v>
      </c>
      <c r="Q39" t="s">
        <v>178</v>
      </c>
    </row>
    <row r="40" spans="1:17" x14ac:dyDescent="0.45">
      <c r="A40" t="s">
        <v>0</v>
      </c>
      <c r="B40" t="s">
        <v>2</v>
      </c>
      <c r="C40" t="s">
        <v>16</v>
      </c>
      <c r="D40" t="s">
        <v>49</v>
      </c>
      <c r="E40">
        <v>15</v>
      </c>
      <c r="F40" t="s">
        <v>2</v>
      </c>
      <c r="G40" s="3">
        <v>45740</v>
      </c>
      <c r="H40" t="str">
        <f>TEXT(fVisitas[[#This Row],[data_planejada]],"dddd")</f>
        <v>segunda-feira</v>
      </c>
      <c r="I40" s="3">
        <v>45740</v>
      </c>
      <c r="J40" t="s">
        <v>72</v>
      </c>
      <c r="K40" s="4">
        <f ca="1">IF(fVisitas[[#This Row],[status]]="Cancelado","",_xlfn.DAYS(TODAY(),_xlfn.MAXIFS(fVisitas[data_realizada],fVisitas[codigo_cliente],fVisitas[[#This Row],[codigo_cliente]])))</f>
        <v>43</v>
      </c>
      <c r="L40" t="s">
        <v>73</v>
      </c>
      <c r="M40">
        <f>IF(fVisitas[[#This Row],[data_realizada]]="","",YEAR(fVisitas[[#This Row],[data_realizada]]))</f>
        <v>2025</v>
      </c>
      <c r="N40">
        <f>IF(fVisitas[[#This Row],[data_realizada]]="","",MONTH(fVisitas[[#This Row],[data_realizada]]))</f>
        <v>3</v>
      </c>
      <c r="O40" s="3">
        <f>IF(fVisitas[[#This Row],[status]]="Realizado",_xlfn.MAXIFS(fVisitas[data_realizada],fVisitas[codigo_cliente],fVisitas[[#This Row],[codigo_cliente]])+fVisitas[[#This Row],[meta_dias]],"")</f>
        <v>45825</v>
      </c>
      <c r="P40" t="s">
        <v>181</v>
      </c>
      <c r="Q40" t="s">
        <v>83</v>
      </c>
    </row>
    <row r="41" spans="1:17" x14ac:dyDescent="0.45">
      <c r="A41" t="s">
        <v>0</v>
      </c>
      <c r="B41" t="s">
        <v>2</v>
      </c>
      <c r="C41" t="s">
        <v>16</v>
      </c>
      <c r="D41" t="s">
        <v>49</v>
      </c>
      <c r="E41">
        <v>15</v>
      </c>
      <c r="F41" t="s">
        <v>2</v>
      </c>
      <c r="G41" s="3">
        <v>45845</v>
      </c>
      <c r="H41" t="str">
        <f>TEXT(fVisitas[[#This Row],[data_planejada]],"dddd")</f>
        <v>segunda-feira</v>
      </c>
      <c r="I41" s="3"/>
      <c r="J41" t="s">
        <v>71</v>
      </c>
      <c r="K41" s="4" t="str">
        <f ca="1">IF(fVisitas[[#This Row],[status]]="Cancelado","",_xlfn.DAYS(TODAY(),_xlfn.MAXIFS(fVisitas[data_realizada],fVisitas[codigo_cliente],fVisitas[[#This Row],[codigo_cliente]])))</f>
        <v/>
      </c>
      <c r="L41" t="s">
        <v>73</v>
      </c>
      <c r="M41" t="str">
        <f>IF(fVisitas[[#This Row],[data_realizada]]="","",YEAR(fVisitas[[#This Row],[data_realizada]]))</f>
        <v/>
      </c>
      <c r="N41" t="str">
        <f>IF(fVisitas[[#This Row],[data_realizada]]="","",MONTH(fVisitas[[#This Row],[data_realizada]]))</f>
        <v/>
      </c>
      <c r="O41" s="3" t="str">
        <f>IF(fVisitas[[#This Row],[status]]="Realizado",_xlfn.MAXIFS(fVisitas[data_realizada],fVisitas[codigo_cliente],fVisitas[[#This Row],[codigo_cliente]])+fVisitas[[#This Row],[meta_dias]],"")</f>
        <v/>
      </c>
      <c r="Q41" t="s">
        <v>98</v>
      </c>
    </row>
    <row r="42" spans="1:17" x14ac:dyDescent="0.45">
      <c r="A42" t="s">
        <v>0</v>
      </c>
      <c r="B42" t="s">
        <v>2</v>
      </c>
      <c r="C42" t="s">
        <v>7</v>
      </c>
      <c r="D42" t="s">
        <v>40</v>
      </c>
      <c r="E42">
        <v>15</v>
      </c>
      <c r="F42" t="s">
        <v>2</v>
      </c>
      <c r="G42" s="3">
        <v>45736</v>
      </c>
      <c r="H42" t="str">
        <f>TEXT(fVisitas[[#This Row],[data_planejada]],"dddd")</f>
        <v>quinta-feira</v>
      </c>
      <c r="I42" s="3">
        <v>45736</v>
      </c>
      <c r="J42" t="s">
        <v>72</v>
      </c>
      <c r="K42" s="4">
        <f ca="1">IF(fVisitas[[#This Row],[status]]="Cancelado","",_xlfn.DAYS(TODAY(),_xlfn.MAXIFS(fVisitas[data_realizada],fVisitas[codigo_cliente],fVisitas[[#This Row],[codigo_cliente]])))</f>
        <v>117</v>
      </c>
      <c r="L42" t="s">
        <v>73</v>
      </c>
      <c r="M42">
        <f>IF(fVisitas[[#This Row],[data_realizada]]="","",YEAR(fVisitas[[#This Row],[data_realizada]]))</f>
        <v>2025</v>
      </c>
      <c r="N42">
        <f>IF(fVisitas[[#This Row],[data_realizada]]="","",MONTH(fVisitas[[#This Row],[data_realizada]]))</f>
        <v>3</v>
      </c>
      <c r="O42" s="3">
        <f>IF(fVisitas[[#This Row],[status]]="Realizado",_xlfn.MAXIFS(fVisitas[data_realizada],fVisitas[codigo_cliente],fVisitas[[#This Row],[codigo_cliente]])+fVisitas[[#This Row],[meta_dias]],"")</f>
        <v>45751</v>
      </c>
      <c r="P42" t="s">
        <v>181</v>
      </c>
      <c r="Q42" t="s">
        <v>77</v>
      </c>
    </row>
    <row r="43" spans="1:17" x14ac:dyDescent="0.45">
      <c r="A43" t="s">
        <v>0</v>
      </c>
      <c r="B43" t="s">
        <v>2</v>
      </c>
      <c r="C43" t="s">
        <v>7</v>
      </c>
      <c r="D43" t="s">
        <v>40</v>
      </c>
      <c r="E43">
        <v>15</v>
      </c>
      <c r="F43" t="s">
        <v>2</v>
      </c>
      <c r="G43" s="3">
        <v>45776</v>
      </c>
      <c r="H43" t="str">
        <f>TEXT(fVisitas[[#This Row],[data_planejada]],"dddd")</f>
        <v>terça-feira</v>
      </c>
      <c r="I43" s="3"/>
      <c r="J43" t="s">
        <v>179</v>
      </c>
      <c r="K43" s="4">
        <f ca="1">IF(fVisitas[[#This Row],[status]]="Cancelado","",_xlfn.DAYS(TODAY(),_xlfn.MAXIFS(fVisitas[data_realizada],fVisitas[codigo_cliente],fVisitas[[#This Row],[codigo_cliente]])))</f>
        <v>117</v>
      </c>
      <c r="L43" t="s">
        <v>73</v>
      </c>
      <c r="M43" t="str">
        <f>IF(fVisitas[[#This Row],[data_realizada]]="","",YEAR(fVisitas[[#This Row],[data_realizada]]))</f>
        <v/>
      </c>
      <c r="N43" t="str">
        <f>IF(fVisitas[[#This Row],[data_realizada]]="","",MONTH(fVisitas[[#This Row],[data_realizada]]))</f>
        <v/>
      </c>
      <c r="O43" s="3" t="str">
        <f>IF(fVisitas[[#This Row],[status]]="Realizado",_xlfn.MAXIFS(fVisitas[data_realizada],fVisitas[codigo_cliente],fVisitas[[#This Row],[codigo_cliente]])+fVisitas[[#This Row],[meta_dias]],"")</f>
        <v/>
      </c>
      <c r="P43" t="s">
        <v>180</v>
      </c>
      <c r="Q43" t="s">
        <v>93</v>
      </c>
    </row>
    <row r="44" spans="1:17" x14ac:dyDescent="0.45">
      <c r="A44" t="s">
        <v>0</v>
      </c>
      <c r="B44" t="s">
        <v>2</v>
      </c>
      <c r="C44" t="s">
        <v>7</v>
      </c>
      <c r="D44" t="s">
        <v>40</v>
      </c>
      <c r="E44">
        <v>15</v>
      </c>
      <c r="F44" t="s">
        <v>2</v>
      </c>
      <c r="G44" s="3">
        <v>45782</v>
      </c>
      <c r="H44" t="str">
        <f>TEXT(fVisitas[[#This Row],[data_planejada]],"dddd")</f>
        <v>segunda-feira</v>
      </c>
      <c r="I44" s="3"/>
      <c r="J44" t="s">
        <v>179</v>
      </c>
      <c r="K44" s="4">
        <f ca="1">IF(fVisitas[[#This Row],[status]]="Cancelado","",_xlfn.DAYS(TODAY(),_xlfn.MAXIFS(fVisitas[data_realizada],fVisitas[codigo_cliente],fVisitas[[#This Row],[codigo_cliente]])))</f>
        <v>117</v>
      </c>
      <c r="L44" t="s">
        <v>73</v>
      </c>
      <c r="M44" t="str">
        <f>IF(fVisitas[[#This Row],[data_realizada]]="","",YEAR(fVisitas[[#This Row],[data_realizada]]))</f>
        <v/>
      </c>
      <c r="N44" t="str">
        <f>IF(fVisitas[[#This Row],[data_realizada]]="","",MONTH(fVisitas[[#This Row],[data_realizada]]))</f>
        <v/>
      </c>
      <c r="O44" s="3" t="str">
        <f>IF(fVisitas[[#This Row],[status]]="Realizado",_xlfn.MAXIFS(fVisitas[data_realizada],fVisitas[codigo_cliente],fVisitas[[#This Row],[codigo_cliente]])+fVisitas[[#This Row],[meta_dias]],"")</f>
        <v/>
      </c>
      <c r="P44" t="s">
        <v>180</v>
      </c>
      <c r="Q44" t="s">
        <v>96</v>
      </c>
    </row>
    <row r="45" spans="1:17" x14ac:dyDescent="0.45">
      <c r="A45" t="s">
        <v>0</v>
      </c>
      <c r="B45" t="s">
        <v>2</v>
      </c>
      <c r="C45" t="s">
        <v>19</v>
      </c>
      <c r="D45" t="s">
        <v>52</v>
      </c>
      <c r="E45">
        <v>15</v>
      </c>
      <c r="F45" t="s">
        <v>2</v>
      </c>
      <c r="G45" s="3">
        <v>45751</v>
      </c>
      <c r="H45" t="str">
        <f>TEXT(fVisitas[[#This Row],[data_planejada]],"dddd")</f>
        <v>sexta-feira</v>
      </c>
      <c r="I45" s="3">
        <v>45750</v>
      </c>
      <c r="J45" t="s">
        <v>72</v>
      </c>
      <c r="K45" s="4">
        <f ca="1">IF(fVisitas[[#This Row],[status]]="Cancelado","",_xlfn.DAYS(TODAY(),_xlfn.MAXIFS(fVisitas[data_realizada],fVisitas[codigo_cliente],fVisitas[[#This Row],[codigo_cliente]])))</f>
        <v>20</v>
      </c>
      <c r="L45" t="s">
        <v>73</v>
      </c>
      <c r="M45">
        <f>IF(fVisitas[[#This Row],[data_realizada]]="","",YEAR(fVisitas[[#This Row],[data_realizada]]))</f>
        <v>2025</v>
      </c>
      <c r="N45">
        <f>IF(fVisitas[[#This Row],[data_realizada]]="","",MONTH(fVisitas[[#This Row],[data_realizada]]))</f>
        <v>4</v>
      </c>
      <c r="O45" s="3">
        <f>IF(fVisitas[[#This Row],[status]]="Realizado",_xlfn.MAXIFS(fVisitas[data_realizada],fVisitas[codigo_cliente],fVisitas[[#This Row],[codigo_cliente]])+fVisitas[[#This Row],[meta_dias]],"")</f>
        <v>45848</v>
      </c>
      <c r="P45" t="s">
        <v>181</v>
      </c>
      <c r="Q45" t="s">
        <v>89</v>
      </c>
    </row>
    <row r="46" spans="1:17" x14ac:dyDescent="0.45">
      <c r="A46" t="s">
        <v>0</v>
      </c>
      <c r="B46" t="s">
        <v>2</v>
      </c>
      <c r="C46" t="s">
        <v>19</v>
      </c>
      <c r="D46" t="s">
        <v>52</v>
      </c>
      <c r="E46">
        <v>15</v>
      </c>
      <c r="F46" t="s">
        <v>2</v>
      </c>
      <c r="G46" s="3">
        <v>45846</v>
      </c>
      <c r="H46" t="str">
        <f>TEXT(fVisitas[[#This Row],[data_planejada]],"dddd")</f>
        <v>terça-feira</v>
      </c>
      <c r="I46" s="3"/>
      <c r="J46" t="s">
        <v>71</v>
      </c>
      <c r="K46" s="4" t="str">
        <f ca="1">IF(fVisitas[[#This Row],[status]]="Cancelado","",_xlfn.DAYS(TODAY(),_xlfn.MAXIFS(fVisitas[data_realizada],fVisitas[codigo_cliente],fVisitas[[#This Row],[codigo_cliente]])))</f>
        <v/>
      </c>
      <c r="L46" t="s">
        <v>73</v>
      </c>
      <c r="M46" t="str">
        <f>IF(fVisitas[[#This Row],[data_realizada]]="","",YEAR(fVisitas[[#This Row],[data_realizada]]))</f>
        <v/>
      </c>
      <c r="N46" t="str">
        <f>IF(fVisitas[[#This Row],[data_realizada]]="","",MONTH(fVisitas[[#This Row],[data_realizada]]))</f>
        <v/>
      </c>
      <c r="O46" s="3" t="str">
        <f>IF(fVisitas[[#This Row],[status]]="Realizado",_xlfn.MAXIFS(fVisitas[data_realizada],fVisitas[codigo_cliente],fVisitas[[#This Row],[codigo_cliente]])+fVisitas[[#This Row],[meta_dias]],"")</f>
        <v/>
      </c>
      <c r="Q46" t="s">
        <v>98</v>
      </c>
    </row>
    <row r="47" spans="1:17" x14ac:dyDescent="0.45">
      <c r="A47" t="s">
        <v>0</v>
      </c>
      <c r="B47" t="s">
        <v>2</v>
      </c>
      <c r="C47" t="s">
        <v>19</v>
      </c>
      <c r="D47" t="s">
        <v>52</v>
      </c>
      <c r="E47">
        <v>15</v>
      </c>
      <c r="F47" t="s">
        <v>2</v>
      </c>
      <c r="G47" s="3">
        <v>45853</v>
      </c>
      <c r="H47" t="str">
        <f>TEXT(fVisitas[[#This Row],[data_planejada]],"dddd")</f>
        <v>terça-feira</v>
      </c>
      <c r="I47" s="3"/>
      <c r="J47" t="s">
        <v>179</v>
      </c>
      <c r="K47" s="4">
        <f ca="1">IF(fVisitas[[#This Row],[status]]="Cancelado","",_xlfn.DAYS(TODAY(),_xlfn.MAXIFS(fVisitas[data_realizada],fVisitas[codigo_cliente],fVisitas[[#This Row],[codigo_cliente]])))</f>
        <v>20</v>
      </c>
      <c r="L47" t="s">
        <v>73</v>
      </c>
      <c r="M47" t="str">
        <f>IF(fVisitas[[#This Row],[data_realizada]]="","",YEAR(fVisitas[[#This Row],[data_realizada]]))</f>
        <v/>
      </c>
      <c r="N47" t="str">
        <f>IF(fVisitas[[#This Row],[data_realizada]]="","",MONTH(fVisitas[[#This Row],[data_realizada]]))</f>
        <v/>
      </c>
      <c r="O47" s="3" t="str">
        <f>IF(fVisitas[[#This Row],[status]]="Realizado",_xlfn.MAXIFS(fVisitas[data_realizada],fVisitas[codigo_cliente],fVisitas[[#This Row],[codigo_cliente]])+fVisitas[[#This Row],[meta_dias]],"")</f>
        <v/>
      </c>
      <c r="Q47" t="s">
        <v>189</v>
      </c>
    </row>
    <row r="48" spans="1:17" x14ac:dyDescent="0.45">
      <c r="A48" t="s">
        <v>0</v>
      </c>
      <c r="B48" t="s">
        <v>2</v>
      </c>
      <c r="C48" t="s">
        <v>22</v>
      </c>
      <c r="D48" t="s">
        <v>55</v>
      </c>
      <c r="E48">
        <v>15</v>
      </c>
      <c r="F48" t="s">
        <v>2</v>
      </c>
      <c r="G48" s="3">
        <v>45777</v>
      </c>
      <c r="H48" t="str">
        <f>TEXT(fVisitas[[#This Row],[data_planejada]],"dddd")</f>
        <v>quarta-feira</v>
      </c>
      <c r="I48" s="3"/>
      <c r="J48" t="s">
        <v>179</v>
      </c>
      <c r="K48" s="4">
        <f ca="1">IF(fVisitas[[#This Row],[status]]="Cancelado","",_xlfn.DAYS(TODAY(),_xlfn.MAXIFS(fVisitas[data_realizada],fVisitas[codigo_cliente],fVisitas[[#This Row],[codigo_cliente]])))</f>
        <v>7</v>
      </c>
      <c r="L48" t="s">
        <v>73</v>
      </c>
      <c r="M48" t="str">
        <f>IF(fVisitas[[#This Row],[data_realizada]]="","",YEAR(fVisitas[[#This Row],[data_realizada]]))</f>
        <v/>
      </c>
      <c r="N48" t="str">
        <f>IF(fVisitas[[#This Row],[data_realizada]]="","",MONTH(fVisitas[[#This Row],[data_realizada]]))</f>
        <v/>
      </c>
      <c r="O48" s="3" t="str">
        <f>IF(fVisitas[[#This Row],[status]]="Realizado",_xlfn.MAXIFS(fVisitas[data_realizada],fVisitas[codigo_cliente],fVisitas[[#This Row],[codigo_cliente]])+fVisitas[[#This Row],[meta_dias]],"")</f>
        <v/>
      </c>
      <c r="P48" t="s">
        <v>180</v>
      </c>
      <c r="Q48" t="s">
        <v>89</v>
      </c>
    </row>
    <row r="49" spans="1:17" x14ac:dyDescent="0.45">
      <c r="A49" t="s">
        <v>0</v>
      </c>
      <c r="B49" t="s">
        <v>2</v>
      </c>
      <c r="C49" t="s">
        <v>22</v>
      </c>
      <c r="D49" t="s">
        <v>55</v>
      </c>
      <c r="E49">
        <v>15</v>
      </c>
      <c r="F49" t="s">
        <v>2</v>
      </c>
      <c r="G49" s="3">
        <v>45847</v>
      </c>
      <c r="H49" t="str">
        <f>TEXT(fVisitas[[#This Row],[data_planejada]],"dddd")</f>
        <v>quarta-feira</v>
      </c>
      <c r="I49" s="3">
        <v>45846</v>
      </c>
      <c r="J49" t="s">
        <v>72</v>
      </c>
      <c r="K49" s="4">
        <f ca="1">IF(fVisitas[[#This Row],[status]]="Cancelado","",_xlfn.DAYS(TODAY(),_xlfn.MAXIFS(fVisitas[data_realizada],fVisitas[codigo_cliente],fVisitas[[#This Row],[codigo_cliente]])))</f>
        <v>7</v>
      </c>
      <c r="L49" t="s">
        <v>73</v>
      </c>
      <c r="M49">
        <f>IF(fVisitas[[#This Row],[data_realizada]]="","",YEAR(fVisitas[[#This Row],[data_realizada]]))</f>
        <v>2025</v>
      </c>
      <c r="N49">
        <f>IF(fVisitas[[#This Row],[data_realizada]]="","",MONTH(fVisitas[[#This Row],[data_realizada]]))</f>
        <v>7</v>
      </c>
      <c r="O49" s="3">
        <f>IF(fVisitas[[#This Row],[status]]="Realizado",_xlfn.MAXIFS(fVisitas[data_realizada],fVisitas[codigo_cliente],fVisitas[[#This Row],[codigo_cliente]])+fVisitas[[#This Row],[meta_dias]],"")</f>
        <v>45861</v>
      </c>
      <c r="Q49" t="s">
        <v>98</v>
      </c>
    </row>
    <row r="50" spans="1:17" x14ac:dyDescent="0.45">
      <c r="A50" t="s">
        <v>0</v>
      </c>
      <c r="B50" t="s">
        <v>2</v>
      </c>
      <c r="C50" t="s">
        <v>18</v>
      </c>
      <c r="D50" t="s">
        <v>51</v>
      </c>
      <c r="E50">
        <v>15</v>
      </c>
      <c r="F50" t="s">
        <v>2</v>
      </c>
      <c r="G50" s="3">
        <v>45750</v>
      </c>
      <c r="H50" t="str">
        <f>TEXT(fVisitas[[#This Row],[data_planejada]],"dddd")</f>
        <v>quinta-feira</v>
      </c>
      <c r="I50" s="3">
        <v>45752</v>
      </c>
      <c r="J50" t="s">
        <v>72</v>
      </c>
      <c r="K50" s="4">
        <f ca="1">IF(fVisitas[[#This Row],[status]]="Cancelado","",_xlfn.DAYS(TODAY(),_xlfn.MAXIFS(fVisitas[data_realizada],fVisitas[codigo_cliente],fVisitas[[#This Row],[codigo_cliente]])))</f>
        <v>92</v>
      </c>
      <c r="L50" t="s">
        <v>73</v>
      </c>
      <c r="M50">
        <f>IF(fVisitas[[#This Row],[data_realizada]]="","",YEAR(fVisitas[[#This Row],[data_realizada]]))</f>
        <v>2025</v>
      </c>
      <c r="N50">
        <f>IF(fVisitas[[#This Row],[data_realizada]]="","",MONTH(fVisitas[[#This Row],[data_realizada]]))</f>
        <v>4</v>
      </c>
      <c r="O50" s="3">
        <f>IF(fVisitas[[#This Row],[status]]="Realizado",_xlfn.MAXIFS(fVisitas[data_realizada],fVisitas[codigo_cliente],fVisitas[[#This Row],[codigo_cliente]])+fVisitas[[#This Row],[meta_dias]],"")</f>
        <v>45776</v>
      </c>
      <c r="P50" t="s">
        <v>181</v>
      </c>
      <c r="Q50" t="s">
        <v>88</v>
      </c>
    </row>
    <row r="51" spans="1:17" x14ac:dyDescent="0.45">
      <c r="A51" t="s">
        <v>0</v>
      </c>
      <c r="B51" t="s">
        <v>2</v>
      </c>
      <c r="C51" t="s">
        <v>18</v>
      </c>
      <c r="D51" t="s">
        <v>51</v>
      </c>
      <c r="E51">
        <v>15</v>
      </c>
      <c r="F51" t="s">
        <v>2</v>
      </c>
      <c r="G51" s="3">
        <v>45755</v>
      </c>
      <c r="H51" t="str">
        <f>TEXT(fVisitas[[#This Row],[data_planejada]],"dddd")</f>
        <v>terça-feira</v>
      </c>
      <c r="I51" s="3">
        <v>45761</v>
      </c>
      <c r="J51" t="s">
        <v>72</v>
      </c>
      <c r="K51" s="4">
        <f ca="1">IF(fVisitas[[#This Row],[status]]="Cancelado","",_xlfn.DAYS(TODAY(),_xlfn.MAXIFS(fVisitas[data_realizada],fVisitas[codigo_cliente],fVisitas[[#This Row],[codigo_cliente]])))</f>
        <v>92</v>
      </c>
      <c r="L51" t="s">
        <v>73</v>
      </c>
      <c r="M51">
        <f>IF(fVisitas[[#This Row],[data_realizada]]="","",YEAR(fVisitas[[#This Row],[data_realizada]]))</f>
        <v>2025</v>
      </c>
      <c r="N51">
        <f>IF(fVisitas[[#This Row],[data_realizada]]="","",MONTH(fVisitas[[#This Row],[data_realizada]]))</f>
        <v>4</v>
      </c>
      <c r="O51" s="3">
        <f>IF(fVisitas[[#This Row],[status]]="Realizado",_xlfn.MAXIFS(fVisitas[data_realizada],fVisitas[codigo_cliente],fVisitas[[#This Row],[codigo_cliente]])+fVisitas[[#This Row],[meta_dias]],"")</f>
        <v>45776</v>
      </c>
      <c r="P51" t="s">
        <v>181</v>
      </c>
      <c r="Q51" t="s">
        <v>91</v>
      </c>
    </row>
    <row r="52" spans="1:17" x14ac:dyDescent="0.45">
      <c r="A52" t="s">
        <v>153</v>
      </c>
      <c r="B52" t="s">
        <v>154</v>
      </c>
      <c r="C52" t="s">
        <v>155</v>
      </c>
      <c r="D52" t="s">
        <v>156</v>
      </c>
      <c r="E52">
        <v>15</v>
      </c>
      <c r="F52" t="s">
        <v>174</v>
      </c>
      <c r="G52" s="3">
        <v>45846</v>
      </c>
      <c r="H52" t="str">
        <f>TEXT(fVisitas[[#This Row],[data_planejada]],"dddd")</f>
        <v>terça-feira</v>
      </c>
      <c r="I52" s="3"/>
      <c r="J52" t="s">
        <v>71</v>
      </c>
      <c r="K52" s="4" t="str">
        <f ca="1">IF(fVisitas[[#This Row],[status]]="Cancelado","",_xlfn.DAYS(TODAY(),_xlfn.MAXIFS(fVisitas[data_realizada],fVisitas[codigo_cliente],fVisitas[[#This Row],[codigo_cliente]])))</f>
        <v/>
      </c>
      <c r="L52" t="s">
        <v>73</v>
      </c>
      <c r="M52" t="str">
        <f>IF(fVisitas[[#This Row],[data_realizada]]="","",YEAR(fVisitas[[#This Row],[data_realizada]]))</f>
        <v/>
      </c>
      <c r="N52" t="str">
        <f>IF(fVisitas[[#This Row],[data_realizada]]="","",MONTH(fVisitas[[#This Row],[data_realizada]]))</f>
        <v/>
      </c>
      <c r="O52" s="3" t="str">
        <f>IF(fVisitas[[#This Row],[status]]="Realizado",_xlfn.MAXIFS(fVisitas[data_realizada],fVisitas[codigo_cliente],fVisitas[[#This Row],[codigo_cliente]])+fVisitas[[#This Row],[meta_dias]],"")</f>
        <v/>
      </c>
      <c r="P52" t="s">
        <v>71</v>
      </c>
      <c r="Q52" t="s">
        <v>175</v>
      </c>
    </row>
    <row r="53" spans="1:17" x14ac:dyDescent="0.45">
      <c r="A53" t="s">
        <v>153</v>
      </c>
      <c r="B53" t="s">
        <v>154</v>
      </c>
      <c r="C53" t="s">
        <v>155</v>
      </c>
      <c r="D53" t="s">
        <v>156</v>
      </c>
      <c r="E53">
        <v>15</v>
      </c>
      <c r="F53" t="s">
        <v>174</v>
      </c>
      <c r="G53" s="3">
        <v>45854</v>
      </c>
      <c r="H53" t="str">
        <f>TEXT(fVisitas[[#This Row],[data_planejada]],"dddd")</f>
        <v>quarta-feira</v>
      </c>
      <c r="I53" s="3"/>
      <c r="J53" t="s">
        <v>179</v>
      </c>
      <c r="K53" s="4">
        <f ca="1">IF(fVisitas[[#This Row],[status]]="Cancelado","",_xlfn.DAYS(TODAY(),_xlfn.MAXIFS(fVisitas[data_realizada],fVisitas[codigo_cliente],fVisitas[[#This Row],[codigo_cliente]])))</f>
        <v>45853</v>
      </c>
      <c r="L53" t="s">
        <v>73</v>
      </c>
      <c r="M53" t="str">
        <f>IF(fVisitas[[#This Row],[data_realizada]]="","",YEAR(fVisitas[[#This Row],[data_realizada]]))</f>
        <v/>
      </c>
      <c r="N53" t="str">
        <f>IF(fVisitas[[#This Row],[data_realizada]]="","",MONTH(fVisitas[[#This Row],[data_realizada]]))</f>
        <v/>
      </c>
      <c r="O53" s="3" t="str">
        <f>IF(fVisitas[[#This Row],[status]]="Realizado",_xlfn.MAXIFS(fVisitas[data_realizada],fVisitas[codigo_cliente],fVisitas[[#This Row],[codigo_cliente]])+fVisitas[[#This Row],[meta_dias]],"")</f>
        <v/>
      </c>
      <c r="P53" t="s">
        <v>74</v>
      </c>
    </row>
    <row r="54" spans="1:17" x14ac:dyDescent="0.45">
      <c r="A54" t="s">
        <v>153</v>
      </c>
      <c r="B54" t="s">
        <v>154</v>
      </c>
      <c r="C54" t="s">
        <v>157</v>
      </c>
      <c r="D54" t="s">
        <v>158</v>
      </c>
      <c r="E54">
        <v>15</v>
      </c>
      <c r="F54" t="s">
        <v>174</v>
      </c>
      <c r="G54" s="3">
        <v>45846</v>
      </c>
      <c r="H54" t="str">
        <f>TEXT(fVisitas[[#This Row],[data_planejada]],"dddd")</f>
        <v>terça-feira</v>
      </c>
      <c r="I54" s="3">
        <v>45846</v>
      </c>
      <c r="J54" t="s">
        <v>72</v>
      </c>
      <c r="K54" s="4">
        <f ca="1">IF(fVisitas[[#This Row],[status]]="Cancelado","",_xlfn.DAYS(TODAY(),_xlfn.MAXIFS(fVisitas[data_realizada],fVisitas[codigo_cliente],fVisitas[[#This Row],[codigo_cliente]])))</f>
        <v>7</v>
      </c>
      <c r="L54" t="s">
        <v>73</v>
      </c>
      <c r="M54">
        <f>IF(fVisitas[[#This Row],[data_realizada]]="","",YEAR(fVisitas[[#This Row],[data_realizada]]))</f>
        <v>2025</v>
      </c>
      <c r="N54">
        <f>IF(fVisitas[[#This Row],[data_realizada]]="","",MONTH(fVisitas[[#This Row],[data_realizada]]))</f>
        <v>7</v>
      </c>
      <c r="O54" s="3">
        <f>IF(fVisitas[[#This Row],[status]]="Realizado",_xlfn.MAXIFS(fVisitas[data_realizada],fVisitas[codigo_cliente],fVisitas[[#This Row],[codigo_cliente]])+fVisitas[[#This Row],[meta_dias]],"")</f>
        <v>45861</v>
      </c>
      <c r="P54" t="s">
        <v>190</v>
      </c>
      <c r="Q54" t="s">
        <v>175</v>
      </c>
    </row>
    <row r="55" spans="1:17" x14ac:dyDescent="0.45">
      <c r="A55" t="s">
        <v>0</v>
      </c>
      <c r="B55" t="s">
        <v>2</v>
      </c>
      <c r="C55" t="s">
        <v>6</v>
      </c>
      <c r="D55" t="s">
        <v>39</v>
      </c>
      <c r="E55">
        <v>15</v>
      </c>
      <c r="F55" t="s">
        <v>2</v>
      </c>
      <c r="G55" s="3">
        <v>45735</v>
      </c>
      <c r="H55" t="str">
        <f>TEXT(fVisitas[[#This Row],[data_planejada]],"dddd")</f>
        <v>quarta-feira</v>
      </c>
      <c r="I55" s="3">
        <v>45741</v>
      </c>
      <c r="J55" t="s">
        <v>72</v>
      </c>
      <c r="K55" s="4">
        <f ca="1">IF(fVisitas[[#This Row],[status]]="Cancelado","",_xlfn.DAYS(TODAY(),_xlfn.MAXIFS(fVisitas[data_realizada],fVisitas[codigo_cliente],fVisitas[[#This Row],[codigo_cliente]])))</f>
        <v>40</v>
      </c>
      <c r="L55" t="s">
        <v>73</v>
      </c>
      <c r="M55">
        <f>IF(fVisitas[[#This Row],[data_realizada]]="","",YEAR(fVisitas[[#This Row],[data_realizada]]))</f>
        <v>2025</v>
      </c>
      <c r="N55">
        <f>IF(fVisitas[[#This Row],[data_realizada]]="","",MONTH(fVisitas[[#This Row],[data_realizada]]))</f>
        <v>3</v>
      </c>
      <c r="O55" s="3">
        <f>IF(fVisitas[[#This Row],[status]]="Realizado",_xlfn.MAXIFS(fVisitas[data_realizada],fVisitas[codigo_cliente],fVisitas[[#This Row],[codigo_cliente]])+fVisitas[[#This Row],[meta_dias]],"")</f>
        <v>45828</v>
      </c>
      <c r="P55" t="s">
        <v>181</v>
      </c>
      <c r="Q55" t="s">
        <v>75</v>
      </c>
    </row>
    <row r="56" spans="1:17" x14ac:dyDescent="0.45">
      <c r="A56" t="s">
        <v>0</v>
      </c>
      <c r="B56" t="s">
        <v>2</v>
      </c>
      <c r="C56" t="s">
        <v>6</v>
      </c>
      <c r="D56" t="s">
        <v>39</v>
      </c>
      <c r="E56">
        <v>15</v>
      </c>
      <c r="F56" t="s">
        <v>2</v>
      </c>
      <c r="G56" s="3">
        <v>45779</v>
      </c>
      <c r="H56" t="str">
        <f>TEXT(fVisitas[[#This Row],[data_planejada]],"dddd")</f>
        <v>sexta-feira</v>
      </c>
      <c r="I56" s="3">
        <v>45775</v>
      </c>
      <c r="J56" t="s">
        <v>72</v>
      </c>
      <c r="K56" s="4">
        <f ca="1">IF(fVisitas[[#This Row],[status]]="Cancelado","",_xlfn.DAYS(TODAY(),_xlfn.MAXIFS(fVisitas[data_realizada],fVisitas[codigo_cliente],fVisitas[[#This Row],[codigo_cliente]])))</f>
        <v>40</v>
      </c>
      <c r="L56" t="s">
        <v>73</v>
      </c>
      <c r="M56">
        <f>IF(fVisitas[[#This Row],[data_realizada]]="","",YEAR(fVisitas[[#This Row],[data_realizada]]))</f>
        <v>2025</v>
      </c>
      <c r="N56">
        <f>IF(fVisitas[[#This Row],[data_realizada]]="","",MONTH(fVisitas[[#This Row],[data_realizada]]))</f>
        <v>4</v>
      </c>
      <c r="O56" s="3">
        <f>IF(fVisitas[[#This Row],[status]]="Realizado",_xlfn.MAXIFS(fVisitas[data_realizada],fVisitas[codigo_cliente],fVisitas[[#This Row],[codigo_cliente]])+fVisitas[[#This Row],[meta_dias]],"")</f>
        <v>45828</v>
      </c>
      <c r="P56" t="s">
        <v>181</v>
      </c>
      <c r="Q56" t="s">
        <v>89</v>
      </c>
    </row>
    <row r="57" spans="1:17" x14ac:dyDescent="0.45">
      <c r="A57" t="s">
        <v>0</v>
      </c>
      <c r="B57" t="s">
        <v>2</v>
      </c>
      <c r="C57" t="s">
        <v>6</v>
      </c>
      <c r="D57" t="s">
        <v>39</v>
      </c>
      <c r="E57">
        <v>15</v>
      </c>
      <c r="F57" t="s">
        <v>2</v>
      </c>
      <c r="G57" s="3">
        <v>45784</v>
      </c>
      <c r="H57" t="str">
        <f>TEXT(fVisitas[[#This Row],[data_planejada]],"dddd")</f>
        <v>quarta-feira</v>
      </c>
      <c r="I57" s="3"/>
      <c r="J57" t="s">
        <v>179</v>
      </c>
      <c r="K57" s="4">
        <f ca="1">IF(fVisitas[[#This Row],[status]]="Cancelado","",_xlfn.DAYS(TODAY(),_xlfn.MAXIFS(fVisitas[data_realizada],fVisitas[codigo_cliente],fVisitas[[#This Row],[codigo_cliente]])))</f>
        <v>40</v>
      </c>
      <c r="L57" t="s">
        <v>73</v>
      </c>
      <c r="M57" t="str">
        <f>IF(fVisitas[[#This Row],[data_realizada]]="","",YEAR(fVisitas[[#This Row],[data_realizada]]))</f>
        <v/>
      </c>
      <c r="N57" t="str">
        <f>IF(fVisitas[[#This Row],[data_realizada]]="","",MONTH(fVisitas[[#This Row],[data_realizada]]))</f>
        <v/>
      </c>
      <c r="O57" s="3" t="str">
        <f>IF(fVisitas[[#This Row],[status]]="Realizado",_xlfn.MAXIFS(fVisitas[data_realizada],fVisitas[codigo_cliente],fVisitas[[#This Row],[codigo_cliente]])+fVisitas[[#This Row],[meta_dias]],"")</f>
        <v/>
      </c>
      <c r="P57" t="s">
        <v>180</v>
      </c>
      <c r="Q57" t="s">
        <v>99</v>
      </c>
    </row>
    <row r="58" spans="1:17" x14ac:dyDescent="0.45">
      <c r="A58" t="s">
        <v>0</v>
      </c>
      <c r="B58" t="s">
        <v>2</v>
      </c>
      <c r="C58" t="s">
        <v>6</v>
      </c>
      <c r="D58" t="s">
        <v>39</v>
      </c>
      <c r="E58">
        <v>15</v>
      </c>
      <c r="F58" t="s">
        <v>2</v>
      </c>
      <c r="G58" s="3">
        <v>45854</v>
      </c>
      <c r="H58" t="str">
        <f>TEXT(fVisitas[[#This Row],[data_planejada]],"dddd")</f>
        <v>quarta-feira</v>
      </c>
      <c r="I58" s="3"/>
      <c r="J58" t="s">
        <v>179</v>
      </c>
      <c r="K58" s="4">
        <f ca="1">IF(fVisitas[[#This Row],[status]]="Cancelado","",_xlfn.DAYS(TODAY(),_xlfn.MAXIFS(fVisitas[data_realizada],fVisitas[codigo_cliente],fVisitas[[#This Row],[codigo_cliente]])))</f>
        <v>40</v>
      </c>
      <c r="L58" t="s">
        <v>73</v>
      </c>
      <c r="M58" t="str">
        <f>IF(fVisitas[[#This Row],[data_realizada]]="","",YEAR(fVisitas[[#This Row],[data_realizada]]))</f>
        <v/>
      </c>
      <c r="N58" t="str">
        <f>IF(fVisitas[[#This Row],[data_realizada]]="","",MONTH(fVisitas[[#This Row],[data_realizada]]))</f>
        <v/>
      </c>
      <c r="O58" s="3" t="str">
        <f>IF(fVisitas[[#This Row],[status]]="Realizado",_xlfn.MAXIFS(fVisitas[data_realizada],fVisitas[codigo_cliente],fVisitas[[#This Row],[codigo_cliente]])+fVisitas[[#This Row],[meta_dias]],"")</f>
        <v/>
      </c>
      <c r="Q58" t="s">
        <v>187</v>
      </c>
    </row>
    <row r="59" spans="1:17" x14ac:dyDescent="0.45">
      <c r="A59" t="s">
        <v>0</v>
      </c>
      <c r="B59" t="s">
        <v>2</v>
      </c>
      <c r="C59" t="s">
        <v>23</v>
      </c>
      <c r="D59" t="s">
        <v>56</v>
      </c>
      <c r="E59">
        <v>15</v>
      </c>
      <c r="F59" t="s">
        <v>2</v>
      </c>
      <c r="G59" s="3">
        <v>45779</v>
      </c>
      <c r="H59" t="str">
        <f>TEXT(fVisitas[[#This Row],[data_planejada]],"dddd")</f>
        <v>sexta-feira</v>
      </c>
      <c r="I59" s="3"/>
      <c r="J59" t="s">
        <v>179</v>
      </c>
      <c r="K59" s="4">
        <f ca="1">IF(fVisitas[[#This Row],[status]]="Cancelado","",_xlfn.DAYS(TODAY(),_xlfn.MAXIFS(fVisitas[data_realizada],fVisitas[codigo_cliente],fVisitas[[#This Row],[codigo_cliente]])))</f>
        <v>47</v>
      </c>
      <c r="L59" t="s">
        <v>73</v>
      </c>
      <c r="M59" t="str">
        <f>IF(fVisitas[[#This Row],[data_realizada]]="","",YEAR(fVisitas[[#This Row],[data_realizada]]))</f>
        <v/>
      </c>
      <c r="N59" t="str">
        <f>IF(fVisitas[[#This Row],[data_realizada]]="","",MONTH(fVisitas[[#This Row],[data_realizada]]))</f>
        <v/>
      </c>
      <c r="O59" s="3" t="str">
        <f>IF(fVisitas[[#This Row],[status]]="Realizado",_xlfn.MAXIFS(fVisitas[data_realizada],fVisitas[codigo_cliente],fVisitas[[#This Row],[codigo_cliente]])+fVisitas[[#This Row],[meta_dias]],"")</f>
        <v/>
      </c>
      <c r="P59" t="s">
        <v>180</v>
      </c>
      <c r="Q59" t="s">
        <v>95</v>
      </c>
    </row>
    <row r="60" spans="1:17" x14ac:dyDescent="0.45">
      <c r="A60" t="s">
        <v>0</v>
      </c>
      <c r="B60" t="s">
        <v>2</v>
      </c>
      <c r="C60" t="s">
        <v>23</v>
      </c>
      <c r="D60" t="s">
        <v>56</v>
      </c>
      <c r="E60">
        <v>15</v>
      </c>
      <c r="F60" t="s">
        <v>2</v>
      </c>
      <c r="G60" s="3">
        <v>45784</v>
      </c>
      <c r="H60" t="str">
        <f>TEXT(fVisitas[[#This Row],[data_planejada]],"dddd")</f>
        <v>quarta-feira</v>
      </c>
      <c r="I60" s="3">
        <v>45783</v>
      </c>
      <c r="J60" t="s">
        <v>72</v>
      </c>
      <c r="K60" s="4">
        <f ca="1">IF(fVisitas[[#This Row],[status]]="Cancelado","",_xlfn.DAYS(TODAY(),_xlfn.MAXIFS(fVisitas[data_realizada],fVisitas[codigo_cliente],fVisitas[[#This Row],[codigo_cliente]])))</f>
        <v>47</v>
      </c>
      <c r="L60" t="s">
        <v>73</v>
      </c>
      <c r="M60">
        <f>IF(fVisitas[[#This Row],[data_realizada]]="","",YEAR(fVisitas[[#This Row],[data_realizada]]))</f>
        <v>2025</v>
      </c>
      <c r="N60">
        <f>IF(fVisitas[[#This Row],[data_realizada]]="","",MONTH(fVisitas[[#This Row],[data_realizada]]))</f>
        <v>5</v>
      </c>
      <c r="O60" s="3">
        <f>IF(fVisitas[[#This Row],[status]]="Realizado",_xlfn.MAXIFS(fVisitas[data_realizada],fVisitas[codigo_cliente],fVisitas[[#This Row],[codigo_cliente]])+fVisitas[[#This Row],[meta_dias]],"")</f>
        <v>45821</v>
      </c>
      <c r="P60" t="s">
        <v>181</v>
      </c>
      <c r="Q60" t="s">
        <v>99</v>
      </c>
    </row>
    <row r="61" spans="1:17" x14ac:dyDescent="0.45">
      <c r="A61" t="s">
        <v>0</v>
      </c>
      <c r="B61" t="s">
        <v>2</v>
      </c>
      <c r="C61" t="s">
        <v>8</v>
      </c>
      <c r="D61" t="s">
        <v>41</v>
      </c>
      <c r="E61">
        <v>15</v>
      </c>
      <c r="F61" t="s">
        <v>2</v>
      </c>
      <c r="G61" s="3">
        <v>45736</v>
      </c>
      <c r="H61" t="str">
        <f>TEXT(fVisitas[[#This Row],[data_planejada]],"dddd")</f>
        <v>quinta-feira</v>
      </c>
      <c r="I61" s="3">
        <v>45736</v>
      </c>
      <c r="J61" t="s">
        <v>72</v>
      </c>
      <c r="K61" s="4">
        <f ca="1">IF(fVisitas[[#This Row],[status]]="Cancelado","",_xlfn.DAYS(TODAY(),_xlfn.MAXIFS(fVisitas[data_realizada],fVisitas[codigo_cliente],fVisitas[[#This Row],[codigo_cliente]])))</f>
        <v>21</v>
      </c>
      <c r="L61" t="s">
        <v>73</v>
      </c>
      <c r="M61">
        <f>IF(fVisitas[[#This Row],[data_realizada]]="","",YEAR(fVisitas[[#This Row],[data_realizada]]))</f>
        <v>2025</v>
      </c>
      <c r="N61">
        <f>IF(fVisitas[[#This Row],[data_realizada]]="","",MONTH(fVisitas[[#This Row],[data_realizada]]))</f>
        <v>3</v>
      </c>
      <c r="O61" s="3">
        <f>IF(fVisitas[[#This Row],[status]]="Realizado",_xlfn.MAXIFS(fVisitas[data_realizada],fVisitas[codigo_cliente],fVisitas[[#This Row],[codigo_cliente]])+fVisitas[[#This Row],[meta_dias]],"")</f>
        <v>45847</v>
      </c>
      <c r="P61" t="s">
        <v>181</v>
      </c>
      <c r="Q61" t="s">
        <v>75</v>
      </c>
    </row>
    <row r="62" spans="1:17" x14ac:dyDescent="0.45">
      <c r="A62" t="s">
        <v>0</v>
      </c>
      <c r="B62" t="s">
        <v>2</v>
      </c>
      <c r="C62" t="s">
        <v>8</v>
      </c>
      <c r="D62" t="s">
        <v>41</v>
      </c>
      <c r="E62">
        <v>15</v>
      </c>
      <c r="F62" t="s">
        <v>2</v>
      </c>
      <c r="G62" s="3">
        <v>45756</v>
      </c>
      <c r="H62" t="str">
        <f>TEXT(fVisitas[[#This Row],[data_planejada]],"dddd")</f>
        <v>quarta-feira</v>
      </c>
      <c r="I62" s="3"/>
      <c r="J62" t="s">
        <v>179</v>
      </c>
      <c r="K62" s="4">
        <f ca="1">IF(fVisitas[[#This Row],[status]]="Cancelado","",_xlfn.DAYS(TODAY(),_xlfn.MAXIFS(fVisitas[data_realizada],fVisitas[codigo_cliente],fVisitas[[#This Row],[codigo_cliente]])))</f>
        <v>21</v>
      </c>
      <c r="L62" t="s">
        <v>73</v>
      </c>
      <c r="M62" t="str">
        <f>IF(fVisitas[[#This Row],[data_realizada]]="","",YEAR(fVisitas[[#This Row],[data_realizada]]))</f>
        <v/>
      </c>
      <c r="N62" t="str">
        <f>IF(fVisitas[[#This Row],[data_realizada]]="","",MONTH(fVisitas[[#This Row],[data_realizada]]))</f>
        <v/>
      </c>
      <c r="O62" s="3" t="str">
        <f>IF(fVisitas[[#This Row],[status]]="Realizado",_xlfn.MAXIFS(fVisitas[data_realizada],fVisitas[codigo_cliente],fVisitas[[#This Row],[codigo_cliente]])+fVisitas[[#This Row],[meta_dias]],"")</f>
        <v/>
      </c>
      <c r="P62" t="s">
        <v>180</v>
      </c>
      <c r="Q62" t="s">
        <v>89</v>
      </c>
    </row>
    <row r="63" spans="1:17" x14ac:dyDescent="0.45">
      <c r="A63" t="s">
        <v>0</v>
      </c>
      <c r="B63" t="s">
        <v>2</v>
      </c>
      <c r="C63" t="s">
        <v>8</v>
      </c>
      <c r="D63" t="s">
        <v>41</v>
      </c>
      <c r="E63">
        <v>15</v>
      </c>
      <c r="F63" t="s">
        <v>2</v>
      </c>
      <c r="G63" s="3">
        <v>45776</v>
      </c>
      <c r="H63" t="str">
        <f>TEXT(fVisitas[[#This Row],[data_planejada]],"dddd")</f>
        <v>terça-feira</v>
      </c>
      <c r="I63" s="3"/>
      <c r="J63" t="s">
        <v>179</v>
      </c>
      <c r="K63" s="4">
        <f ca="1">IF(fVisitas[[#This Row],[status]]="Cancelado","",_xlfn.DAYS(TODAY(),_xlfn.MAXIFS(fVisitas[data_realizada],fVisitas[codigo_cliente],fVisitas[[#This Row],[codigo_cliente]])))</f>
        <v>21</v>
      </c>
      <c r="L63" t="s">
        <v>73</v>
      </c>
      <c r="M63" t="str">
        <f>IF(fVisitas[[#This Row],[data_realizada]]="","",YEAR(fVisitas[[#This Row],[data_realizada]]))</f>
        <v/>
      </c>
      <c r="N63" t="str">
        <f>IF(fVisitas[[#This Row],[data_realizada]]="","",MONTH(fVisitas[[#This Row],[data_realizada]]))</f>
        <v/>
      </c>
      <c r="O63" s="3" t="str">
        <f>IF(fVisitas[[#This Row],[status]]="Realizado",_xlfn.MAXIFS(fVisitas[data_realizada],fVisitas[codigo_cliente],fVisitas[[#This Row],[codigo_cliente]])+fVisitas[[#This Row],[meta_dias]],"")</f>
        <v/>
      </c>
      <c r="P63" t="s">
        <v>180</v>
      </c>
      <c r="Q63" t="s">
        <v>89</v>
      </c>
    </row>
    <row r="64" spans="1:17" x14ac:dyDescent="0.45">
      <c r="A64" t="s">
        <v>0</v>
      </c>
      <c r="B64" t="s">
        <v>2</v>
      </c>
      <c r="C64" t="s">
        <v>8</v>
      </c>
      <c r="D64" t="s">
        <v>41</v>
      </c>
      <c r="E64">
        <v>15</v>
      </c>
      <c r="F64" t="s">
        <v>2</v>
      </c>
      <c r="G64" s="3">
        <v>45782</v>
      </c>
      <c r="H64" t="str">
        <f>TEXT(fVisitas[[#This Row],[data_planejada]],"dddd")</f>
        <v>segunda-feira</v>
      </c>
      <c r="I64" s="3"/>
      <c r="J64" t="s">
        <v>179</v>
      </c>
      <c r="K64" s="4">
        <f ca="1">IF(fVisitas[[#This Row],[status]]="Cancelado","",_xlfn.DAYS(TODAY(),_xlfn.MAXIFS(fVisitas[data_realizada],fVisitas[codigo_cliente],fVisitas[[#This Row],[codigo_cliente]])))</f>
        <v>21</v>
      </c>
      <c r="L64" t="s">
        <v>73</v>
      </c>
      <c r="M64" t="str">
        <f>IF(fVisitas[[#This Row],[data_realizada]]="","",YEAR(fVisitas[[#This Row],[data_realizada]]))</f>
        <v/>
      </c>
      <c r="N64" t="str">
        <f>IF(fVisitas[[#This Row],[data_realizada]]="","",MONTH(fVisitas[[#This Row],[data_realizada]]))</f>
        <v/>
      </c>
      <c r="O64" s="3" t="str">
        <f>IF(fVisitas[[#This Row],[status]]="Realizado",_xlfn.MAXIFS(fVisitas[data_realizada],fVisitas[codigo_cliente],fVisitas[[#This Row],[codigo_cliente]])+fVisitas[[#This Row],[meta_dias]],"")</f>
        <v/>
      </c>
      <c r="P64" t="s">
        <v>180</v>
      </c>
      <c r="Q64" t="s">
        <v>97</v>
      </c>
    </row>
    <row r="65" spans="1:17" x14ac:dyDescent="0.45">
      <c r="A65" t="s">
        <v>0</v>
      </c>
      <c r="B65" t="s">
        <v>2</v>
      </c>
      <c r="C65" t="s">
        <v>4</v>
      </c>
      <c r="D65" t="s">
        <v>37</v>
      </c>
      <c r="E65">
        <v>15</v>
      </c>
      <c r="F65" t="s">
        <v>2</v>
      </c>
      <c r="G65" s="3">
        <v>45734</v>
      </c>
      <c r="H65" t="str">
        <f>TEXT(fVisitas[[#This Row],[data_planejada]],"dddd")</f>
        <v>terça-feira</v>
      </c>
      <c r="I65" s="3"/>
      <c r="J65" t="s">
        <v>71</v>
      </c>
      <c r="K65" s="4" t="str">
        <f ca="1">IF(fVisitas[[#This Row],[status]]="Cancelado","",_xlfn.DAYS(TODAY(),_xlfn.MAXIFS(fVisitas[data_realizada],fVisitas[codigo_cliente],fVisitas[[#This Row],[codigo_cliente]])))</f>
        <v/>
      </c>
      <c r="L65" t="s">
        <v>73</v>
      </c>
      <c r="M65" t="str">
        <f>IF(fVisitas[[#This Row],[data_realizada]]="","",YEAR(fVisitas[[#This Row],[data_realizada]]))</f>
        <v/>
      </c>
      <c r="N65" t="str">
        <f>IF(fVisitas[[#This Row],[data_realizada]]="","",MONTH(fVisitas[[#This Row],[data_realizada]]))</f>
        <v/>
      </c>
      <c r="O65" s="3" t="str">
        <f>IF(fVisitas[[#This Row],[status]]="Realizado",_xlfn.MAXIFS(fVisitas[data_realizada],fVisitas[codigo_cliente],fVisitas[[#This Row],[codigo_cliente]])+fVisitas[[#This Row],[meta_dias]],"")</f>
        <v/>
      </c>
      <c r="P65" t="s">
        <v>180</v>
      </c>
      <c r="Q65" t="s">
        <v>75</v>
      </c>
    </row>
    <row r="66" spans="1:17" x14ac:dyDescent="0.45">
      <c r="A66" t="s">
        <v>0</v>
      </c>
      <c r="B66" t="s">
        <v>2</v>
      </c>
      <c r="C66" t="s">
        <v>4</v>
      </c>
      <c r="D66" t="s">
        <v>37</v>
      </c>
      <c r="E66">
        <v>15</v>
      </c>
      <c r="F66" t="s">
        <v>2</v>
      </c>
      <c r="G66" s="3">
        <v>45741</v>
      </c>
      <c r="H66" t="str">
        <f>TEXT(fVisitas[[#This Row],[data_planejada]],"dddd")</f>
        <v>terça-feira</v>
      </c>
      <c r="I66" s="3"/>
      <c r="J66" t="s">
        <v>179</v>
      </c>
      <c r="K66" s="4">
        <f ca="1">IF(fVisitas[[#This Row],[status]]="Cancelado","",_xlfn.DAYS(TODAY(),_xlfn.MAXIFS(fVisitas[data_realizada],fVisitas[codigo_cliente],fVisitas[[#This Row],[codigo_cliente]])))</f>
        <v>11</v>
      </c>
      <c r="L66" t="s">
        <v>73</v>
      </c>
      <c r="M66" t="str">
        <f>IF(fVisitas[[#This Row],[data_realizada]]="","",YEAR(fVisitas[[#This Row],[data_realizada]]))</f>
        <v/>
      </c>
      <c r="N66" t="str">
        <f>IF(fVisitas[[#This Row],[data_realizada]]="","",MONTH(fVisitas[[#This Row],[data_realizada]]))</f>
        <v/>
      </c>
      <c r="O66" s="3" t="str">
        <f>IF(fVisitas[[#This Row],[status]]="Realizado",_xlfn.MAXIFS(fVisitas[data_realizada],fVisitas[codigo_cliente],fVisitas[[#This Row],[codigo_cliente]])+fVisitas[[#This Row],[meta_dias]],"")</f>
        <v/>
      </c>
      <c r="P66" t="s">
        <v>180</v>
      </c>
      <c r="Q66" t="s">
        <v>84</v>
      </c>
    </row>
    <row r="67" spans="1:17" x14ac:dyDescent="0.45">
      <c r="A67" t="s">
        <v>0</v>
      </c>
      <c r="B67" t="s">
        <v>2</v>
      </c>
      <c r="C67" t="s">
        <v>4</v>
      </c>
      <c r="D67" t="s">
        <v>37</v>
      </c>
      <c r="E67">
        <v>15</v>
      </c>
      <c r="F67" t="s">
        <v>2</v>
      </c>
      <c r="G67" s="3">
        <v>45757</v>
      </c>
      <c r="H67" t="str">
        <f>TEXT(fVisitas[[#This Row],[data_planejada]],"dddd")</f>
        <v>quinta-feira</v>
      </c>
      <c r="I67" s="3">
        <v>45758</v>
      </c>
      <c r="J67" t="s">
        <v>72</v>
      </c>
      <c r="K67" s="4">
        <f ca="1">IF(fVisitas[[#This Row],[status]]="Cancelado","",_xlfn.DAYS(TODAY(),_xlfn.MAXIFS(fVisitas[data_realizada],fVisitas[codigo_cliente],fVisitas[[#This Row],[codigo_cliente]])))</f>
        <v>11</v>
      </c>
      <c r="L67" t="s">
        <v>73</v>
      </c>
      <c r="M67">
        <f>IF(fVisitas[[#This Row],[data_realizada]]="","",YEAR(fVisitas[[#This Row],[data_realizada]]))</f>
        <v>2025</v>
      </c>
      <c r="N67">
        <f>IF(fVisitas[[#This Row],[data_realizada]]="","",MONTH(fVisitas[[#This Row],[data_realizada]]))</f>
        <v>4</v>
      </c>
      <c r="O67" s="3">
        <f>IF(fVisitas[[#This Row],[status]]="Realizado",_xlfn.MAXIFS(fVisitas[data_realizada],fVisitas[codigo_cliente],fVisitas[[#This Row],[codigo_cliente]])+fVisitas[[#This Row],[meta_dias]],"")</f>
        <v>45857</v>
      </c>
      <c r="P67" t="s">
        <v>181</v>
      </c>
      <c r="Q67" t="s">
        <v>92</v>
      </c>
    </row>
    <row r="68" spans="1:17" x14ac:dyDescent="0.45">
      <c r="A68" t="s">
        <v>0</v>
      </c>
      <c r="B68" t="s">
        <v>2</v>
      </c>
      <c r="C68" t="s">
        <v>4</v>
      </c>
      <c r="D68" t="s">
        <v>37</v>
      </c>
      <c r="E68">
        <v>15</v>
      </c>
      <c r="F68" t="s">
        <v>2</v>
      </c>
      <c r="G68" s="3">
        <v>45785</v>
      </c>
      <c r="H68" t="str">
        <f>TEXT(fVisitas[[#This Row],[data_planejada]],"dddd")</f>
        <v>quinta-feira</v>
      </c>
      <c r="I68" s="3"/>
      <c r="J68" t="s">
        <v>179</v>
      </c>
      <c r="K68" s="4">
        <f ca="1">IF(fVisitas[[#This Row],[status]]="Cancelado","",_xlfn.DAYS(TODAY(),_xlfn.MAXIFS(fVisitas[data_realizada],fVisitas[codigo_cliente],fVisitas[[#This Row],[codigo_cliente]])))</f>
        <v>11</v>
      </c>
      <c r="L68" t="s">
        <v>73</v>
      </c>
      <c r="M68" t="str">
        <f>IF(fVisitas[[#This Row],[data_realizada]]="","",YEAR(fVisitas[[#This Row],[data_realizada]]))</f>
        <v/>
      </c>
      <c r="N68" t="str">
        <f>IF(fVisitas[[#This Row],[data_realizada]]="","",MONTH(fVisitas[[#This Row],[data_realizada]]))</f>
        <v/>
      </c>
      <c r="O68" s="3" t="str">
        <f>IF(fVisitas[[#This Row],[status]]="Realizado",_xlfn.MAXIFS(fVisitas[data_realizada],fVisitas[codigo_cliente],fVisitas[[#This Row],[codigo_cliente]])+fVisitas[[#This Row],[meta_dias]],"")</f>
        <v/>
      </c>
      <c r="P68" t="s">
        <v>182</v>
      </c>
      <c r="Q68" t="s">
        <v>98</v>
      </c>
    </row>
    <row r="69" spans="1:17" x14ac:dyDescent="0.45">
      <c r="A69" t="s">
        <v>0</v>
      </c>
      <c r="B69" t="s">
        <v>2</v>
      </c>
      <c r="C69" t="s">
        <v>4</v>
      </c>
      <c r="D69" t="s">
        <v>37</v>
      </c>
      <c r="E69">
        <v>15</v>
      </c>
      <c r="F69" t="s">
        <v>2</v>
      </c>
      <c r="G69" s="3">
        <v>45849</v>
      </c>
      <c r="H69" t="str">
        <f>TEXT(fVisitas[[#This Row],[data_planejada]],"dddd")</f>
        <v>sexta-feira</v>
      </c>
      <c r="I69" s="3"/>
      <c r="J69" t="s">
        <v>71</v>
      </c>
      <c r="K69" s="4" t="str">
        <f ca="1">IF(fVisitas[[#This Row],[status]]="Cancelado","",_xlfn.DAYS(TODAY(),_xlfn.MAXIFS(fVisitas[data_realizada],fVisitas[codigo_cliente],fVisitas[[#This Row],[codigo_cliente]])))</f>
        <v/>
      </c>
      <c r="L69" t="s">
        <v>73</v>
      </c>
      <c r="M69" t="str">
        <f>IF(fVisitas[[#This Row],[data_realizada]]="","",YEAR(fVisitas[[#This Row],[data_realizada]]))</f>
        <v/>
      </c>
      <c r="N69" t="str">
        <f>IF(fVisitas[[#This Row],[data_realizada]]="","",MONTH(fVisitas[[#This Row],[data_realizada]]))</f>
        <v/>
      </c>
      <c r="O69" s="3" t="str">
        <f>IF(fVisitas[[#This Row],[status]]="Realizado",_xlfn.MAXIFS(fVisitas[data_realizada],fVisitas[codigo_cliente],fVisitas[[#This Row],[codigo_cliente]])+fVisitas[[#This Row],[meta_dias]],"")</f>
        <v/>
      </c>
      <c r="Q69" t="s">
        <v>98</v>
      </c>
    </row>
    <row r="70" spans="1:17" x14ac:dyDescent="0.45">
      <c r="A70" t="s">
        <v>0</v>
      </c>
      <c r="B70" t="s">
        <v>2</v>
      </c>
      <c r="C70" t="s">
        <v>4</v>
      </c>
      <c r="D70" t="s">
        <v>37</v>
      </c>
      <c r="E70">
        <v>15</v>
      </c>
      <c r="F70" t="s">
        <v>2</v>
      </c>
      <c r="G70" s="3">
        <v>45856</v>
      </c>
      <c r="H70" t="str">
        <f>TEXT(fVisitas[[#This Row],[data_planejada]],"dddd")</f>
        <v>sexta-feira</v>
      </c>
      <c r="I70" s="3"/>
      <c r="J70" t="s">
        <v>179</v>
      </c>
      <c r="K70" s="4">
        <f ca="1">IF(fVisitas[[#This Row],[status]]="Cancelado","",_xlfn.DAYS(TODAY(),_xlfn.MAXIFS(fVisitas[data_realizada],fVisitas[codigo_cliente],fVisitas[[#This Row],[codigo_cliente]])))</f>
        <v>11</v>
      </c>
      <c r="L70" t="s">
        <v>73</v>
      </c>
      <c r="M70" t="str">
        <f>IF(fVisitas[[#This Row],[data_realizada]]="","",YEAR(fVisitas[[#This Row],[data_realizada]]))</f>
        <v/>
      </c>
      <c r="N70" t="str">
        <f>IF(fVisitas[[#This Row],[data_realizada]]="","",MONTH(fVisitas[[#This Row],[data_realizada]]))</f>
        <v/>
      </c>
      <c r="O70" s="3" t="str">
        <f>IF(fVisitas[[#This Row],[status]]="Realizado",_xlfn.MAXIFS(fVisitas[data_realizada],fVisitas[codigo_cliente],fVisitas[[#This Row],[codigo_cliente]])+fVisitas[[#This Row],[meta_dias]],"")</f>
        <v/>
      </c>
      <c r="Q70" t="s">
        <v>187</v>
      </c>
    </row>
    <row r="71" spans="1:17" x14ac:dyDescent="0.45">
      <c r="A71" t="s">
        <v>0</v>
      </c>
      <c r="B71" t="s">
        <v>2</v>
      </c>
      <c r="C71" t="s">
        <v>9</v>
      </c>
      <c r="D71" t="s">
        <v>42</v>
      </c>
      <c r="E71">
        <v>15</v>
      </c>
      <c r="F71" t="s">
        <v>2</v>
      </c>
      <c r="G71" s="3">
        <v>45736</v>
      </c>
      <c r="H71" t="str">
        <f>TEXT(fVisitas[[#This Row],[data_planejada]],"dddd")</f>
        <v>quinta-feira</v>
      </c>
      <c r="I71" s="3">
        <v>45736</v>
      </c>
      <c r="J71" t="s">
        <v>72</v>
      </c>
      <c r="K71" s="4">
        <f ca="1">IF(fVisitas[[#This Row],[status]]="Cancelado","",_xlfn.DAYS(TODAY(),_xlfn.MAXIFS(fVisitas[data_realizada],fVisitas[codigo_cliente],fVisitas[[#This Row],[codigo_cliente]])))</f>
        <v>117</v>
      </c>
      <c r="L71" t="s">
        <v>73</v>
      </c>
      <c r="M71">
        <f>IF(fVisitas[[#This Row],[data_realizada]]="","",YEAR(fVisitas[[#This Row],[data_realizada]]))</f>
        <v>2025</v>
      </c>
      <c r="N71">
        <f>IF(fVisitas[[#This Row],[data_realizada]]="","",MONTH(fVisitas[[#This Row],[data_realizada]]))</f>
        <v>3</v>
      </c>
      <c r="O71" s="3">
        <f>IF(fVisitas[[#This Row],[status]]="Realizado",_xlfn.MAXIFS(fVisitas[data_realizada],fVisitas[codigo_cliente],fVisitas[[#This Row],[codigo_cliente]])+fVisitas[[#This Row],[meta_dias]],"")</f>
        <v>45751</v>
      </c>
      <c r="P71" t="s">
        <v>181</v>
      </c>
      <c r="Q71" t="s">
        <v>76</v>
      </c>
    </row>
    <row r="72" spans="1:17" x14ac:dyDescent="0.45">
      <c r="A72" t="s">
        <v>0</v>
      </c>
      <c r="B72" t="s">
        <v>2</v>
      </c>
      <c r="C72" t="s">
        <v>21</v>
      </c>
      <c r="D72" t="s">
        <v>54</v>
      </c>
      <c r="E72">
        <v>15</v>
      </c>
      <c r="F72" t="s">
        <v>2</v>
      </c>
      <c r="G72" s="3">
        <v>45777</v>
      </c>
      <c r="H72" t="str">
        <f>TEXT(fVisitas[[#This Row],[data_planejada]],"dddd")</f>
        <v>quarta-feira</v>
      </c>
      <c r="I72" s="3"/>
      <c r="J72" t="s">
        <v>179</v>
      </c>
      <c r="K72" s="4">
        <f ca="1">IF(fVisitas[[#This Row],[status]]="Cancelado","",_xlfn.DAYS(TODAY(),_xlfn.MAXIFS(fVisitas[data_realizada],fVisitas[codigo_cliente],fVisitas[[#This Row],[codigo_cliente]])))</f>
        <v>68</v>
      </c>
      <c r="L72" t="s">
        <v>73</v>
      </c>
      <c r="M72" t="str">
        <f>IF(fVisitas[[#This Row],[data_realizada]]="","",YEAR(fVisitas[[#This Row],[data_realizada]]))</f>
        <v/>
      </c>
      <c r="N72" t="str">
        <f>IF(fVisitas[[#This Row],[data_realizada]]="","",MONTH(fVisitas[[#This Row],[data_realizada]]))</f>
        <v/>
      </c>
      <c r="O72" s="3" t="str">
        <f>IF(fVisitas[[#This Row],[status]]="Realizado",_xlfn.MAXIFS(fVisitas[data_realizada],fVisitas[codigo_cliente],fVisitas[[#This Row],[codigo_cliente]])+fVisitas[[#This Row],[meta_dias]],"")</f>
        <v/>
      </c>
      <c r="P72" t="s">
        <v>180</v>
      </c>
      <c r="Q72" t="s">
        <v>94</v>
      </c>
    </row>
    <row r="73" spans="1:17" x14ac:dyDescent="0.45">
      <c r="A73" t="s">
        <v>0</v>
      </c>
      <c r="B73" t="s">
        <v>2</v>
      </c>
      <c r="C73" t="s">
        <v>21</v>
      </c>
      <c r="D73" t="s">
        <v>54</v>
      </c>
      <c r="E73">
        <v>15</v>
      </c>
      <c r="F73" t="s">
        <v>2</v>
      </c>
      <c r="G73" s="3">
        <v>45783</v>
      </c>
      <c r="H73" t="str">
        <f>TEXT(fVisitas[[#This Row],[data_planejada]],"dddd")</f>
        <v>terça-feira</v>
      </c>
      <c r="I73" s="3">
        <v>45785</v>
      </c>
      <c r="J73" t="s">
        <v>72</v>
      </c>
      <c r="K73" s="4">
        <f ca="1">IF(fVisitas[[#This Row],[status]]="Cancelado","",_xlfn.DAYS(TODAY(),_xlfn.MAXIFS(fVisitas[data_realizada],fVisitas[codigo_cliente],fVisitas[[#This Row],[codigo_cliente]])))</f>
        <v>68</v>
      </c>
      <c r="L73" t="s">
        <v>73</v>
      </c>
      <c r="M73">
        <f>IF(fVisitas[[#This Row],[data_realizada]]="","",YEAR(fVisitas[[#This Row],[data_realizada]]))</f>
        <v>2025</v>
      </c>
      <c r="N73">
        <f>IF(fVisitas[[#This Row],[data_realizada]]="","",MONTH(fVisitas[[#This Row],[data_realizada]]))</f>
        <v>5</v>
      </c>
      <c r="O73" s="3">
        <f>IF(fVisitas[[#This Row],[status]]="Realizado",_xlfn.MAXIFS(fVisitas[data_realizada],fVisitas[codigo_cliente],fVisitas[[#This Row],[codigo_cliente]])+fVisitas[[#This Row],[meta_dias]],"")</f>
        <v>45800</v>
      </c>
      <c r="P73" t="s">
        <v>180</v>
      </c>
      <c r="Q73" t="s">
        <v>94</v>
      </c>
    </row>
    <row r="74" spans="1:17" x14ac:dyDescent="0.45">
      <c r="A74" t="s">
        <v>1</v>
      </c>
      <c r="B74" t="s">
        <v>3</v>
      </c>
      <c r="C74" t="s">
        <v>25</v>
      </c>
      <c r="D74" t="s">
        <v>58</v>
      </c>
      <c r="E74">
        <v>15</v>
      </c>
      <c r="F74" t="s">
        <v>3</v>
      </c>
      <c r="G74" s="3">
        <v>45792</v>
      </c>
      <c r="H74" t="str">
        <f>TEXT(fVisitas[[#This Row],[data_planejada]],"dddd")</f>
        <v>quinta-feira</v>
      </c>
      <c r="I74" s="3"/>
      <c r="J74" t="s">
        <v>71</v>
      </c>
      <c r="K74" s="4" t="str">
        <f ca="1">IF(fVisitas[[#This Row],[status]]="Cancelado","",_xlfn.DAYS(TODAY(),_xlfn.MAXIFS(fVisitas[data_realizada],fVisitas[codigo_cliente],fVisitas[[#This Row],[codigo_cliente]])))</f>
        <v/>
      </c>
      <c r="L74" t="s">
        <v>73</v>
      </c>
      <c r="M74" t="str">
        <f>IF(fVisitas[[#This Row],[data_realizada]]="","",YEAR(fVisitas[[#This Row],[data_realizada]]))</f>
        <v/>
      </c>
      <c r="N74" t="str">
        <f>IF(fVisitas[[#This Row],[data_realizada]]="","",MONTH(fVisitas[[#This Row],[data_realizada]]))</f>
        <v/>
      </c>
      <c r="O74" s="3" t="str">
        <f>IF(fVisitas[[#This Row],[status]]="Realizado",_xlfn.MAXIFS(fVisitas[data_realizada],fVisitas[codigo_cliente],fVisitas[[#This Row],[codigo_cliente]])+fVisitas[[#This Row],[meta_dias]],"")</f>
        <v/>
      </c>
      <c r="P74" t="s">
        <v>71</v>
      </c>
      <c r="Q74" t="s">
        <v>103</v>
      </c>
    </row>
    <row r="75" spans="1:17" x14ac:dyDescent="0.45">
      <c r="A75" t="s">
        <v>1</v>
      </c>
      <c r="B75" t="s">
        <v>3</v>
      </c>
      <c r="C75" t="s">
        <v>25</v>
      </c>
      <c r="D75" t="s">
        <v>58</v>
      </c>
      <c r="E75">
        <v>15</v>
      </c>
      <c r="F75" t="s">
        <v>3</v>
      </c>
      <c r="G75" s="3">
        <v>45804</v>
      </c>
      <c r="H75" t="str">
        <f>TEXT(fVisitas[[#This Row],[data_planejada]],"dddd")</f>
        <v>terça-feira</v>
      </c>
      <c r="I75" s="3"/>
      <c r="J75" t="s">
        <v>71</v>
      </c>
      <c r="K75" s="4" t="str">
        <f ca="1">IF(fVisitas[[#This Row],[status]]="Cancelado","",_xlfn.DAYS(TODAY(),_xlfn.MAXIFS(fVisitas[data_realizada],fVisitas[codigo_cliente],fVisitas[[#This Row],[codigo_cliente]])))</f>
        <v/>
      </c>
      <c r="L75" t="s">
        <v>73</v>
      </c>
      <c r="M75" t="str">
        <f>IF(fVisitas[[#This Row],[data_realizada]]="","",YEAR(fVisitas[[#This Row],[data_realizada]]))</f>
        <v/>
      </c>
      <c r="N75" t="str">
        <f>IF(fVisitas[[#This Row],[data_realizada]]="","",MONTH(fVisitas[[#This Row],[data_realizada]]))</f>
        <v/>
      </c>
      <c r="O75" s="3" t="str">
        <f>IF(fVisitas[[#This Row],[status]]="Realizado",_xlfn.MAXIFS(fVisitas[data_realizada],fVisitas[codigo_cliente],fVisitas[[#This Row],[codigo_cliente]])+fVisitas[[#This Row],[meta_dias]],"")</f>
        <v/>
      </c>
      <c r="P75" t="s">
        <v>71</v>
      </c>
      <c r="Q75" t="s">
        <v>112</v>
      </c>
    </row>
    <row r="76" spans="1:17" x14ac:dyDescent="0.45">
      <c r="A76" t="s">
        <v>153</v>
      </c>
      <c r="B76" t="s">
        <v>154</v>
      </c>
      <c r="C76" t="s">
        <v>165</v>
      </c>
      <c r="D76" t="s">
        <v>166</v>
      </c>
      <c r="E76">
        <v>15</v>
      </c>
      <c r="F76" t="s">
        <v>174</v>
      </c>
      <c r="G76" s="3">
        <v>45849</v>
      </c>
      <c r="H76" t="str">
        <f>TEXT(fVisitas[[#This Row],[data_planejada]],"dddd")</f>
        <v>sexta-feira</v>
      </c>
      <c r="I76" s="3">
        <v>45849</v>
      </c>
      <c r="J76" t="s">
        <v>72</v>
      </c>
      <c r="K76" s="4">
        <f ca="1">IF(fVisitas[[#This Row],[status]]="Cancelado","",_xlfn.DAYS(TODAY(),_xlfn.MAXIFS(fVisitas[data_realizada],fVisitas[codigo_cliente],fVisitas[[#This Row],[codigo_cliente]])))</f>
        <v>4</v>
      </c>
      <c r="L76" t="s">
        <v>73</v>
      </c>
      <c r="M76">
        <f>IF(fVisitas[[#This Row],[data_realizada]]="","",YEAR(fVisitas[[#This Row],[data_realizada]]))</f>
        <v>2025</v>
      </c>
      <c r="N76">
        <f>IF(fVisitas[[#This Row],[data_realizada]]="","",MONTH(fVisitas[[#This Row],[data_realizada]]))</f>
        <v>7</v>
      </c>
      <c r="O76" s="3">
        <f>IF(fVisitas[[#This Row],[status]]="Realizado",_xlfn.MAXIFS(fVisitas[data_realizada],fVisitas[codigo_cliente],fVisitas[[#This Row],[codigo_cliente]])+fVisitas[[#This Row],[meta_dias]],"")</f>
        <v>45864</v>
      </c>
      <c r="P76" t="s">
        <v>190</v>
      </c>
      <c r="Q76" t="s">
        <v>175</v>
      </c>
    </row>
    <row r="77" spans="1:17" x14ac:dyDescent="0.45">
      <c r="A77" t="s">
        <v>153</v>
      </c>
      <c r="B77" t="s">
        <v>154</v>
      </c>
      <c r="C77" t="s">
        <v>163</v>
      </c>
      <c r="D77" t="s">
        <v>164</v>
      </c>
      <c r="E77">
        <v>15</v>
      </c>
      <c r="F77" t="s">
        <v>174</v>
      </c>
      <c r="G77" s="3">
        <v>45856</v>
      </c>
      <c r="H77" t="str">
        <f>TEXT(fVisitas[[#This Row],[data_planejada]],"dddd")</f>
        <v>sexta-feira</v>
      </c>
      <c r="I77" s="3"/>
      <c r="J77" t="s">
        <v>179</v>
      </c>
      <c r="K77" s="4">
        <f ca="1">IF(fVisitas[[#This Row],[status]]="Cancelado","",_xlfn.DAYS(TODAY(),_xlfn.MAXIFS(fVisitas[data_realizada],fVisitas[codigo_cliente],fVisitas[[#This Row],[codigo_cliente]])))</f>
        <v>45853</v>
      </c>
      <c r="L77" t="s">
        <v>73</v>
      </c>
      <c r="M77" t="str">
        <f>IF(fVisitas[[#This Row],[data_realizada]]="","",YEAR(fVisitas[[#This Row],[data_realizada]]))</f>
        <v/>
      </c>
      <c r="N77" t="str">
        <f>IF(fVisitas[[#This Row],[data_realizada]]="","",MONTH(fVisitas[[#This Row],[data_realizada]]))</f>
        <v/>
      </c>
      <c r="O77" s="3" t="str">
        <f>IF(fVisitas[[#This Row],[status]]="Realizado",_xlfn.MAXIFS(fVisitas[data_realizada],fVisitas[codigo_cliente],fVisitas[[#This Row],[codigo_cliente]])+fVisitas[[#This Row],[meta_dias]],"")</f>
        <v/>
      </c>
      <c r="P77" t="s">
        <v>190</v>
      </c>
    </row>
    <row r="78" spans="1:17" x14ac:dyDescent="0.45">
      <c r="A78" t="s">
        <v>0</v>
      </c>
      <c r="B78" t="s">
        <v>2</v>
      </c>
      <c r="C78" t="s">
        <v>11</v>
      </c>
      <c r="D78" t="s">
        <v>44</v>
      </c>
      <c r="E78">
        <v>15</v>
      </c>
      <c r="F78" t="s">
        <v>2</v>
      </c>
      <c r="G78" s="3">
        <v>45737</v>
      </c>
      <c r="H78" t="str">
        <f>TEXT(fVisitas[[#This Row],[data_planejada]],"dddd")</f>
        <v>sexta-feira</v>
      </c>
      <c r="I78" s="3">
        <v>45734</v>
      </c>
      <c r="J78" t="s">
        <v>72</v>
      </c>
      <c r="K78" s="4">
        <f ca="1">IF(fVisitas[[#This Row],[status]]="Cancelado","",_xlfn.DAYS(TODAY(),_xlfn.MAXIFS(fVisitas[data_realizada],fVisitas[codigo_cliente],fVisitas[[#This Row],[codigo_cliente]])))</f>
        <v>7</v>
      </c>
      <c r="L78" t="s">
        <v>73</v>
      </c>
      <c r="M78">
        <f>IF(fVisitas[[#This Row],[data_realizada]]="","",YEAR(fVisitas[[#This Row],[data_realizada]]))</f>
        <v>2025</v>
      </c>
      <c r="N78">
        <f>IF(fVisitas[[#This Row],[data_realizada]]="","",MONTH(fVisitas[[#This Row],[data_realizada]]))</f>
        <v>3</v>
      </c>
      <c r="O78" s="3">
        <f>IF(fVisitas[[#This Row],[status]]="Realizado",_xlfn.MAXIFS(fVisitas[data_realizada],fVisitas[codigo_cliente],fVisitas[[#This Row],[codigo_cliente]])+fVisitas[[#This Row],[meta_dias]],"")</f>
        <v>45861</v>
      </c>
      <c r="P78" t="s">
        <v>181</v>
      </c>
      <c r="Q78" t="s">
        <v>76</v>
      </c>
    </row>
    <row r="79" spans="1:17" x14ac:dyDescent="0.45">
      <c r="A79" t="s">
        <v>0</v>
      </c>
      <c r="B79" t="s">
        <v>2</v>
      </c>
      <c r="C79" t="s">
        <v>11</v>
      </c>
      <c r="D79" t="s">
        <v>44</v>
      </c>
      <c r="E79">
        <v>15</v>
      </c>
      <c r="F79" t="s">
        <v>2</v>
      </c>
      <c r="G79" s="3">
        <v>45747</v>
      </c>
      <c r="H79" t="str">
        <f>TEXT(fVisitas[[#This Row],[data_planejada]],"dddd")</f>
        <v>segunda-feira</v>
      </c>
      <c r="I79" s="3"/>
      <c r="J79" t="s">
        <v>179</v>
      </c>
      <c r="K79" s="4">
        <f ca="1">IF(fVisitas[[#This Row],[status]]="Cancelado","",_xlfn.DAYS(TODAY(),_xlfn.MAXIFS(fVisitas[data_realizada],fVisitas[codigo_cliente],fVisitas[[#This Row],[codigo_cliente]])))</f>
        <v>7</v>
      </c>
      <c r="L79" t="s">
        <v>73</v>
      </c>
      <c r="M79" t="str">
        <f>IF(fVisitas[[#This Row],[data_realizada]]="","",YEAR(fVisitas[[#This Row],[data_realizada]]))</f>
        <v/>
      </c>
      <c r="N79" t="str">
        <f>IF(fVisitas[[#This Row],[data_realizada]]="","",MONTH(fVisitas[[#This Row],[data_realizada]]))</f>
        <v/>
      </c>
      <c r="O79" s="3" t="str">
        <f>IF(fVisitas[[#This Row],[status]]="Realizado",_xlfn.MAXIFS(fVisitas[data_realizada],fVisitas[codigo_cliente],fVisitas[[#This Row],[codigo_cliente]])+fVisitas[[#This Row],[meta_dias]],"")</f>
        <v/>
      </c>
      <c r="P79" t="s">
        <v>180</v>
      </c>
      <c r="Q79" t="s">
        <v>87</v>
      </c>
    </row>
    <row r="80" spans="1:17" x14ac:dyDescent="0.45">
      <c r="A80" t="s">
        <v>0</v>
      </c>
      <c r="B80" t="s">
        <v>2</v>
      </c>
      <c r="C80" t="s">
        <v>11</v>
      </c>
      <c r="D80" t="s">
        <v>44</v>
      </c>
      <c r="E80">
        <v>15</v>
      </c>
      <c r="F80" t="s">
        <v>2</v>
      </c>
      <c r="G80" s="3">
        <v>45754</v>
      </c>
      <c r="H80" t="str">
        <f>TEXT(fVisitas[[#This Row],[data_planejada]],"dddd")</f>
        <v>segunda-feira</v>
      </c>
      <c r="I80" s="3">
        <v>45755</v>
      </c>
      <c r="J80" t="s">
        <v>72</v>
      </c>
      <c r="K80" s="4">
        <f ca="1">IF(fVisitas[[#This Row],[status]]="Cancelado","",_xlfn.DAYS(TODAY(),_xlfn.MAXIFS(fVisitas[data_realizada],fVisitas[codigo_cliente],fVisitas[[#This Row],[codigo_cliente]])))</f>
        <v>7</v>
      </c>
      <c r="L80" t="s">
        <v>73</v>
      </c>
      <c r="M80">
        <f>IF(fVisitas[[#This Row],[data_realizada]]="","",YEAR(fVisitas[[#This Row],[data_realizada]]))</f>
        <v>2025</v>
      </c>
      <c r="N80">
        <f>IF(fVisitas[[#This Row],[data_realizada]]="","",MONTH(fVisitas[[#This Row],[data_realizada]]))</f>
        <v>4</v>
      </c>
      <c r="O80" s="3">
        <f>IF(fVisitas[[#This Row],[status]]="Realizado",_xlfn.MAXIFS(fVisitas[data_realizada],fVisitas[codigo_cliente],fVisitas[[#This Row],[codigo_cliente]])+fVisitas[[#This Row],[meta_dias]],"")</f>
        <v>45861</v>
      </c>
      <c r="P80" t="s">
        <v>181</v>
      </c>
      <c r="Q80" t="s">
        <v>90</v>
      </c>
    </row>
    <row r="81" spans="1:17" x14ac:dyDescent="0.45">
      <c r="A81" t="s">
        <v>0</v>
      </c>
      <c r="B81" t="s">
        <v>2</v>
      </c>
      <c r="C81" t="s">
        <v>24</v>
      </c>
      <c r="D81" t="s">
        <v>57</v>
      </c>
      <c r="E81">
        <v>15</v>
      </c>
      <c r="F81" t="s">
        <v>2</v>
      </c>
      <c r="G81" s="3">
        <v>45852</v>
      </c>
      <c r="H81" t="str">
        <f>TEXT(fVisitas[[#This Row],[data_planejada]],"dddd")</f>
        <v>segunda-feira</v>
      </c>
      <c r="I81" s="3"/>
      <c r="J81" t="s">
        <v>179</v>
      </c>
      <c r="K81" s="4">
        <f ca="1">IF(fVisitas[[#This Row],[status]]="Cancelado","",_xlfn.DAYS(TODAY(),_xlfn.MAXIFS(fVisitas[data_realizada],fVisitas[codigo_cliente],fVisitas[[#This Row],[codigo_cliente]])))</f>
        <v>35</v>
      </c>
      <c r="L81" t="s">
        <v>73</v>
      </c>
      <c r="M81" t="str">
        <f>IF(fVisitas[[#This Row],[data_realizada]]="","",YEAR(fVisitas[[#This Row],[data_realizada]]))</f>
        <v/>
      </c>
      <c r="N81" t="str">
        <f>IF(fVisitas[[#This Row],[data_realizada]]="","",MONTH(fVisitas[[#This Row],[data_realizada]]))</f>
        <v/>
      </c>
      <c r="O81" s="3" t="str">
        <f>IF(fVisitas[[#This Row],[status]]="Realizado",_xlfn.MAXIFS(fVisitas[data_realizada],fVisitas[codigo_cliente],fVisitas[[#This Row],[codigo_cliente]])+fVisitas[[#This Row],[meta_dias]],"")</f>
        <v/>
      </c>
      <c r="Q81" t="s">
        <v>187</v>
      </c>
    </row>
    <row r="82" spans="1:17" x14ac:dyDescent="0.45">
      <c r="A82" t="s">
        <v>0</v>
      </c>
      <c r="B82" t="s">
        <v>2</v>
      </c>
      <c r="C82" t="s">
        <v>6</v>
      </c>
      <c r="D82" t="s">
        <v>39</v>
      </c>
      <c r="E82">
        <v>15</v>
      </c>
      <c r="F82" t="s">
        <v>2</v>
      </c>
      <c r="G82" s="3">
        <v>45789</v>
      </c>
      <c r="H82" t="str">
        <f>TEXT(fVisitas[[#This Row],[data_planejada]],"dddd")</f>
        <v>segunda-feira</v>
      </c>
      <c r="I82" s="3">
        <v>45789</v>
      </c>
      <c r="J82" t="s">
        <v>72</v>
      </c>
      <c r="K82" s="4">
        <f ca="1">IF(fVisitas[[#This Row],[status]]="Cancelado","",_xlfn.DAYS(TODAY(),_xlfn.MAXIFS(fVisitas[data_realizada],fVisitas[codigo_cliente],fVisitas[[#This Row],[codigo_cliente]])))</f>
        <v>40</v>
      </c>
      <c r="L82" t="s">
        <v>73</v>
      </c>
      <c r="M82">
        <f>IF(fVisitas[[#This Row],[data_realizada]]="","",YEAR(fVisitas[[#This Row],[data_realizada]]))</f>
        <v>2025</v>
      </c>
      <c r="N82">
        <f>IF(fVisitas[[#This Row],[data_realizada]]="","",MONTH(fVisitas[[#This Row],[data_realizada]]))</f>
        <v>5</v>
      </c>
      <c r="O82" s="3">
        <f>IF(fVisitas[[#This Row],[status]]="Realizado",_xlfn.MAXIFS(fVisitas[data_realizada],fVisitas[codigo_cliente],fVisitas[[#This Row],[codigo_cliente]])+fVisitas[[#This Row],[meta_dias]],"")</f>
        <v>45828</v>
      </c>
      <c r="Q82" t="s">
        <v>100</v>
      </c>
    </row>
    <row r="83" spans="1:17" x14ac:dyDescent="0.45">
      <c r="A83" t="s">
        <v>0</v>
      </c>
      <c r="B83" t="s">
        <v>2</v>
      </c>
      <c r="C83" t="s">
        <v>19</v>
      </c>
      <c r="D83" t="s">
        <v>52</v>
      </c>
      <c r="E83">
        <v>15</v>
      </c>
      <c r="F83" t="s">
        <v>2</v>
      </c>
      <c r="G83" s="3">
        <v>45790</v>
      </c>
      <c r="H83" t="str">
        <f>TEXT(fVisitas[[#This Row],[data_planejada]],"dddd")</f>
        <v>terça-feira</v>
      </c>
      <c r="I83" s="3"/>
      <c r="J83" t="s">
        <v>179</v>
      </c>
      <c r="K83" s="4">
        <f ca="1">IF(fVisitas[[#This Row],[status]]="Cancelado","",_xlfn.DAYS(TODAY(),_xlfn.MAXIFS(fVisitas[data_realizada],fVisitas[codigo_cliente],fVisitas[[#This Row],[codigo_cliente]])))</f>
        <v>20</v>
      </c>
      <c r="L83" t="s">
        <v>73</v>
      </c>
      <c r="M83" t="str">
        <f>IF(fVisitas[[#This Row],[data_realizada]]="","",YEAR(fVisitas[[#This Row],[data_realizada]]))</f>
        <v/>
      </c>
      <c r="N83" t="str">
        <f>IF(fVisitas[[#This Row],[data_realizada]]="","",MONTH(fVisitas[[#This Row],[data_realizada]]))</f>
        <v/>
      </c>
      <c r="O83" s="3" t="str">
        <f>IF(fVisitas[[#This Row],[status]]="Realizado",_xlfn.MAXIFS(fVisitas[data_realizada],fVisitas[codigo_cliente],fVisitas[[#This Row],[codigo_cliente]])+fVisitas[[#This Row],[meta_dias]],"")</f>
        <v/>
      </c>
      <c r="Q83" t="s">
        <v>100</v>
      </c>
    </row>
    <row r="84" spans="1:17" x14ac:dyDescent="0.45">
      <c r="A84" t="s">
        <v>0</v>
      </c>
      <c r="B84" t="s">
        <v>2</v>
      </c>
      <c r="C84" t="s">
        <v>4</v>
      </c>
      <c r="D84" t="s">
        <v>37</v>
      </c>
      <c r="E84">
        <v>15</v>
      </c>
      <c r="F84" t="s">
        <v>2</v>
      </c>
      <c r="G84" s="3">
        <v>45791</v>
      </c>
      <c r="H84" t="str">
        <f>TEXT(fVisitas[[#This Row],[data_planejada]],"dddd")</f>
        <v>quarta-feira</v>
      </c>
      <c r="I84" s="3">
        <v>45791</v>
      </c>
      <c r="J84" t="s">
        <v>72</v>
      </c>
      <c r="K84" s="4">
        <f ca="1">IF(fVisitas[[#This Row],[status]]="Cancelado","",_xlfn.DAYS(TODAY(),_xlfn.MAXIFS(fVisitas[data_realizada],fVisitas[codigo_cliente],fVisitas[[#This Row],[codigo_cliente]])))</f>
        <v>11</v>
      </c>
      <c r="L84" t="s">
        <v>73</v>
      </c>
      <c r="M84">
        <f>IF(fVisitas[[#This Row],[data_realizada]]="","",YEAR(fVisitas[[#This Row],[data_realizada]]))</f>
        <v>2025</v>
      </c>
      <c r="N84">
        <f>IF(fVisitas[[#This Row],[data_realizada]]="","",MONTH(fVisitas[[#This Row],[data_realizada]]))</f>
        <v>5</v>
      </c>
      <c r="O84" s="3">
        <f>IF(fVisitas[[#This Row],[status]]="Realizado",_xlfn.MAXIFS(fVisitas[data_realizada],fVisitas[codigo_cliente],fVisitas[[#This Row],[codigo_cliente]])+fVisitas[[#This Row],[meta_dias]],"")</f>
        <v>45857</v>
      </c>
      <c r="Q84" t="s">
        <v>98</v>
      </c>
    </row>
    <row r="85" spans="1:17" x14ac:dyDescent="0.45">
      <c r="A85" t="s">
        <v>0</v>
      </c>
      <c r="B85" t="s">
        <v>2</v>
      </c>
      <c r="C85" t="s">
        <v>24</v>
      </c>
      <c r="D85" t="s">
        <v>57</v>
      </c>
      <c r="E85">
        <v>15</v>
      </c>
      <c r="F85" t="s">
        <v>2</v>
      </c>
      <c r="G85" s="3">
        <v>45792</v>
      </c>
      <c r="H85" t="str">
        <f>TEXT(fVisitas[[#This Row],[data_planejada]],"dddd")</f>
        <v>quinta-feira</v>
      </c>
      <c r="I85" s="3">
        <v>45791</v>
      </c>
      <c r="J85" t="s">
        <v>72</v>
      </c>
      <c r="K85" s="4">
        <f ca="1">IF(fVisitas[[#This Row],[status]]="Cancelado","",_xlfn.DAYS(TODAY(),_xlfn.MAXIFS(fVisitas[data_realizada],fVisitas[codigo_cliente],fVisitas[[#This Row],[codigo_cliente]])))</f>
        <v>35</v>
      </c>
      <c r="L85" t="s">
        <v>73</v>
      </c>
      <c r="M85">
        <f>IF(fVisitas[[#This Row],[data_realizada]]="","",YEAR(fVisitas[[#This Row],[data_realizada]]))</f>
        <v>2025</v>
      </c>
      <c r="N85">
        <f>IF(fVisitas[[#This Row],[data_realizada]]="","",MONTH(fVisitas[[#This Row],[data_realizada]]))</f>
        <v>5</v>
      </c>
      <c r="O85" s="3">
        <f>IF(fVisitas[[#This Row],[status]]="Realizado",_xlfn.MAXIFS(fVisitas[data_realizada],fVisitas[codigo_cliente],fVisitas[[#This Row],[codigo_cliente]])+fVisitas[[#This Row],[meta_dias]],"")</f>
        <v>45833</v>
      </c>
      <c r="Q85" t="s">
        <v>98</v>
      </c>
    </row>
    <row r="86" spans="1:17" x14ac:dyDescent="0.45">
      <c r="A86" t="s">
        <v>0</v>
      </c>
      <c r="B86" t="s">
        <v>2</v>
      </c>
      <c r="C86" t="s">
        <v>8</v>
      </c>
      <c r="D86" t="s">
        <v>41</v>
      </c>
      <c r="E86">
        <v>15</v>
      </c>
      <c r="F86" t="s">
        <v>2</v>
      </c>
      <c r="G86" s="3">
        <v>45793</v>
      </c>
      <c r="H86" t="str">
        <f>TEXT(fVisitas[[#This Row],[data_planejada]],"dddd")</f>
        <v>sexta-feira</v>
      </c>
      <c r="I86" s="3"/>
      <c r="J86" t="s">
        <v>179</v>
      </c>
      <c r="K86" s="4">
        <f ca="1">IF(fVisitas[[#This Row],[status]]="Cancelado","",_xlfn.DAYS(TODAY(),_xlfn.MAXIFS(fVisitas[data_realizada],fVisitas[codigo_cliente],fVisitas[[#This Row],[codigo_cliente]])))</f>
        <v>21</v>
      </c>
      <c r="L86" t="s">
        <v>73</v>
      </c>
      <c r="M86" t="str">
        <f>IF(fVisitas[[#This Row],[data_realizada]]="","",YEAR(fVisitas[[#This Row],[data_realizada]]))</f>
        <v/>
      </c>
      <c r="N86" t="str">
        <f>IF(fVisitas[[#This Row],[data_realizada]]="","",MONTH(fVisitas[[#This Row],[data_realizada]]))</f>
        <v/>
      </c>
      <c r="O86" s="3" t="str">
        <f>IF(fVisitas[[#This Row],[status]]="Realizado",_xlfn.MAXIFS(fVisitas[data_realizada],fVisitas[codigo_cliente],fVisitas[[#This Row],[codigo_cliente]])+fVisitas[[#This Row],[meta_dias]],"")</f>
        <v/>
      </c>
      <c r="Q86" t="s">
        <v>100</v>
      </c>
    </row>
    <row r="87" spans="1:17" x14ac:dyDescent="0.45">
      <c r="A87" t="s">
        <v>0</v>
      </c>
      <c r="B87" t="s">
        <v>2</v>
      </c>
      <c r="C87" t="s">
        <v>8</v>
      </c>
      <c r="D87" t="s">
        <v>41</v>
      </c>
      <c r="E87">
        <v>15</v>
      </c>
      <c r="F87" t="s">
        <v>2</v>
      </c>
      <c r="G87" s="3">
        <v>45796</v>
      </c>
      <c r="H87" t="str">
        <f>TEXT(fVisitas[[#This Row],[data_planejada]],"dddd")</f>
        <v>segunda-feira</v>
      </c>
      <c r="I87" s="3">
        <v>45797</v>
      </c>
      <c r="J87" t="s">
        <v>72</v>
      </c>
      <c r="K87" s="4">
        <f ca="1">IF(fVisitas[[#This Row],[status]]="Cancelado","",_xlfn.DAYS(TODAY(),_xlfn.MAXIFS(fVisitas[data_realizada],fVisitas[codigo_cliente],fVisitas[[#This Row],[codigo_cliente]])))</f>
        <v>21</v>
      </c>
      <c r="L87" t="s">
        <v>73</v>
      </c>
      <c r="M87">
        <f>IF(fVisitas[[#This Row],[data_realizada]]="","",YEAR(fVisitas[[#This Row],[data_realizada]]))</f>
        <v>2025</v>
      </c>
      <c r="N87">
        <f>IF(fVisitas[[#This Row],[data_realizada]]="","",MONTH(fVisitas[[#This Row],[data_realizada]]))</f>
        <v>5</v>
      </c>
      <c r="O87" s="3">
        <f>IF(fVisitas[[#This Row],[status]]="Realizado",_xlfn.MAXIFS(fVisitas[data_realizada],fVisitas[codigo_cliente],fVisitas[[#This Row],[codigo_cliente]])+fVisitas[[#This Row],[meta_dias]],"")</f>
        <v>45847</v>
      </c>
      <c r="Q87" t="s">
        <v>105</v>
      </c>
    </row>
    <row r="88" spans="1:17" x14ac:dyDescent="0.45">
      <c r="A88" t="s">
        <v>0</v>
      </c>
      <c r="B88" t="s">
        <v>2</v>
      </c>
      <c r="C88" t="s">
        <v>19</v>
      </c>
      <c r="D88" t="s">
        <v>52</v>
      </c>
      <c r="E88">
        <v>15</v>
      </c>
      <c r="F88" t="s">
        <v>2</v>
      </c>
      <c r="G88" s="3">
        <v>45797</v>
      </c>
      <c r="H88" t="str">
        <f>TEXT(fVisitas[[#This Row],[data_planejada]],"dddd")</f>
        <v>terça-feira</v>
      </c>
      <c r="I88" s="3">
        <v>45799</v>
      </c>
      <c r="J88" t="s">
        <v>72</v>
      </c>
      <c r="K88" s="4">
        <f ca="1">IF(fVisitas[[#This Row],[status]]="Cancelado","",_xlfn.DAYS(TODAY(),_xlfn.MAXIFS(fVisitas[data_realizada],fVisitas[codigo_cliente],fVisitas[[#This Row],[codigo_cliente]])))</f>
        <v>20</v>
      </c>
      <c r="L88" t="s">
        <v>73</v>
      </c>
      <c r="M88">
        <f>IF(fVisitas[[#This Row],[data_realizada]]="","",YEAR(fVisitas[[#This Row],[data_realizada]]))</f>
        <v>2025</v>
      </c>
      <c r="N88">
        <f>IF(fVisitas[[#This Row],[data_realizada]]="","",MONTH(fVisitas[[#This Row],[data_realizada]]))</f>
        <v>5</v>
      </c>
      <c r="O88" s="3">
        <f>IF(fVisitas[[#This Row],[status]]="Realizado",_xlfn.MAXIFS(fVisitas[data_realizada],fVisitas[codigo_cliente],fVisitas[[#This Row],[codigo_cliente]])+fVisitas[[#This Row],[meta_dias]],"")</f>
        <v>45848</v>
      </c>
      <c r="Q88" t="s">
        <v>105</v>
      </c>
    </row>
    <row r="89" spans="1:17" x14ac:dyDescent="0.45">
      <c r="A89" t="s">
        <v>0</v>
      </c>
      <c r="B89" t="s">
        <v>2</v>
      </c>
      <c r="C89" t="s">
        <v>5</v>
      </c>
      <c r="D89" t="s">
        <v>38</v>
      </c>
      <c r="E89">
        <v>15</v>
      </c>
      <c r="F89" t="s">
        <v>2</v>
      </c>
      <c r="G89" s="3">
        <v>45798</v>
      </c>
      <c r="H89" t="str">
        <f>TEXT(fVisitas[[#This Row],[data_planejada]],"dddd")</f>
        <v>quarta-feira</v>
      </c>
      <c r="I89" s="3">
        <v>45796</v>
      </c>
      <c r="J89" t="s">
        <v>72</v>
      </c>
      <c r="K89" s="4">
        <f ca="1">IF(fVisitas[[#This Row],[status]]="Cancelado","",_xlfn.DAYS(TODAY(),_xlfn.MAXIFS(fVisitas[data_realizada],fVisitas[codigo_cliente],fVisitas[[#This Row],[codigo_cliente]])))</f>
        <v>36</v>
      </c>
      <c r="L89" t="s">
        <v>73</v>
      </c>
      <c r="M89">
        <f>IF(fVisitas[[#This Row],[data_realizada]]="","",YEAR(fVisitas[[#This Row],[data_realizada]]))</f>
        <v>2025</v>
      </c>
      <c r="N89">
        <f>IF(fVisitas[[#This Row],[data_realizada]]="","",MONTH(fVisitas[[#This Row],[data_realizada]]))</f>
        <v>5</v>
      </c>
      <c r="O89" s="3">
        <f>IF(fVisitas[[#This Row],[status]]="Realizado",_xlfn.MAXIFS(fVisitas[data_realizada],fVisitas[codigo_cliente],fVisitas[[#This Row],[codigo_cliente]])+fVisitas[[#This Row],[meta_dias]],"")</f>
        <v>45832</v>
      </c>
      <c r="Q89" t="s">
        <v>98</v>
      </c>
    </row>
    <row r="90" spans="1:17" x14ac:dyDescent="0.45">
      <c r="A90" t="s">
        <v>0</v>
      </c>
      <c r="B90" t="s">
        <v>2</v>
      </c>
      <c r="C90" t="s">
        <v>23</v>
      </c>
      <c r="D90" t="s">
        <v>56</v>
      </c>
      <c r="E90">
        <v>15</v>
      </c>
      <c r="F90" t="s">
        <v>2</v>
      </c>
      <c r="G90" s="3">
        <v>45799</v>
      </c>
      <c r="H90" t="str">
        <f>TEXT(fVisitas[[#This Row],[data_planejada]],"dddd")</f>
        <v>quinta-feira</v>
      </c>
      <c r="I90" s="3"/>
      <c r="J90" t="s">
        <v>179</v>
      </c>
      <c r="K90" s="4">
        <f ca="1">IF(fVisitas[[#This Row],[status]]="Cancelado","",_xlfn.DAYS(TODAY(),_xlfn.MAXIFS(fVisitas[data_realizada],fVisitas[codigo_cliente],fVisitas[[#This Row],[codigo_cliente]])))</f>
        <v>47</v>
      </c>
      <c r="L90" t="s">
        <v>73</v>
      </c>
      <c r="M90" t="str">
        <f>IF(fVisitas[[#This Row],[data_realizada]]="","",YEAR(fVisitas[[#This Row],[data_realizada]]))</f>
        <v/>
      </c>
      <c r="N90" t="str">
        <f>IF(fVisitas[[#This Row],[data_realizada]]="","",MONTH(fVisitas[[#This Row],[data_realizada]]))</f>
        <v/>
      </c>
      <c r="O90" s="3" t="str">
        <f>IF(fVisitas[[#This Row],[status]]="Realizado",_xlfn.MAXIFS(fVisitas[data_realizada],fVisitas[codigo_cliente],fVisitas[[#This Row],[codigo_cliente]])+fVisitas[[#This Row],[meta_dias]],"")</f>
        <v/>
      </c>
      <c r="Q90" t="s">
        <v>98</v>
      </c>
    </row>
    <row r="91" spans="1:17" x14ac:dyDescent="0.45">
      <c r="A91" t="s">
        <v>0</v>
      </c>
      <c r="B91" t="s">
        <v>2</v>
      </c>
      <c r="C91" t="s">
        <v>11</v>
      </c>
      <c r="D91" t="s">
        <v>44</v>
      </c>
      <c r="E91">
        <v>15</v>
      </c>
      <c r="F91" t="s">
        <v>2</v>
      </c>
      <c r="G91" s="3">
        <v>45800</v>
      </c>
      <c r="H91" t="str">
        <f>TEXT(fVisitas[[#This Row],[data_planejada]],"dddd")</f>
        <v>sexta-feira</v>
      </c>
      <c r="I91" s="3"/>
      <c r="J91" t="s">
        <v>179</v>
      </c>
      <c r="K91" s="4">
        <f ca="1">IF(fVisitas[[#This Row],[status]]="Cancelado","",_xlfn.DAYS(TODAY(),_xlfn.MAXIFS(fVisitas[data_realizada],fVisitas[codigo_cliente],fVisitas[[#This Row],[codigo_cliente]])))</f>
        <v>7</v>
      </c>
      <c r="L91" t="s">
        <v>73</v>
      </c>
      <c r="M91" t="str">
        <f>IF(fVisitas[[#This Row],[data_realizada]]="","",YEAR(fVisitas[[#This Row],[data_realizada]]))</f>
        <v/>
      </c>
      <c r="N91" t="str">
        <f>IF(fVisitas[[#This Row],[data_realizada]]="","",MONTH(fVisitas[[#This Row],[data_realizada]]))</f>
        <v/>
      </c>
      <c r="O91" s="3" t="str">
        <f>IF(fVisitas[[#This Row],[status]]="Realizado",_xlfn.MAXIFS(fVisitas[data_realizada],fVisitas[codigo_cliente],fVisitas[[#This Row],[codigo_cliente]])+fVisitas[[#This Row],[meta_dias]],"")</f>
        <v/>
      </c>
      <c r="Q91" t="s">
        <v>98</v>
      </c>
    </row>
    <row r="92" spans="1:17" x14ac:dyDescent="0.45">
      <c r="A92" t="s">
        <v>0</v>
      </c>
      <c r="B92" t="s">
        <v>2</v>
      </c>
      <c r="C92" t="s">
        <v>6</v>
      </c>
      <c r="D92" t="s">
        <v>39</v>
      </c>
      <c r="E92">
        <v>15</v>
      </c>
      <c r="F92" t="s">
        <v>2</v>
      </c>
      <c r="G92" s="3">
        <v>45803</v>
      </c>
      <c r="H92" t="str">
        <f>TEXT(fVisitas[[#This Row],[data_planejada]],"dddd")</f>
        <v>segunda-feira</v>
      </c>
      <c r="I92" s="3">
        <v>45803</v>
      </c>
      <c r="J92" t="s">
        <v>72</v>
      </c>
      <c r="K92" s="4">
        <f ca="1">IF(fVisitas[[#This Row],[status]]="Cancelado","",_xlfn.DAYS(TODAY(),_xlfn.MAXIFS(fVisitas[data_realizada],fVisitas[codigo_cliente],fVisitas[[#This Row],[codigo_cliente]])))</f>
        <v>40</v>
      </c>
      <c r="L92" t="s">
        <v>73</v>
      </c>
      <c r="M92">
        <f>IF(fVisitas[[#This Row],[data_realizada]]="","",YEAR(fVisitas[[#This Row],[data_realizada]]))</f>
        <v>2025</v>
      </c>
      <c r="N92">
        <f>IF(fVisitas[[#This Row],[data_realizada]]="","",MONTH(fVisitas[[#This Row],[data_realizada]]))</f>
        <v>5</v>
      </c>
      <c r="O92" s="3">
        <f>IF(fVisitas[[#This Row],[status]]="Realizado",_xlfn.MAXIFS(fVisitas[data_realizada],fVisitas[codigo_cliente],fVisitas[[#This Row],[codigo_cliente]])+fVisitas[[#This Row],[meta_dias]],"")</f>
        <v>45828</v>
      </c>
      <c r="Q92" t="s">
        <v>98</v>
      </c>
    </row>
    <row r="93" spans="1:17" x14ac:dyDescent="0.45">
      <c r="A93" t="s">
        <v>0</v>
      </c>
      <c r="B93" t="s">
        <v>2</v>
      </c>
      <c r="C93" t="s">
        <v>24</v>
      </c>
      <c r="D93" t="s">
        <v>57</v>
      </c>
      <c r="E93">
        <v>15</v>
      </c>
      <c r="F93" t="s">
        <v>2</v>
      </c>
      <c r="G93" s="3">
        <v>45804</v>
      </c>
      <c r="H93" t="str">
        <f>TEXT(fVisitas[[#This Row],[data_planejada]],"dddd")</f>
        <v>terça-feira</v>
      </c>
      <c r="I93" s="3"/>
      <c r="J93" t="s">
        <v>179</v>
      </c>
      <c r="K93" s="4">
        <f ca="1">IF(fVisitas[[#This Row],[status]]="Cancelado","",_xlfn.DAYS(TODAY(),_xlfn.MAXIFS(fVisitas[data_realizada],fVisitas[codigo_cliente],fVisitas[[#This Row],[codigo_cliente]])))</f>
        <v>35</v>
      </c>
      <c r="L93" t="s">
        <v>73</v>
      </c>
      <c r="M93" t="str">
        <f>IF(fVisitas[[#This Row],[data_realizada]]="","",YEAR(fVisitas[[#This Row],[data_realizada]]))</f>
        <v/>
      </c>
      <c r="N93" t="str">
        <f>IF(fVisitas[[#This Row],[data_realizada]]="","",MONTH(fVisitas[[#This Row],[data_realizada]]))</f>
        <v/>
      </c>
      <c r="O93" s="3" t="str">
        <f>IF(fVisitas[[#This Row],[status]]="Realizado",_xlfn.MAXIFS(fVisitas[data_realizada],fVisitas[codigo_cliente],fVisitas[[#This Row],[codigo_cliente]])+fVisitas[[#This Row],[meta_dias]],"")</f>
        <v/>
      </c>
      <c r="Q93" t="s">
        <v>98</v>
      </c>
    </row>
    <row r="94" spans="1:17" x14ac:dyDescent="0.45">
      <c r="A94" t="s">
        <v>0</v>
      </c>
      <c r="B94" t="s">
        <v>2</v>
      </c>
      <c r="C94" t="s">
        <v>23</v>
      </c>
      <c r="D94" t="s">
        <v>56</v>
      </c>
      <c r="E94">
        <v>15</v>
      </c>
      <c r="F94" t="s">
        <v>2</v>
      </c>
      <c r="G94" s="3">
        <v>45805</v>
      </c>
      <c r="H94" t="str">
        <f>TEXT(fVisitas[[#This Row],[data_planejada]],"dddd")</f>
        <v>quarta-feira</v>
      </c>
      <c r="I94" s="3">
        <v>45806</v>
      </c>
      <c r="J94" t="s">
        <v>72</v>
      </c>
      <c r="K94" s="4">
        <f ca="1">IF(fVisitas[[#This Row],[status]]="Cancelado","",_xlfn.DAYS(TODAY(),_xlfn.MAXIFS(fVisitas[data_realizada],fVisitas[codigo_cliente],fVisitas[[#This Row],[codigo_cliente]])))</f>
        <v>47</v>
      </c>
      <c r="L94" t="s">
        <v>73</v>
      </c>
      <c r="M94">
        <f>IF(fVisitas[[#This Row],[data_realizada]]="","",YEAR(fVisitas[[#This Row],[data_realizada]]))</f>
        <v>2025</v>
      </c>
      <c r="N94">
        <f>IF(fVisitas[[#This Row],[data_realizada]]="","",MONTH(fVisitas[[#This Row],[data_realizada]]))</f>
        <v>5</v>
      </c>
      <c r="O94" s="3">
        <f>IF(fVisitas[[#This Row],[status]]="Realizado",_xlfn.MAXIFS(fVisitas[data_realizada],fVisitas[codigo_cliente],fVisitas[[#This Row],[codigo_cliente]])+fVisitas[[#This Row],[meta_dias]],"")</f>
        <v>45821</v>
      </c>
      <c r="Q94" t="s">
        <v>98</v>
      </c>
    </row>
    <row r="95" spans="1:17" x14ac:dyDescent="0.45">
      <c r="A95" t="s">
        <v>0</v>
      </c>
      <c r="B95" t="s">
        <v>2</v>
      </c>
      <c r="C95" t="s">
        <v>11</v>
      </c>
      <c r="D95" t="s">
        <v>44</v>
      </c>
      <c r="E95">
        <v>15</v>
      </c>
      <c r="F95" t="s">
        <v>2</v>
      </c>
      <c r="G95" s="3">
        <v>45806</v>
      </c>
      <c r="H95" t="str">
        <f>TEXT(fVisitas[[#This Row],[data_planejada]],"dddd")</f>
        <v>quinta-feira</v>
      </c>
      <c r="I95" s="3">
        <v>45805</v>
      </c>
      <c r="J95" t="s">
        <v>72</v>
      </c>
      <c r="K95" s="4">
        <f ca="1">IF(fVisitas[[#This Row],[status]]="Cancelado","",_xlfn.DAYS(TODAY(),_xlfn.MAXIFS(fVisitas[data_realizada],fVisitas[codigo_cliente],fVisitas[[#This Row],[codigo_cliente]])))</f>
        <v>7</v>
      </c>
      <c r="L95" t="s">
        <v>73</v>
      </c>
      <c r="M95">
        <f>IF(fVisitas[[#This Row],[data_realizada]]="","",YEAR(fVisitas[[#This Row],[data_realizada]]))</f>
        <v>2025</v>
      </c>
      <c r="N95">
        <f>IF(fVisitas[[#This Row],[data_realizada]]="","",MONTH(fVisitas[[#This Row],[data_realizada]]))</f>
        <v>5</v>
      </c>
      <c r="O95" s="3">
        <f>IF(fVisitas[[#This Row],[status]]="Realizado",_xlfn.MAXIFS(fVisitas[data_realizada],fVisitas[codigo_cliente],fVisitas[[#This Row],[codigo_cliente]])+fVisitas[[#This Row],[meta_dias]],"")</f>
        <v>45861</v>
      </c>
      <c r="Q95" t="s">
        <v>98</v>
      </c>
    </row>
    <row r="96" spans="1:17" x14ac:dyDescent="0.45">
      <c r="A96" t="s">
        <v>0</v>
      </c>
      <c r="B96" t="s">
        <v>2</v>
      </c>
      <c r="C96" t="s">
        <v>16</v>
      </c>
      <c r="D96" t="s">
        <v>49</v>
      </c>
      <c r="E96">
        <v>15</v>
      </c>
      <c r="F96" t="s">
        <v>2</v>
      </c>
      <c r="G96" s="3">
        <v>45807</v>
      </c>
      <c r="H96" t="str">
        <f>TEXT(fVisitas[[#This Row],[data_planejada]],"dddd")</f>
        <v>sexta-feira</v>
      </c>
      <c r="I96" s="3">
        <v>45810</v>
      </c>
      <c r="J96" t="s">
        <v>72</v>
      </c>
      <c r="K96" s="4">
        <f ca="1">IF(fVisitas[[#This Row],[status]]="Cancelado","",_xlfn.DAYS(TODAY(),_xlfn.MAXIFS(fVisitas[data_realizada],fVisitas[codigo_cliente],fVisitas[[#This Row],[codigo_cliente]])))</f>
        <v>43</v>
      </c>
      <c r="L96" t="s">
        <v>73</v>
      </c>
      <c r="M96">
        <f>IF(fVisitas[[#This Row],[data_realizada]]="","",YEAR(fVisitas[[#This Row],[data_realizada]]))</f>
        <v>2025</v>
      </c>
      <c r="N96">
        <f>IF(fVisitas[[#This Row],[data_realizada]]="","",MONTH(fVisitas[[#This Row],[data_realizada]]))</f>
        <v>6</v>
      </c>
      <c r="O96" s="3">
        <f>IF(fVisitas[[#This Row],[status]]="Realizado",_xlfn.MAXIFS(fVisitas[data_realizada],fVisitas[codigo_cliente],fVisitas[[#This Row],[codigo_cliente]])+fVisitas[[#This Row],[meta_dias]],"")</f>
        <v>45825</v>
      </c>
      <c r="Q96" t="s">
        <v>98</v>
      </c>
    </row>
    <row r="97" spans="1:17" x14ac:dyDescent="0.45">
      <c r="A97" t="s">
        <v>0</v>
      </c>
      <c r="B97" t="s">
        <v>2</v>
      </c>
      <c r="C97" t="s">
        <v>20</v>
      </c>
      <c r="D97" t="s">
        <v>53</v>
      </c>
      <c r="E97">
        <v>15</v>
      </c>
      <c r="F97" t="s">
        <v>2</v>
      </c>
      <c r="G97" s="3">
        <v>45810</v>
      </c>
      <c r="H97" t="str">
        <f>TEXT(fVisitas[[#This Row],[data_planejada]],"dddd")</f>
        <v>segunda-feira</v>
      </c>
      <c r="I97" s="3">
        <v>45811</v>
      </c>
      <c r="J97" t="s">
        <v>72</v>
      </c>
      <c r="K97" s="4">
        <f ca="1">IF(fVisitas[[#This Row],[status]]="Cancelado","",_xlfn.DAYS(TODAY(),_xlfn.MAXIFS(fVisitas[data_realizada],fVisitas[codigo_cliente],fVisitas[[#This Row],[codigo_cliente]])))</f>
        <v>42</v>
      </c>
      <c r="L97" t="s">
        <v>73</v>
      </c>
      <c r="M97">
        <f>IF(fVisitas[[#This Row],[data_realizada]]="","",YEAR(fVisitas[[#This Row],[data_realizada]]))</f>
        <v>2025</v>
      </c>
      <c r="N97">
        <f>IF(fVisitas[[#This Row],[data_realizada]]="","",MONTH(fVisitas[[#This Row],[data_realizada]]))</f>
        <v>6</v>
      </c>
      <c r="O97" s="3">
        <f>IF(fVisitas[[#This Row],[status]]="Realizado",_xlfn.MAXIFS(fVisitas[data_realizada],fVisitas[codigo_cliente],fVisitas[[#This Row],[codigo_cliente]])+fVisitas[[#This Row],[meta_dias]],"")</f>
        <v>45826</v>
      </c>
      <c r="Q97" t="s">
        <v>117</v>
      </c>
    </row>
    <row r="98" spans="1:17" x14ac:dyDescent="0.45">
      <c r="A98" t="s">
        <v>0</v>
      </c>
      <c r="B98" t="s">
        <v>2</v>
      </c>
      <c r="C98" t="s">
        <v>8</v>
      </c>
      <c r="D98" t="s">
        <v>41</v>
      </c>
      <c r="E98">
        <v>15</v>
      </c>
      <c r="F98" t="s">
        <v>2</v>
      </c>
      <c r="G98" s="3">
        <v>45811</v>
      </c>
      <c r="H98" t="str">
        <f>TEXT(fVisitas[[#This Row],[data_planejada]],"dddd")</f>
        <v>terça-feira</v>
      </c>
      <c r="I98" s="3">
        <v>45814</v>
      </c>
      <c r="J98" t="s">
        <v>72</v>
      </c>
      <c r="K98" s="4">
        <f ca="1">IF(fVisitas[[#This Row],[status]]="Cancelado","",_xlfn.DAYS(TODAY(),_xlfn.MAXIFS(fVisitas[data_realizada],fVisitas[codigo_cliente],fVisitas[[#This Row],[codigo_cliente]])))</f>
        <v>21</v>
      </c>
      <c r="L98" t="s">
        <v>73</v>
      </c>
      <c r="M98">
        <f>IF(fVisitas[[#This Row],[data_realizada]]="","",YEAR(fVisitas[[#This Row],[data_realizada]]))</f>
        <v>2025</v>
      </c>
      <c r="N98">
        <f>IF(fVisitas[[#This Row],[data_realizada]]="","",MONTH(fVisitas[[#This Row],[data_realizada]]))</f>
        <v>6</v>
      </c>
      <c r="O98" s="3">
        <f>IF(fVisitas[[#This Row],[status]]="Realizado",_xlfn.MAXIFS(fVisitas[data_realizada],fVisitas[codigo_cliente],fVisitas[[#This Row],[codigo_cliente]])+fVisitas[[#This Row],[meta_dias]],"")</f>
        <v>45847</v>
      </c>
      <c r="Q98" t="s">
        <v>98</v>
      </c>
    </row>
    <row r="99" spans="1:17" x14ac:dyDescent="0.45">
      <c r="A99" t="s">
        <v>0</v>
      </c>
      <c r="B99" t="s">
        <v>2</v>
      </c>
      <c r="C99" t="s">
        <v>19</v>
      </c>
      <c r="D99" t="s">
        <v>52</v>
      </c>
      <c r="E99">
        <v>15</v>
      </c>
      <c r="F99" t="s">
        <v>2</v>
      </c>
      <c r="G99" s="3">
        <v>45812</v>
      </c>
      <c r="H99" t="str">
        <f>TEXT(fVisitas[[#This Row],[data_planejada]],"dddd")</f>
        <v>quarta-feira</v>
      </c>
      <c r="I99" s="3"/>
      <c r="J99" t="s">
        <v>179</v>
      </c>
      <c r="K99" s="4">
        <f ca="1">IF(fVisitas[[#This Row],[status]]="Cancelado","",_xlfn.DAYS(TODAY(),_xlfn.MAXIFS(fVisitas[data_realizada],fVisitas[codigo_cliente],fVisitas[[#This Row],[codigo_cliente]])))</f>
        <v>20</v>
      </c>
      <c r="L99" t="s">
        <v>73</v>
      </c>
      <c r="M99" t="str">
        <f>IF(fVisitas[[#This Row],[data_realizada]]="","",YEAR(fVisitas[[#This Row],[data_realizada]]))</f>
        <v/>
      </c>
      <c r="N99" t="str">
        <f>IF(fVisitas[[#This Row],[data_realizada]]="","",MONTH(fVisitas[[#This Row],[data_realizada]]))</f>
        <v/>
      </c>
      <c r="O99" s="3" t="str">
        <f>IF(fVisitas[[#This Row],[status]]="Realizado",_xlfn.MAXIFS(fVisitas[data_realizada],fVisitas[codigo_cliente],fVisitas[[#This Row],[codigo_cliente]])+fVisitas[[#This Row],[meta_dias]],"")</f>
        <v/>
      </c>
      <c r="Q99" t="s">
        <v>98</v>
      </c>
    </row>
    <row r="100" spans="1:17" x14ac:dyDescent="0.45">
      <c r="A100" t="s">
        <v>0</v>
      </c>
      <c r="B100" t="s">
        <v>2</v>
      </c>
      <c r="C100" t="s">
        <v>6</v>
      </c>
      <c r="D100" t="s">
        <v>39</v>
      </c>
      <c r="E100">
        <v>15</v>
      </c>
      <c r="F100" t="s">
        <v>2</v>
      </c>
      <c r="G100" s="3">
        <v>45813</v>
      </c>
      <c r="H100" t="str">
        <f>TEXT(fVisitas[[#This Row],[data_planejada]],"dddd")</f>
        <v>quinta-feira</v>
      </c>
      <c r="I100" s="3">
        <v>45813</v>
      </c>
      <c r="J100" t="s">
        <v>72</v>
      </c>
      <c r="K100" s="4">
        <f ca="1">IF(fVisitas[[#This Row],[status]]="Cancelado","",_xlfn.DAYS(TODAY(),_xlfn.MAXIFS(fVisitas[data_realizada],fVisitas[codigo_cliente],fVisitas[[#This Row],[codigo_cliente]])))</f>
        <v>40</v>
      </c>
      <c r="L100" t="s">
        <v>73</v>
      </c>
      <c r="M100">
        <f>IF(fVisitas[[#This Row],[data_realizada]]="","",YEAR(fVisitas[[#This Row],[data_realizada]]))</f>
        <v>2025</v>
      </c>
      <c r="N100">
        <f>IF(fVisitas[[#This Row],[data_realizada]]="","",MONTH(fVisitas[[#This Row],[data_realizada]]))</f>
        <v>6</v>
      </c>
      <c r="O100" s="3">
        <f>IF(fVisitas[[#This Row],[status]]="Realizado",_xlfn.MAXIFS(fVisitas[data_realizada],fVisitas[codigo_cliente],fVisitas[[#This Row],[codigo_cliente]])+fVisitas[[#This Row],[meta_dias]],"")</f>
        <v>45828</v>
      </c>
      <c r="Q100" t="s">
        <v>98</v>
      </c>
    </row>
    <row r="101" spans="1:17" x14ac:dyDescent="0.45">
      <c r="A101" t="s">
        <v>0</v>
      </c>
      <c r="B101" t="s">
        <v>2</v>
      </c>
      <c r="C101" t="s">
        <v>34</v>
      </c>
      <c r="D101" t="s">
        <v>67</v>
      </c>
      <c r="E101">
        <v>15</v>
      </c>
      <c r="F101" t="s">
        <v>2</v>
      </c>
      <c r="G101" s="3">
        <v>45814</v>
      </c>
      <c r="H101" t="str">
        <f>TEXT(fVisitas[[#This Row],[data_planejada]],"dddd")</f>
        <v>sexta-feira</v>
      </c>
      <c r="I101" s="3" t="s">
        <v>70</v>
      </c>
      <c r="J101" t="s">
        <v>179</v>
      </c>
      <c r="K101" s="4">
        <f ca="1">IF(fVisitas[[#This Row],[status]]="Cancelado","",_xlfn.DAYS(TODAY(),_xlfn.MAXIFS(fVisitas[data_realizada],fVisitas[codigo_cliente],fVisitas[[#This Row],[codigo_cliente]])))</f>
        <v>33</v>
      </c>
      <c r="L101" t="s">
        <v>73</v>
      </c>
      <c r="M101" t="e">
        <f>IF(fVisitas[[#This Row],[data_realizada]]="","",YEAR(fVisitas[[#This Row],[data_realizada]]))</f>
        <v>#VALUE!</v>
      </c>
      <c r="N101" t="e">
        <f>IF(fVisitas[[#This Row],[data_realizada]]="","",MONTH(fVisitas[[#This Row],[data_realizada]]))</f>
        <v>#VALUE!</v>
      </c>
      <c r="O101" s="3" t="str">
        <f>IF(fVisitas[[#This Row],[status]]="Realizado",_xlfn.MAXIFS(fVisitas[data_realizada],fVisitas[codigo_cliente],fVisitas[[#This Row],[codigo_cliente]])+fVisitas[[#This Row],[meta_dias]],"")</f>
        <v/>
      </c>
      <c r="Q101" t="s">
        <v>98</v>
      </c>
    </row>
    <row r="102" spans="1:17" x14ac:dyDescent="0.45">
      <c r="A102" t="s">
        <v>0</v>
      </c>
      <c r="B102" t="s">
        <v>2</v>
      </c>
      <c r="C102" t="s">
        <v>5</v>
      </c>
      <c r="D102" t="s">
        <v>38</v>
      </c>
      <c r="E102">
        <v>15</v>
      </c>
      <c r="F102" t="s">
        <v>2</v>
      </c>
      <c r="G102" s="3">
        <v>45817</v>
      </c>
      <c r="H102" t="str">
        <f>TEXT(fVisitas[[#This Row],[data_planejada]],"dddd")</f>
        <v>segunda-feira</v>
      </c>
      <c r="I102" s="3">
        <v>45817</v>
      </c>
      <c r="J102" t="s">
        <v>72</v>
      </c>
      <c r="K102" s="4">
        <f ca="1">IF(fVisitas[[#This Row],[status]]="Cancelado","",_xlfn.DAYS(TODAY(),_xlfn.MAXIFS(fVisitas[data_realizada],fVisitas[codigo_cliente],fVisitas[[#This Row],[codigo_cliente]])))</f>
        <v>36</v>
      </c>
      <c r="L102" t="s">
        <v>73</v>
      </c>
      <c r="M102">
        <f>IF(fVisitas[[#This Row],[data_realizada]]="","",YEAR(fVisitas[[#This Row],[data_realizada]]))</f>
        <v>2025</v>
      </c>
      <c r="N102">
        <f>IF(fVisitas[[#This Row],[data_realizada]]="","",MONTH(fVisitas[[#This Row],[data_realizada]]))</f>
        <v>6</v>
      </c>
      <c r="O102" s="3">
        <f>IF(fVisitas[[#This Row],[status]]="Realizado",_xlfn.MAXIFS(fVisitas[data_realizada],fVisitas[codigo_cliente],fVisitas[[#This Row],[codigo_cliente]])+fVisitas[[#This Row],[meta_dias]],"")</f>
        <v>45832</v>
      </c>
      <c r="Q102" t="s">
        <v>98</v>
      </c>
    </row>
    <row r="103" spans="1:17" x14ac:dyDescent="0.45">
      <c r="A103" t="s">
        <v>0</v>
      </c>
      <c r="B103" t="s">
        <v>2</v>
      </c>
      <c r="C103" t="s">
        <v>4</v>
      </c>
      <c r="D103" t="s">
        <v>37</v>
      </c>
      <c r="E103">
        <v>15</v>
      </c>
      <c r="F103" t="s">
        <v>2</v>
      </c>
      <c r="G103" s="3">
        <v>45818</v>
      </c>
      <c r="H103" t="str">
        <f>TEXT(fVisitas[[#This Row],[data_planejada]],"dddd")</f>
        <v>terça-feira</v>
      </c>
      <c r="I103" s="3"/>
      <c r="J103" t="s">
        <v>179</v>
      </c>
      <c r="K103" s="4">
        <f ca="1">IF(fVisitas[[#This Row],[status]]="Cancelado","",_xlfn.DAYS(TODAY(),_xlfn.MAXIFS(fVisitas[data_realizada],fVisitas[codigo_cliente],fVisitas[[#This Row],[codigo_cliente]])))</f>
        <v>11</v>
      </c>
      <c r="L103" t="s">
        <v>73</v>
      </c>
      <c r="M103" t="str">
        <f>IF(fVisitas[[#This Row],[data_realizada]]="","",YEAR(fVisitas[[#This Row],[data_realizada]]))</f>
        <v/>
      </c>
      <c r="N103" t="str">
        <f>IF(fVisitas[[#This Row],[data_realizada]]="","",MONTH(fVisitas[[#This Row],[data_realizada]]))</f>
        <v/>
      </c>
      <c r="O103" s="3" t="str">
        <f>IF(fVisitas[[#This Row],[status]]="Realizado",_xlfn.MAXIFS(fVisitas[data_realizada],fVisitas[codigo_cliente],fVisitas[[#This Row],[codigo_cliente]])+fVisitas[[#This Row],[meta_dias]],"")</f>
        <v/>
      </c>
      <c r="Q103" t="s">
        <v>98</v>
      </c>
    </row>
    <row r="104" spans="1:17" x14ac:dyDescent="0.45">
      <c r="A104" t="s">
        <v>0</v>
      </c>
      <c r="B104" t="s">
        <v>2</v>
      </c>
      <c r="C104" t="s">
        <v>34</v>
      </c>
      <c r="D104" t="s">
        <v>67</v>
      </c>
      <c r="E104">
        <v>15</v>
      </c>
      <c r="F104" t="s">
        <v>2</v>
      </c>
      <c r="G104" s="3">
        <v>45819</v>
      </c>
      <c r="H104" t="str">
        <f>TEXT(fVisitas[[#This Row],[data_planejada]],"dddd")</f>
        <v>quarta-feira</v>
      </c>
      <c r="I104" s="3">
        <v>45820</v>
      </c>
      <c r="J104" t="s">
        <v>72</v>
      </c>
      <c r="K104" s="4">
        <f ca="1">IF(fVisitas[[#This Row],[status]]="Cancelado","",_xlfn.DAYS(TODAY(),_xlfn.MAXIFS(fVisitas[data_realizada],fVisitas[codigo_cliente],fVisitas[[#This Row],[codigo_cliente]])))</f>
        <v>33</v>
      </c>
      <c r="L104" t="s">
        <v>73</v>
      </c>
      <c r="M104">
        <f>IF(fVisitas[[#This Row],[data_realizada]]="","",YEAR(fVisitas[[#This Row],[data_realizada]]))</f>
        <v>2025</v>
      </c>
      <c r="N104">
        <f>IF(fVisitas[[#This Row],[data_realizada]]="","",MONTH(fVisitas[[#This Row],[data_realizada]]))</f>
        <v>6</v>
      </c>
      <c r="O104" s="3">
        <f>IF(fVisitas[[#This Row],[status]]="Realizado",_xlfn.MAXIFS(fVisitas[data_realizada],fVisitas[codigo_cliente],fVisitas[[#This Row],[codigo_cliente]])+fVisitas[[#This Row],[meta_dias]],"")</f>
        <v>45835</v>
      </c>
      <c r="Q104" t="s">
        <v>98</v>
      </c>
    </row>
    <row r="105" spans="1:17" x14ac:dyDescent="0.45">
      <c r="A105" t="s">
        <v>0</v>
      </c>
      <c r="B105" t="s">
        <v>2</v>
      </c>
      <c r="C105" t="s">
        <v>19</v>
      </c>
      <c r="D105" t="s">
        <v>52</v>
      </c>
      <c r="E105">
        <v>15</v>
      </c>
      <c r="F105" t="s">
        <v>2</v>
      </c>
      <c r="G105" s="3">
        <v>45820</v>
      </c>
      <c r="H105" t="str">
        <f>TEXT(fVisitas[[#This Row],[data_planejada]],"dddd")</f>
        <v>quinta-feira</v>
      </c>
      <c r="I105" s="3"/>
      <c r="J105" t="s">
        <v>179</v>
      </c>
      <c r="K105" s="4">
        <f ca="1">IF(fVisitas[[#This Row],[status]]="Cancelado","",_xlfn.DAYS(TODAY(),_xlfn.MAXIFS(fVisitas[data_realizada],fVisitas[codigo_cliente],fVisitas[[#This Row],[codigo_cliente]])))</f>
        <v>20</v>
      </c>
      <c r="L105" t="s">
        <v>73</v>
      </c>
      <c r="M105" t="str">
        <f>IF(fVisitas[[#This Row],[data_realizada]]="","",YEAR(fVisitas[[#This Row],[data_realizada]]))</f>
        <v/>
      </c>
      <c r="N105" t="str">
        <f>IF(fVisitas[[#This Row],[data_realizada]]="","",MONTH(fVisitas[[#This Row],[data_realizada]]))</f>
        <v/>
      </c>
      <c r="O105" s="3" t="str">
        <f>IF(fVisitas[[#This Row],[status]]="Realizado",_xlfn.MAXIFS(fVisitas[data_realizada],fVisitas[codigo_cliente],fVisitas[[#This Row],[codigo_cliente]])+fVisitas[[#This Row],[meta_dias]],"")</f>
        <v/>
      </c>
      <c r="Q105" t="s">
        <v>98</v>
      </c>
    </row>
    <row r="106" spans="1:17" x14ac:dyDescent="0.45">
      <c r="A106" t="s">
        <v>0</v>
      </c>
      <c r="B106" t="s">
        <v>2</v>
      </c>
      <c r="C106" t="s">
        <v>24</v>
      </c>
      <c r="D106" t="s">
        <v>57</v>
      </c>
      <c r="E106">
        <v>15</v>
      </c>
      <c r="F106" t="s">
        <v>2</v>
      </c>
      <c r="G106" s="3">
        <v>45821</v>
      </c>
      <c r="H106" t="str">
        <f>TEXT(fVisitas[[#This Row],[data_planejada]],"dddd")</f>
        <v>sexta-feira</v>
      </c>
      <c r="I106" s="3">
        <v>45818</v>
      </c>
      <c r="J106" t="s">
        <v>72</v>
      </c>
      <c r="K106" s="4">
        <f ca="1">IF(fVisitas[[#This Row],[status]]="Cancelado","",_xlfn.DAYS(TODAY(),_xlfn.MAXIFS(fVisitas[data_realizada],fVisitas[codigo_cliente],fVisitas[[#This Row],[codigo_cliente]])))</f>
        <v>35</v>
      </c>
      <c r="L106" t="s">
        <v>73</v>
      </c>
      <c r="M106">
        <f>IF(fVisitas[[#This Row],[data_realizada]]="","",YEAR(fVisitas[[#This Row],[data_realizada]]))</f>
        <v>2025</v>
      </c>
      <c r="N106">
        <f>IF(fVisitas[[#This Row],[data_realizada]]="","",MONTH(fVisitas[[#This Row],[data_realizada]]))</f>
        <v>6</v>
      </c>
      <c r="O106" s="3">
        <f>IF(fVisitas[[#This Row],[status]]="Realizado",_xlfn.MAXIFS(fVisitas[data_realizada],fVisitas[codigo_cliente],fVisitas[[#This Row],[codigo_cliente]])+fVisitas[[#This Row],[meta_dias]],"")</f>
        <v>45833</v>
      </c>
      <c r="Q106" t="s">
        <v>98</v>
      </c>
    </row>
    <row r="107" spans="1:17" x14ac:dyDescent="0.45">
      <c r="A107" t="s">
        <v>0</v>
      </c>
      <c r="B107" t="s">
        <v>2</v>
      </c>
      <c r="C107" t="s">
        <v>4</v>
      </c>
      <c r="D107" t="s">
        <v>37</v>
      </c>
      <c r="E107">
        <v>15</v>
      </c>
      <c r="F107" t="s">
        <v>2</v>
      </c>
      <c r="G107" s="3">
        <v>45824</v>
      </c>
      <c r="H107" t="str">
        <f>TEXT(fVisitas[[#This Row],[data_planejada]],"dddd")</f>
        <v>segunda-feira</v>
      </c>
      <c r="I107" s="3"/>
      <c r="J107" t="s">
        <v>179</v>
      </c>
      <c r="K107" s="4">
        <f ca="1">IF(fVisitas[[#This Row],[status]]="Cancelado","",_xlfn.DAYS(TODAY(),_xlfn.MAXIFS(fVisitas[data_realizada],fVisitas[codigo_cliente],fVisitas[[#This Row],[codigo_cliente]])))</f>
        <v>11</v>
      </c>
      <c r="L107" t="s">
        <v>73</v>
      </c>
      <c r="M107" t="str">
        <f>IF(fVisitas[[#This Row],[data_realizada]]="","",YEAR(fVisitas[[#This Row],[data_realizada]]))</f>
        <v/>
      </c>
      <c r="N107" t="str">
        <f>IF(fVisitas[[#This Row],[data_realizada]]="","",MONTH(fVisitas[[#This Row],[data_realizada]]))</f>
        <v/>
      </c>
      <c r="O107" s="3" t="str">
        <f>IF(fVisitas[[#This Row],[status]]="Realizado",_xlfn.MAXIFS(fVisitas[data_realizada],fVisitas[codigo_cliente],fVisitas[[#This Row],[codigo_cliente]])+fVisitas[[#This Row],[meta_dias]],"")</f>
        <v/>
      </c>
      <c r="Q107" t="s">
        <v>98</v>
      </c>
    </row>
    <row r="108" spans="1:17" x14ac:dyDescent="0.45">
      <c r="A108" t="s">
        <v>0</v>
      </c>
      <c r="B108" t="s">
        <v>2</v>
      </c>
      <c r="C108" t="s">
        <v>19</v>
      </c>
      <c r="D108" t="s">
        <v>52</v>
      </c>
      <c r="E108">
        <v>15</v>
      </c>
      <c r="F108" t="s">
        <v>2</v>
      </c>
      <c r="G108" s="3">
        <v>45825</v>
      </c>
      <c r="H108" t="str">
        <f>TEXT(fVisitas[[#This Row],[data_planejada]],"dddd")</f>
        <v>terça-feira</v>
      </c>
      <c r="I108" s="3"/>
      <c r="J108" t="s">
        <v>179</v>
      </c>
      <c r="K108" s="4">
        <f ca="1">IF(fVisitas[[#This Row],[status]]="Cancelado","",_xlfn.DAYS(TODAY(),_xlfn.MAXIFS(fVisitas[data_realizada],fVisitas[codigo_cliente],fVisitas[[#This Row],[codigo_cliente]])))</f>
        <v>20</v>
      </c>
      <c r="L108" t="s">
        <v>73</v>
      </c>
      <c r="M108" t="str">
        <f>IF(fVisitas[[#This Row],[data_realizada]]="","",YEAR(fVisitas[[#This Row],[data_realizada]]))</f>
        <v/>
      </c>
      <c r="N108" t="str">
        <f>IF(fVisitas[[#This Row],[data_realizada]]="","",MONTH(fVisitas[[#This Row],[data_realizada]]))</f>
        <v/>
      </c>
      <c r="O108" s="3" t="str">
        <f>IF(fVisitas[[#This Row],[status]]="Realizado",_xlfn.MAXIFS(fVisitas[data_realizada],fVisitas[codigo_cliente],fVisitas[[#This Row],[codigo_cliente]])+fVisitas[[#This Row],[meta_dias]],"")</f>
        <v/>
      </c>
      <c r="Q108" t="s">
        <v>98</v>
      </c>
    </row>
    <row r="109" spans="1:17" x14ac:dyDescent="0.45">
      <c r="A109" t="s">
        <v>0</v>
      </c>
      <c r="B109" t="s">
        <v>2</v>
      </c>
      <c r="C109" t="s">
        <v>36</v>
      </c>
      <c r="D109" t="s">
        <v>69</v>
      </c>
      <c r="E109">
        <v>15</v>
      </c>
      <c r="F109" t="s">
        <v>2</v>
      </c>
      <c r="G109" s="3">
        <v>45831</v>
      </c>
      <c r="H109" t="str">
        <f>TEXT(fVisitas[[#This Row],[data_planejada]],"dddd")</f>
        <v>segunda-feira</v>
      </c>
      <c r="I109" s="3">
        <v>45831</v>
      </c>
      <c r="J109" t="s">
        <v>72</v>
      </c>
      <c r="K109" s="4">
        <f ca="1">IF(fVisitas[[#This Row],[status]]="Cancelado","",_xlfn.DAYS(TODAY(),_xlfn.MAXIFS(fVisitas[data_realizada],fVisitas[codigo_cliente],fVisitas[[#This Row],[codigo_cliente]])))</f>
        <v>5</v>
      </c>
      <c r="L109" t="s">
        <v>73</v>
      </c>
      <c r="M109">
        <f>IF(fVisitas[[#This Row],[data_realizada]]="","",YEAR(fVisitas[[#This Row],[data_realizada]]))</f>
        <v>2025</v>
      </c>
      <c r="N109">
        <f>IF(fVisitas[[#This Row],[data_realizada]]="","",MONTH(fVisitas[[#This Row],[data_realizada]]))</f>
        <v>6</v>
      </c>
      <c r="O109" s="3">
        <f>IF(fVisitas[[#This Row],[status]]="Realizado",_xlfn.MAXIFS(fVisitas[data_realizada],fVisitas[codigo_cliente],fVisitas[[#This Row],[codigo_cliente]])+fVisitas[[#This Row],[meta_dias]],"")</f>
        <v>45863</v>
      </c>
      <c r="Q109" t="s">
        <v>123</v>
      </c>
    </row>
    <row r="110" spans="1:17" x14ac:dyDescent="0.45">
      <c r="A110" t="s">
        <v>0</v>
      </c>
      <c r="B110" t="s">
        <v>2</v>
      </c>
      <c r="C110" t="s">
        <v>36</v>
      </c>
      <c r="D110" t="s">
        <v>69</v>
      </c>
      <c r="E110">
        <v>15</v>
      </c>
      <c r="F110" t="s">
        <v>2</v>
      </c>
      <c r="G110" s="3">
        <v>45831</v>
      </c>
      <c r="H110" t="str">
        <f>TEXT(fVisitas[[#This Row],[data_planejada]],"dddd")</f>
        <v>segunda-feira</v>
      </c>
      <c r="I110" s="3"/>
      <c r="J110" t="s">
        <v>179</v>
      </c>
      <c r="K110" s="4">
        <f ca="1">IF(fVisitas[[#This Row],[status]]="Cancelado","",_xlfn.DAYS(TODAY(),_xlfn.MAXIFS(fVisitas[data_realizada],fVisitas[codigo_cliente],fVisitas[[#This Row],[codigo_cliente]])))</f>
        <v>5</v>
      </c>
      <c r="L110" t="s">
        <v>73</v>
      </c>
      <c r="M110" t="str">
        <f>IF(fVisitas[[#This Row],[data_realizada]]="","",YEAR(fVisitas[[#This Row],[data_realizada]]))</f>
        <v/>
      </c>
      <c r="N110" t="str">
        <f>IF(fVisitas[[#This Row],[data_realizada]]="","",MONTH(fVisitas[[#This Row],[data_realizada]]))</f>
        <v/>
      </c>
      <c r="O110" s="3" t="str">
        <f>IF(fVisitas[[#This Row],[status]]="Realizado",_xlfn.MAXIFS(fVisitas[data_realizada],fVisitas[codigo_cliente],fVisitas[[#This Row],[codigo_cliente]])+fVisitas[[#This Row],[meta_dias]],"")</f>
        <v/>
      </c>
      <c r="Q110" t="s">
        <v>124</v>
      </c>
    </row>
    <row r="111" spans="1:17" x14ac:dyDescent="0.45">
      <c r="A111" t="s">
        <v>0</v>
      </c>
      <c r="B111" t="s">
        <v>2</v>
      </c>
      <c r="C111" t="s">
        <v>11</v>
      </c>
      <c r="D111" t="s">
        <v>44</v>
      </c>
      <c r="E111">
        <v>15</v>
      </c>
      <c r="F111" t="s">
        <v>2</v>
      </c>
      <c r="G111" s="3">
        <v>45831</v>
      </c>
      <c r="H111" t="str">
        <f>TEXT(fVisitas[[#This Row],[data_planejada]],"dddd")</f>
        <v>segunda-feira</v>
      </c>
      <c r="I111" s="3"/>
      <c r="J111" t="s">
        <v>179</v>
      </c>
      <c r="K111" s="4">
        <f ca="1">IF(fVisitas[[#This Row],[status]]="Cancelado","",_xlfn.DAYS(TODAY(),_xlfn.MAXIFS(fVisitas[data_realizada],fVisitas[codigo_cliente],fVisitas[[#This Row],[codigo_cliente]])))</f>
        <v>7</v>
      </c>
      <c r="L111" t="s">
        <v>73</v>
      </c>
      <c r="M111" t="str">
        <f>IF(fVisitas[[#This Row],[data_realizada]]="","",YEAR(fVisitas[[#This Row],[data_realizada]]))</f>
        <v/>
      </c>
      <c r="N111" t="str">
        <f>IF(fVisitas[[#This Row],[data_realizada]]="","",MONTH(fVisitas[[#This Row],[data_realizada]]))</f>
        <v/>
      </c>
      <c r="O111" s="3" t="str">
        <f>IF(fVisitas[[#This Row],[status]]="Realizado",_xlfn.MAXIFS(fVisitas[data_realizada],fVisitas[codigo_cliente],fVisitas[[#This Row],[codigo_cliente]])+fVisitas[[#This Row],[meta_dias]],"")</f>
        <v/>
      </c>
      <c r="Q111" t="s">
        <v>125</v>
      </c>
    </row>
    <row r="112" spans="1:17" x14ac:dyDescent="0.45">
      <c r="A112" t="s">
        <v>0</v>
      </c>
      <c r="B112" t="s">
        <v>2</v>
      </c>
      <c r="C112" t="s">
        <v>4</v>
      </c>
      <c r="D112" t="s">
        <v>37</v>
      </c>
      <c r="E112">
        <v>15</v>
      </c>
      <c r="F112" t="s">
        <v>2</v>
      </c>
      <c r="G112" s="3">
        <v>45832</v>
      </c>
      <c r="H112" t="str">
        <f>TEXT(fVisitas[[#This Row],[data_planejada]],"dddd")</f>
        <v>terça-feira</v>
      </c>
      <c r="I112" s="3"/>
      <c r="J112" t="s">
        <v>179</v>
      </c>
      <c r="K112" s="4">
        <f ca="1">IF(fVisitas[[#This Row],[status]]="Cancelado","",_xlfn.DAYS(TODAY(),_xlfn.MAXIFS(fVisitas[data_realizada],fVisitas[codigo_cliente],fVisitas[[#This Row],[codigo_cliente]])))</f>
        <v>11</v>
      </c>
      <c r="L112" t="s">
        <v>73</v>
      </c>
      <c r="M112" t="str">
        <f>IF(fVisitas[[#This Row],[data_realizada]]="","",YEAR(fVisitas[[#This Row],[data_realizada]]))</f>
        <v/>
      </c>
      <c r="N112" t="str">
        <f>IF(fVisitas[[#This Row],[data_realizada]]="","",MONTH(fVisitas[[#This Row],[data_realizada]]))</f>
        <v/>
      </c>
      <c r="O112" s="3" t="str">
        <f>IF(fVisitas[[#This Row],[status]]="Realizado",_xlfn.MAXIFS(fVisitas[data_realizada],fVisitas[codigo_cliente],fVisitas[[#This Row],[codigo_cliente]])+fVisitas[[#This Row],[meta_dias]],"")</f>
        <v/>
      </c>
      <c r="Q112" t="s">
        <v>98</v>
      </c>
    </row>
    <row r="113" spans="1:18" x14ac:dyDescent="0.45">
      <c r="A113" t="s">
        <v>0</v>
      </c>
      <c r="B113" t="s">
        <v>2</v>
      </c>
      <c r="C113" t="s">
        <v>19</v>
      </c>
      <c r="D113" t="s">
        <v>52</v>
      </c>
      <c r="E113">
        <v>15</v>
      </c>
      <c r="F113" t="s">
        <v>2</v>
      </c>
      <c r="G113" s="3">
        <v>45832</v>
      </c>
      <c r="H113" t="str">
        <f>TEXT(fVisitas[[#This Row],[data_planejada]],"dddd")</f>
        <v>terça-feira</v>
      </c>
      <c r="I113" s="3">
        <v>45833</v>
      </c>
      <c r="J113" t="s">
        <v>72</v>
      </c>
      <c r="K113" s="4">
        <f ca="1">IF(fVisitas[[#This Row],[status]]="Cancelado","",_xlfn.DAYS(TODAY(),_xlfn.MAXIFS(fVisitas[data_realizada],fVisitas[codigo_cliente],fVisitas[[#This Row],[codigo_cliente]])))</f>
        <v>20</v>
      </c>
      <c r="L113" t="s">
        <v>73</v>
      </c>
      <c r="M113">
        <f>IF(fVisitas[[#This Row],[data_realizada]]="","",YEAR(fVisitas[[#This Row],[data_realizada]]))</f>
        <v>2025</v>
      </c>
      <c r="N113">
        <f>IF(fVisitas[[#This Row],[data_realizada]]="","",MONTH(fVisitas[[#This Row],[data_realizada]]))</f>
        <v>6</v>
      </c>
      <c r="O113" s="3">
        <f>IF(fVisitas[[#This Row],[status]]="Realizado",_xlfn.MAXIFS(fVisitas[data_realizada],fVisitas[codigo_cliente],fVisitas[[#This Row],[codigo_cliente]])+fVisitas[[#This Row],[meta_dias]],"")</f>
        <v>45848</v>
      </c>
      <c r="Q113" t="s">
        <v>98</v>
      </c>
    </row>
    <row r="114" spans="1:18" x14ac:dyDescent="0.45">
      <c r="A114" t="s">
        <v>0</v>
      </c>
      <c r="B114" t="s">
        <v>2</v>
      </c>
      <c r="C114" t="s">
        <v>34</v>
      </c>
      <c r="D114" t="s">
        <v>67</v>
      </c>
      <c r="E114">
        <v>15</v>
      </c>
      <c r="F114" t="s">
        <v>2</v>
      </c>
      <c r="G114" s="3">
        <v>45833</v>
      </c>
      <c r="H114" t="str">
        <f>TEXT(fVisitas[[#This Row],[data_planejada]],"dddd")</f>
        <v>quarta-feira</v>
      </c>
      <c r="I114" s="3"/>
      <c r="J114" t="s">
        <v>179</v>
      </c>
      <c r="K114" s="4">
        <f ca="1">IF(fVisitas[[#This Row],[status]]="Cancelado","",_xlfn.DAYS(TODAY(),_xlfn.MAXIFS(fVisitas[data_realizada],fVisitas[codigo_cliente],fVisitas[[#This Row],[codigo_cliente]])))</f>
        <v>33</v>
      </c>
      <c r="L114" t="s">
        <v>73</v>
      </c>
      <c r="M114" t="str">
        <f>IF(fVisitas[[#This Row],[data_realizada]]="","",YEAR(fVisitas[[#This Row],[data_realizada]]))</f>
        <v/>
      </c>
      <c r="N114" t="str">
        <f>IF(fVisitas[[#This Row],[data_realizada]]="","",MONTH(fVisitas[[#This Row],[data_realizada]]))</f>
        <v/>
      </c>
      <c r="O114" s="3" t="str">
        <f>IF(fVisitas[[#This Row],[status]]="Realizado",_xlfn.MAXIFS(fVisitas[data_realizada],fVisitas[codigo_cliente],fVisitas[[#This Row],[codigo_cliente]])+fVisitas[[#This Row],[meta_dias]],"")</f>
        <v/>
      </c>
      <c r="Q114" t="s">
        <v>98</v>
      </c>
    </row>
    <row r="115" spans="1:18" x14ac:dyDescent="0.45">
      <c r="A115" t="s">
        <v>0</v>
      </c>
      <c r="B115" t="s">
        <v>2</v>
      </c>
      <c r="C115" t="s">
        <v>8</v>
      </c>
      <c r="D115" t="s">
        <v>41</v>
      </c>
      <c r="E115">
        <v>15</v>
      </c>
      <c r="F115" t="s">
        <v>2</v>
      </c>
      <c r="G115" s="3">
        <v>45833</v>
      </c>
      <c r="H115" t="str">
        <f>TEXT(fVisitas[[#This Row],[data_planejada]],"dddd")</f>
        <v>quarta-feira</v>
      </c>
      <c r="I115" s="3">
        <v>45832</v>
      </c>
      <c r="J115" t="s">
        <v>72</v>
      </c>
      <c r="K115" s="4">
        <f ca="1">IF(fVisitas[[#This Row],[status]]="Cancelado","",_xlfn.DAYS(TODAY(),_xlfn.MAXIFS(fVisitas[data_realizada],fVisitas[codigo_cliente],fVisitas[[#This Row],[codigo_cliente]])))</f>
        <v>21</v>
      </c>
      <c r="L115" t="s">
        <v>73</v>
      </c>
      <c r="M115">
        <f>IF(fVisitas[[#This Row],[data_realizada]]="","",YEAR(fVisitas[[#This Row],[data_realizada]]))</f>
        <v>2025</v>
      </c>
      <c r="N115">
        <f>IF(fVisitas[[#This Row],[data_realizada]]="","",MONTH(fVisitas[[#This Row],[data_realizada]]))</f>
        <v>6</v>
      </c>
      <c r="O115" s="3">
        <f>IF(fVisitas[[#This Row],[status]]="Realizado",_xlfn.MAXIFS(fVisitas[data_realizada],fVisitas[codigo_cliente],fVisitas[[#This Row],[codigo_cliente]])+fVisitas[[#This Row],[meta_dias]],"")</f>
        <v>45847</v>
      </c>
      <c r="Q115" t="s">
        <v>98</v>
      </c>
    </row>
    <row r="116" spans="1:18" x14ac:dyDescent="0.45">
      <c r="A116" t="s">
        <v>0</v>
      </c>
      <c r="B116" t="s">
        <v>2</v>
      </c>
      <c r="C116" t="s">
        <v>36</v>
      </c>
      <c r="D116" t="s">
        <v>69</v>
      </c>
      <c r="E116">
        <v>15</v>
      </c>
      <c r="F116" t="s">
        <v>2</v>
      </c>
      <c r="G116" s="3">
        <v>45834</v>
      </c>
      <c r="H116" t="str">
        <f>TEXT(fVisitas[[#This Row],[data_planejada]],"dddd")</f>
        <v>quinta-feira</v>
      </c>
      <c r="I116" s="3"/>
      <c r="J116" t="s">
        <v>179</v>
      </c>
      <c r="K116" s="4">
        <f ca="1">IF(fVisitas[[#This Row],[status]]="Cancelado","",_xlfn.DAYS(TODAY(),_xlfn.MAXIFS(fVisitas[data_realizada],fVisitas[codigo_cliente],fVisitas[[#This Row],[codigo_cliente]])))</f>
        <v>5</v>
      </c>
      <c r="L116" t="s">
        <v>73</v>
      </c>
      <c r="M116" t="str">
        <f>IF(fVisitas[[#This Row],[data_realizada]]="","",YEAR(fVisitas[[#This Row],[data_realizada]]))</f>
        <v/>
      </c>
      <c r="N116" t="str">
        <f>IF(fVisitas[[#This Row],[data_realizada]]="","",MONTH(fVisitas[[#This Row],[data_realizada]]))</f>
        <v/>
      </c>
      <c r="O116" s="3" t="str">
        <f>IF(fVisitas[[#This Row],[status]]="Realizado",_xlfn.MAXIFS(fVisitas[data_realizada],fVisitas[codigo_cliente],fVisitas[[#This Row],[codigo_cliente]])+fVisitas[[#This Row],[meta_dias]],"")</f>
        <v/>
      </c>
      <c r="Q116" t="s">
        <v>126</v>
      </c>
    </row>
    <row r="117" spans="1:18" x14ac:dyDescent="0.45">
      <c r="A117" t="s">
        <v>0</v>
      </c>
      <c r="B117" t="s">
        <v>2</v>
      </c>
      <c r="C117" t="s">
        <v>36</v>
      </c>
      <c r="D117" t="s">
        <v>69</v>
      </c>
      <c r="E117">
        <v>15</v>
      </c>
      <c r="F117" t="s">
        <v>2</v>
      </c>
      <c r="G117" s="3">
        <v>45834</v>
      </c>
      <c r="H117" t="str">
        <f>TEXT(fVisitas[[#This Row],[data_planejada]],"dddd")</f>
        <v>quinta-feira</v>
      </c>
      <c r="I117" s="3"/>
      <c r="J117" t="s">
        <v>179</v>
      </c>
      <c r="K117" s="4">
        <f ca="1">IF(fVisitas[[#This Row],[status]]="Cancelado","",_xlfn.DAYS(TODAY(),_xlfn.MAXIFS(fVisitas[data_realizada],fVisitas[codigo_cliente],fVisitas[[#This Row],[codigo_cliente]])))</f>
        <v>5</v>
      </c>
      <c r="L117" t="s">
        <v>73</v>
      </c>
      <c r="M117" t="str">
        <f>IF(fVisitas[[#This Row],[data_realizada]]="","",YEAR(fVisitas[[#This Row],[data_realizada]]))</f>
        <v/>
      </c>
      <c r="N117" t="str">
        <f>IF(fVisitas[[#This Row],[data_realizada]]="","",MONTH(fVisitas[[#This Row],[data_realizada]]))</f>
        <v/>
      </c>
      <c r="O117" s="3" t="str">
        <f>IF(fVisitas[[#This Row],[status]]="Realizado",_xlfn.MAXIFS(fVisitas[data_realizada],fVisitas[codigo_cliente],fVisitas[[#This Row],[codigo_cliente]])+fVisitas[[#This Row],[meta_dias]],"")</f>
        <v/>
      </c>
      <c r="Q117" t="s">
        <v>127</v>
      </c>
    </row>
    <row r="118" spans="1:18" x14ac:dyDescent="0.45">
      <c r="A118" t="s">
        <v>0</v>
      </c>
      <c r="B118" t="s">
        <v>2</v>
      </c>
      <c r="C118" t="s">
        <v>36</v>
      </c>
      <c r="D118" t="s">
        <v>69</v>
      </c>
      <c r="E118">
        <v>15</v>
      </c>
      <c r="F118" t="s">
        <v>2</v>
      </c>
      <c r="G118" s="3">
        <v>45835</v>
      </c>
      <c r="H118" t="str">
        <f>TEXT(fVisitas[[#This Row],[data_planejada]],"dddd")</f>
        <v>sexta-feira</v>
      </c>
      <c r="I118" s="3"/>
      <c r="J118" t="s">
        <v>179</v>
      </c>
      <c r="K118" s="4">
        <f ca="1">IF(fVisitas[[#This Row],[status]]="Cancelado","",_xlfn.DAYS(TODAY(),_xlfn.MAXIFS(fVisitas[data_realizada],fVisitas[codigo_cliente],fVisitas[[#This Row],[codigo_cliente]])))</f>
        <v>5</v>
      </c>
      <c r="L118" t="s">
        <v>73</v>
      </c>
      <c r="M118" t="str">
        <f>IF(fVisitas[[#This Row],[data_realizada]]="","",YEAR(fVisitas[[#This Row],[data_realizada]]))</f>
        <v/>
      </c>
      <c r="N118" t="str">
        <f>IF(fVisitas[[#This Row],[data_realizada]]="","",MONTH(fVisitas[[#This Row],[data_realizada]]))</f>
        <v/>
      </c>
      <c r="O118" s="3" t="str">
        <f>IF(fVisitas[[#This Row],[status]]="Realizado",_xlfn.MAXIFS(fVisitas[data_realizada],fVisitas[codigo_cliente],fVisitas[[#This Row],[codigo_cliente]])+fVisitas[[#This Row],[meta_dias]],"")</f>
        <v/>
      </c>
      <c r="Q118" t="s">
        <v>128</v>
      </c>
    </row>
    <row r="119" spans="1:18" x14ac:dyDescent="0.45">
      <c r="A119" t="s">
        <v>0</v>
      </c>
      <c r="B119" t="s">
        <v>2</v>
      </c>
      <c r="C119" t="s">
        <v>36</v>
      </c>
      <c r="D119" t="s">
        <v>69</v>
      </c>
      <c r="E119">
        <v>15</v>
      </c>
      <c r="F119" t="s">
        <v>2</v>
      </c>
      <c r="G119" s="3">
        <v>45838</v>
      </c>
      <c r="H119" t="str">
        <f>TEXT(fVisitas[[#This Row],[data_planejada]],"dddd")</f>
        <v>segunda-feira</v>
      </c>
      <c r="I119" s="3">
        <v>45838</v>
      </c>
      <c r="J119" t="s">
        <v>72</v>
      </c>
      <c r="K119" s="4">
        <f ca="1">IF(fVisitas[[#This Row],[status]]="Cancelado","",_xlfn.DAYS(TODAY(),_xlfn.MAXIFS(fVisitas[data_realizada],fVisitas[codigo_cliente],fVisitas[[#This Row],[codigo_cliente]])))</f>
        <v>5</v>
      </c>
      <c r="L119" t="s">
        <v>73</v>
      </c>
      <c r="M119">
        <f>IF(fVisitas[[#This Row],[data_realizada]]="","",YEAR(fVisitas[[#This Row],[data_realizada]]))</f>
        <v>2025</v>
      </c>
      <c r="N119">
        <f>IF(fVisitas[[#This Row],[data_realizada]]="","",MONTH(fVisitas[[#This Row],[data_realizada]]))</f>
        <v>6</v>
      </c>
      <c r="O119" s="3">
        <f>IF(fVisitas[[#This Row],[status]]="Realizado",_xlfn.MAXIFS(fVisitas[data_realizada],fVisitas[codigo_cliente],fVisitas[[#This Row],[codigo_cliente]])+fVisitas[[#This Row],[meta_dias]],"")</f>
        <v>45863</v>
      </c>
      <c r="Q119" t="s">
        <v>129</v>
      </c>
    </row>
    <row r="120" spans="1:18" x14ac:dyDescent="0.45">
      <c r="A120" t="s">
        <v>0</v>
      </c>
      <c r="B120" t="s">
        <v>2</v>
      </c>
      <c r="C120" t="s">
        <v>4</v>
      </c>
      <c r="D120" t="s">
        <v>37</v>
      </c>
      <c r="E120">
        <v>15</v>
      </c>
      <c r="F120" t="s">
        <v>2</v>
      </c>
      <c r="G120" s="3">
        <v>45839</v>
      </c>
      <c r="H120" t="str">
        <f>TEXT(fVisitas[[#This Row],[data_planejada]],"dddd")</f>
        <v>terça-feira</v>
      </c>
      <c r="I120" s="3">
        <v>45842</v>
      </c>
      <c r="J120" t="s">
        <v>72</v>
      </c>
      <c r="K120" s="4">
        <f ca="1">IF(fVisitas[[#This Row],[status]]="Cancelado","",_xlfn.DAYS(TODAY(),_xlfn.MAXIFS(fVisitas[data_realizada],fVisitas[codigo_cliente],fVisitas[[#This Row],[codigo_cliente]])))</f>
        <v>11</v>
      </c>
      <c r="L120" t="s">
        <v>73</v>
      </c>
      <c r="M120">
        <f>IF(fVisitas[[#This Row],[data_realizada]]="","",YEAR(fVisitas[[#This Row],[data_realizada]]))</f>
        <v>2025</v>
      </c>
      <c r="N120">
        <f>IF(fVisitas[[#This Row],[data_realizada]]="","",MONTH(fVisitas[[#This Row],[data_realizada]]))</f>
        <v>7</v>
      </c>
      <c r="O120" s="3">
        <f>IF(fVisitas[[#This Row],[status]]="Realizado",_xlfn.MAXIFS(fVisitas[data_realizada],fVisitas[codigo_cliente],fVisitas[[#This Row],[codigo_cliente]])+fVisitas[[#This Row],[meta_dias]],"")</f>
        <v>45857</v>
      </c>
      <c r="Q120" t="s">
        <v>130</v>
      </c>
      <c r="R120" t="s">
        <v>183</v>
      </c>
    </row>
    <row r="121" spans="1:18" x14ac:dyDescent="0.45">
      <c r="A121" t="s">
        <v>0</v>
      </c>
      <c r="B121" t="s">
        <v>2</v>
      </c>
      <c r="C121" t="s">
        <v>19</v>
      </c>
      <c r="D121" t="s">
        <v>52</v>
      </c>
      <c r="E121">
        <v>15</v>
      </c>
      <c r="F121" t="s">
        <v>2</v>
      </c>
      <c r="G121" s="3">
        <v>45839</v>
      </c>
      <c r="H121" t="str">
        <f>TEXT(fVisitas[[#This Row],[data_planejada]],"dddd")</f>
        <v>terça-feira</v>
      </c>
      <c r="I121" s="3"/>
      <c r="J121" t="s">
        <v>71</v>
      </c>
      <c r="K121" s="4" t="str">
        <f ca="1">IF(fVisitas[[#This Row],[status]]="Cancelado","",_xlfn.DAYS(TODAY(),_xlfn.MAXIFS(fVisitas[data_realizada],fVisitas[codigo_cliente],fVisitas[[#This Row],[codigo_cliente]])))</f>
        <v/>
      </c>
      <c r="L121" t="s">
        <v>73</v>
      </c>
      <c r="M121" t="str">
        <f>IF(fVisitas[[#This Row],[data_realizada]]="","",YEAR(fVisitas[[#This Row],[data_realizada]]))</f>
        <v/>
      </c>
      <c r="N121" t="str">
        <f>IF(fVisitas[[#This Row],[data_realizada]]="","",MONTH(fVisitas[[#This Row],[data_realizada]]))</f>
        <v/>
      </c>
      <c r="O121" s="3" t="str">
        <f>IF(fVisitas[[#This Row],[status]]="Realizado",_xlfn.MAXIFS(fVisitas[data_realizada],fVisitas[codigo_cliente],fVisitas[[#This Row],[codigo_cliente]])+fVisitas[[#This Row],[meta_dias]],"")</f>
        <v/>
      </c>
      <c r="Q121" t="s">
        <v>98</v>
      </c>
    </row>
    <row r="122" spans="1:18" x14ac:dyDescent="0.45">
      <c r="A122" t="s">
        <v>0</v>
      </c>
      <c r="B122" t="s">
        <v>2</v>
      </c>
      <c r="C122" t="s">
        <v>36</v>
      </c>
      <c r="D122" t="s">
        <v>69</v>
      </c>
      <c r="E122">
        <v>15</v>
      </c>
      <c r="F122" t="s">
        <v>2</v>
      </c>
      <c r="G122" s="3">
        <v>45840</v>
      </c>
      <c r="H122" t="str">
        <f>TEXT(fVisitas[[#This Row],[data_planejada]],"dddd")</f>
        <v>quarta-feira</v>
      </c>
      <c r="I122" s="3">
        <v>45840</v>
      </c>
      <c r="J122" t="s">
        <v>72</v>
      </c>
      <c r="K122" s="4">
        <f ca="1">IF(fVisitas[[#This Row],[status]]="Cancelado","",_xlfn.DAYS(TODAY(),_xlfn.MAXIFS(fVisitas[data_realizada],fVisitas[codigo_cliente],fVisitas[[#This Row],[codigo_cliente]])))</f>
        <v>5</v>
      </c>
      <c r="L122" t="s">
        <v>73</v>
      </c>
      <c r="M122">
        <f>IF(fVisitas[[#This Row],[data_realizada]]="","",YEAR(fVisitas[[#This Row],[data_realizada]]))</f>
        <v>2025</v>
      </c>
      <c r="N122">
        <f>IF(fVisitas[[#This Row],[data_realizada]]="","",MONTH(fVisitas[[#This Row],[data_realizada]]))</f>
        <v>7</v>
      </c>
      <c r="O122" s="3">
        <f>IF(fVisitas[[#This Row],[status]]="Realizado",_xlfn.MAXIFS(fVisitas[data_realizada],fVisitas[codigo_cliente],fVisitas[[#This Row],[codigo_cliente]])+fVisitas[[#This Row],[meta_dias]],"")</f>
        <v>45863</v>
      </c>
      <c r="Q122" t="s">
        <v>131</v>
      </c>
    </row>
    <row r="123" spans="1:18" x14ac:dyDescent="0.45">
      <c r="A123" t="s">
        <v>0</v>
      </c>
      <c r="B123" t="s">
        <v>2</v>
      </c>
      <c r="C123" t="s">
        <v>36</v>
      </c>
      <c r="D123" t="s">
        <v>69</v>
      </c>
      <c r="E123">
        <v>15</v>
      </c>
      <c r="F123" t="s">
        <v>2</v>
      </c>
      <c r="G123" s="3">
        <v>45841</v>
      </c>
      <c r="H123" t="str">
        <f>TEXT(fVisitas[[#This Row],[data_planejada]],"dddd")</f>
        <v>quinta-feira</v>
      </c>
      <c r="I123" s="3">
        <v>45841</v>
      </c>
      <c r="J123" t="s">
        <v>72</v>
      </c>
      <c r="K123" s="4">
        <f ca="1">IF(fVisitas[[#This Row],[status]]="Cancelado","",_xlfn.DAYS(TODAY(),_xlfn.MAXIFS(fVisitas[data_realizada],fVisitas[codigo_cliente],fVisitas[[#This Row],[codigo_cliente]])))</f>
        <v>5</v>
      </c>
      <c r="L123" t="s">
        <v>73</v>
      </c>
      <c r="M123">
        <f>IF(fVisitas[[#This Row],[data_realizada]]="","",YEAR(fVisitas[[#This Row],[data_realizada]]))</f>
        <v>2025</v>
      </c>
      <c r="N123">
        <f>IF(fVisitas[[#This Row],[data_realizada]]="","",MONTH(fVisitas[[#This Row],[data_realizada]]))</f>
        <v>7</v>
      </c>
      <c r="O123" s="3">
        <f>IF(fVisitas[[#This Row],[status]]="Realizado",_xlfn.MAXIFS(fVisitas[data_realizada],fVisitas[codigo_cliente],fVisitas[[#This Row],[codigo_cliente]])+fVisitas[[#This Row],[meta_dias]],"")</f>
        <v>45863</v>
      </c>
      <c r="Q123" t="s">
        <v>132</v>
      </c>
    </row>
    <row r="124" spans="1:18" x14ac:dyDescent="0.45">
      <c r="A124" t="s">
        <v>0</v>
      </c>
      <c r="B124" t="s">
        <v>2</v>
      </c>
      <c r="C124" t="s">
        <v>36</v>
      </c>
      <c r="D124" t="s">
        <v>69</v>
      </c>
      <c r="E124">
        <v>15</v>
      </c>
      <c r="F124" t="s">
        <v>2</v>
      </c>
      <c r="G124" s="3">
        <v>45842</v>
      </c>
      <c r="H124" t="str">
        <f>TEXT(fVisitas[[#This Row],[data_planejada]],"dddd")</f>
        <v>sexta-feira</v>
      </c>
      <c r="I124" s="3"/>
      <c r="J124" t="s">
        <v>71</v>
      </c>
      <c r="K124" s="4" t="str">
        <f ca="1">IF(fVisitas[[#This Row],[status]]="Cancelado","",_xlfn.DAYS(TODAY(),_xlfn.MAXIFS(fVisitas[data_realizada],fVisitas[codigo_cliente],fVisitas[[#This Row],[codigo_cliente]])))</f>
        <v/>
      </c>
      <c r="L124" t="s">
        <v>73</v>
      </c>
      <c r="M124" t="str">
        <f>IF(fVisitas[[#This Row],[data_realizada]]="","",YEAR(fVisitas[[#This Row],[data_realizada]]))</f>
        <v/>
      </c>
      <c r="N124" t="str">
        <f>IF(fVisitas[[#This Row],[data_realizada]]="","",MONTH(fVisitas[[#This Row],[data_realizada]]))</f>
        <v/>
      </c>
      <c r="O124" s="3" t="str">
        <f>IF(fVisitas[[#This Row],[status]]="Realizado",_xlfn.MAXIFS(fVisitas[data_realizada],fVisitas[codigo_cliente],fVisitas[[#This Row],[codigo_cliente]])+fVisitas[[#This Row],[meta_dias]],"")</f>
        <v/>
      </c>
      <c r="Q124" t="s">
        <v>133</v>
      </c>
    </row>
    <row r="125" spans="1:18" x14ac:dyDescent="0.45">
      <c r="A125" t="s">
        <v>0</v>
      </c>
      <c r="B125" t="s">
        <v>2</v>
      </c>
      <c r="C125" t="s">
        <v>36</v>
      </c>
      <c r="D125" t="s">
        <v>69</v>
      </c>
      <c r="E125">
        <v>15</v>
      </c>
      <c r="F125" t="s">
        <v>2</v>
      </c>
      <c r="G125" s="3">
        <v>45842</v>
      </c>
      <c r="H125" t="str">
        <f>TEXT(fVisitas[[#This Row],[data_planejada]],"dddd")</f>
        <v>sexta-feira</v>
      </c>
      <c r="I125" s="3"/>
      <c r="J125" t="s">
        <v>71</v>
      </c>
      <c r="K125" s="4" t="str">
        <f ca="1">IF(fVisitas[[#This Row],[status]]="Cancelado","",_xlfn.DAYS(TODAY(),_xlfn.MAXIFS(fVisitas[data_realizada],fVisitas[codigo_cliente],fVisitas[[#This Row],[codigo_cliente]])))</f>
        <v/>
      </c>
      <c r="L125" t="s">
        <v>73</v>
      </c>
      <c r="M125" t="str">
        <f>IF(fVisitas[[#This Row],[data_realizada]]="","",YEAR(fVisitas[[#This Row],[data_realizada]]))</f>
        <v/>
      </c>
      <c r="N125" t="str">
        <f>IF(fVisitas[[#This Row],[data_realizada]]="","",MONTH(fVisitas[[#This Row],[data_realizada]]))</f>
        <v/>
      </c>
      <c r="O125" s="3" t="str">
        <f>IF(fVisitas[[#This Row],[status]]="Realizado",_xlfn.MAXIFS(fVisitas[data_realizada],fVisitas[codigo_cliente],fVisitas[[#This Row],[codigo_cliente]])+fVisitas[[#This Row],[meta_dias]],"")</f>
        <v/>
      </c>
      <c r="Q125" t="s">
        <v>134</v>
      </c>
    </row>
    <row r="126" spans="1:18" x14ac:dyDescent="0.45">
      <c r="A126" t="s">
        <v>0</v>
      </c>
      <c r="B126" t="s">
        <v>2</v>
      </c>
      <c r="C126" t="s">
        <v>11</v>
      </c>
      <c r="D126" t="s">
        <v>44</v>
      </c>
      <c r="E126">
        <v>15</v>
      </c>
      <c r="F126" t="s">
        <v>2</v>
      </c>
      <c r="G126" s="3">
        <v>45845</v>
      </c>
      <c r="H126" t="str">
        <f>TEXT(fVisitas[[#This Row],[data_planejada]],"dddd")</f>
        <v>segunda-feira</v>
      </c>
      <c r="I126" s="3">
        <v>45846</v>
      </c>
      <c r="J126" t="s">
        <v>72</v>
      </c>
      <c r="K126" s="4">
        <f ca="1">IF(fVisitas[[#This Row],[status]]="Cancelado","",_xlfn.DAYS(TODAY(),_xlfn.MAXIFS(fVisitas[data_realizada],fVisitas[codigo_cliente],fVisitas[[#This Row],[codigo_cliente]])))</f>
        <v>7</v>
      </c>
      <c r="L126" t="s">
        <v>73</v>
      </c>
      <c r="M126">
        <f>IF(fVisitas[[#This Row],[data_realizada]]="","",YEAR(fVisitas[[#This Row],[data_realizada]]))</f>
        <v>2025</v>
      </c>
      <c r="N126">
        <f>IF(fVisitas[[#This Row],[data_realizada]]="","",MONTH(fVisitas[[#This Row],[data_realizada]]))</f>
        <v>7</v>
      </c>
      <c r="O126" s="3">
        <f>IF(fVisitas[[#This Row],[status]]="Realizado",_xlfn.MAXIFS(fVisitas[data_realizada],fVisitas[codigo_cliente],fVisitas[[#This Row],[codigo_cliente]])+fVisitas[[#This Row],[meta_dias]],"")</f>
        <v>45861</v>
      </c>
      <c r="Q126" t="s">
        <v>125</v>
      </c>
    </row>
    <row r="127" spans="1:18" x14ac:dyDescent="0.45">
      <c r="A127" t="s">
        <v>0</v>
      </c>
      <c r="B127" t="s">
        <v>2</v>
      </c>
      <c r="C127" t="s">
        <v>36</v>
      </c>
      <c r="D127" t="s">
        <v>69</v>
      </c>
      <c r="E127">
        <v>15</v>
      </c>
      <c r="F127" t="s">
        <v>2</v>
      </c>
      <c r="G127" s="3">
        <v>45848</v>
      </c>
      <c r="H127" t="str">
        <f>TEXT(fVisitas[[#This Row],[data_planejada]],"dddd")</f>
        <v>quinta-feira</v>
      </c>
      <c r="I127" s="3">
        <v>45848</v>
      </c>
      <c r="J127" t="s">
        <v>72</v>
      </c>
      <c r="K127" s="4">
        <f ca="1">IF(fVisitas[[#This Row],[status]]="Cancelado","",_xlfn.DAYS(TODAY(),_xlfn.MAXIFS(fVisitas[data_realizada],fVisitas[codigo_cliente],fVisitas[[#This Row],[codigo_cliente]])))</f>
        <v>5</v>
      </c>
      <c r="L127" t="s">
        <v>73</v>
      </c>
      <c r="M127">
        <f>IF(fVisitas[[#This Row],[data_realizada]]="","",YEAR(fVisitas[[#This Row],[data_realizada]]))</f>
        <v>2025</v>
      </c>
      <c r="N127">
        <f>IF(fVisitas[[#This Row],[data_realizada]]="","",MONTH(fVisitas[[#This Row],[data_realizada]]))</f>
        <v>7</v>
      </c>
      <c r="O127" s="3">
        <f>IF(fVisitas[[#This Row],[status]]="Realizado",_xlfn.MAXIFS(fVisitas[data_realizada],fVisitas[codigo_cliente],fVisitas[[#This Row],[codigo_cliente]])+fVisitas[[#This Row],[meta_dias]],"")</f>
        <v>45863</v>
      </c>
      <c r="Q127" t="s">
        <v>185</v>
      </c>
    </row>
    <row r="128" spans="1:18" x14ac:dyDescent="0.45">
      <c r="A128" t="s">
        <v>0</v>
      </c>
      <c r="B128" t="s">
        <v>2</v>
      </c>
      <c r="C128" t="s">
        <v>36</v>
      </c>
      <c r="D128" t="s">
        <v>69</v>
      </c>
      <c r="E128">
        <v>15</v>
      </c>
      <c r="F128" t="s">
        <v>2</v>
      </c>
      <c r="G128" s="3">
        <v>45848</v>
      </c>
      <c r="H128" t="str">
        <f>TEXT(fVisitas[[#This Row],[data_planejada]],"dddd")</f>
        <v>quinta-feira</v>
      </c>
      <c r="I128" s="3"/>
      <c r="J128" t="s">
        <v>71</v>
      </c>
      <c r="K128" s="4" t="str">
        <f ca="1">IF(fVisitas[[#This Row],[status]]="Cancelado","",_xlfn.DAYS(TODAY(),_xlfn.MAXIFS(fVisitas[data_realizada],fVisitas[codigo_cliente],fVisitas[[#This Row],[codigo_cliente]])))</f>
        <v/>
      </c>
      <c r="L128" t="s">
        <v>73</v>
      </c>
      <c r="M128" t="str">
        <f>IF(fVisitas[[#This Row],[data_realizada]]="","",YEAR(fVisitas[[#This Row],[data_realizada]]))</f>
        <v/>
      </c>
      <c r="N128" t="str">
        <f>IF(fVisitas[[#This Row],[data_realizada]]="","",MONTH(fVisitas[[#This Row],[data_realizada]]))</f>
        <v/>
      </c>
      <c r="O128" s="3" t="str">
        <f>IF(fVisitas[[#This Row],[status]]="Realizado",_xlfn.MAXIFS(fVisitas[data_realizada],fVisitas[codigo_cliente],fVisitas[[#This Row],[codigo_cliente]])+fVisitas[[#This Row],[meta_dias]],"")</f>
        <v/>
      </c>
      <c r="Q128" t="s">
        <v>134</v>
      </c>
    </row>
    <row r="129" spans="1:18" x14ac:dyDescent="0.45">
      <c r="A129" t="s">
        <v>0</v>
      </c>
      <c r="B129" t="s">
        <v>2</v>
      </c>
      <c r="C129" t="s">
        <v>36</v>
      </c>
      <c r="D129" t="s">
        <v>69</v>
      </c>
      <c r="E129">
        <v>15</v>
      </c>
      <c r="F129" t="s">
        <v>2</v>
      </c>
      <c r="G129" s="3">
        <v>45848</v>
      </c>
      <c r="H129" t="str">
        <f>TEXT(fVisitas[[#This Row],[data_planejada]],"dddd")</f>
        <v>quinta-feira</v>
      </c>
      <c r="I129" s="3"/>
      <c r="J129" t="s">
        <v>71</v>
      </c>
      <c r="K129" s="4" t="str">
        <f ca="1">IF(fVisitas[[#This Row],[status]]="Cancelado","",_xlfn.DAYS(TODAY(),_xlfn.MAXIFS(fVisitas[data_realizada],fVisitas[codigo_cliente],fVisitas[[#This Row],[codigo_cliente]])))</f>
        <v/>
      </c>
      <c r="L129" t="s">
        <v>73</v>
      </c>
      <c r="M129" t="str">
        <f>IF(fVisitas[[#This Row],[data_realizada]]="","",YEAR(fVisitas[[#This Row],[data_realizada]]))</f>
        <v/>
      </c>
      <c r="N129" t="str">
        <f>IF(fVisitas[[#This Row],[data_realizada]]="","",MONTH(fVisitas[[#This Row],[data_realizada]]))</f>
        <v/>
      </c>
      <c r="O129" s="3" t="str">
        <f>IF(fVisitas[[#This Row],[status]]="Realizado",_xlfn.MAXIFS(fVisitas[data_realizada],fVisitas[codigo_cliente],fVisitas[[#This Row],[codigo_cliente]])+fVisitas[[#This Row],[meta_dias]],"")</f>
        <v/>
      </c>
      <c r="Q129" t="s">
        <v>133</v>
      </c>
    </row>
    <row r="130" spans="1:18" x14ac:dyDescent="0.45">
      <c r="A130" t="s">
        <v>0</v>
      </c>
      <c r="B130" t="s">
        <v>2</v>
      </c>
      <c r="C130" t="s">
        <v>36</v>
      </c>
      <c r="D130" t="s">
        <v>69</v>
      </c>
      <c r="E130">
        <v>15</v>
      </c>
      <c r="F130" t="s">
        <v>2</v>
      </c>
      <c r="G130" s="3">
        <v>45849</v>
      </c>
      <c r="H130" t="str">
        <f>TEXT(fVisitas[[#This Row],[data_planejada]],"dddd")</f>
        <v>sexta-feira</v>
      </c>
      <c r="I130" s="3"/>
      <c r="J130" t="s">
        <v>71</v>
      </c>
      <c r="K130" s="4" t="str">
        <f ca="1">IF(fVisitas[[#This Row],[status]]="Cancelado","",_xlfn.DAYS(TODAY(),_xlfn.MAXIFS(fVisitas[data_realizada],fVisitas[codigo_cliente],fVisitas[[#This Row],[codigo_cliente]])))</f>
        <v/>
      </c>
      <c r="L130" t="s">
        <v>73</v>
      </c>
      <c r="M130" t="str">
        <f>IF(fVisitas[[#This Row],[data_realizada]]="","",YEAR(fVisitas[[#This Row],[data_realizada]]))</f>
        <v/>
      </c>
      <c r="N130" t="str">
        <f>IF(fVisitas[[#This Row],[data_realizada]]="","",MONTH(fVisitas[[#This Row],[data_realizada]]))</f>
        <v/>
      </c>
      <c r="O130" s="3" t="str">
        <f>IF(fVisitas[[#This Row],[status]]="Realizado",_xlfn.MAXIFS(fVisitas[data_realizada],fVisitas[codigo_cliente],fVisitas[[#This Row],[codigo_cliente]])+fVisitas[[#This Row],[meta_dias]],"")</f>
        <v/>
      </c>
      <c r="Q130" t="s">
        <v>186</v>
      </c>
    </row>
    <row r="131" spans="1:18" x14ac:dyDescent="0.45">
      <c r="A131" t="s">
        <v>0</v>
      </c>
      <c r="B131" t="s">
        <v>2</v>
      </c>
      <c r="C131" t="s">
        <v>36</v>
      </c>
      <c r="D131" t="s">
        <v>69</v>
      </c>
      <c r="E131">
        <v>15</v>
      </c>
      <c r="F131" t="s">
        <v>2</v>
      </c>
      <c r="G131" s="3">
        <v>45852</v>
      </c>
      <c r="H131" t="str">
        <f>TEXT(fVisitas[[#This Row],[data_planejada]],"dddd")</f>
        <v>segunda-feira</v>
      </c>
      <c r="I131" s="3"/>
      <c r="J131" t="s">
        <v>179</v>
      </c>
      <c r="K131" s="4">
        <f ca="1">IF(fVisitas[[#This Row],[status]]="Cancelado","",_xlfn.DAYS(TODAY(),_xlfn.MAXIFS(fVisitas[data_realizada],fVisitas[codigo_cliente],fVisitas[[#This Row],[codigo_cliente]])))</f>
        <v>5</v>
      </c>
      <c r="L131" t="s">
        <v>73</v>
      </c>
      <c r="M131" t="str">
        <f>IF(fVisitas[[#This Row],[data_realizada]]="","",YEAR(fVisitas[[#This Row],[data_realizada]]))</f>
        <v/>
      </c>
      <c r="N131" t="str">
        <f>IF(fVisitas[[#This Row],[data_realizada]]="","",MONTH(fVisitas[[#This Row],[data_realizada]]))</f>
        <v/>
      </c>
      <c r="O131" s="3" t="str">
        <f>IF(fVisitas[[#This Row],[status]]="Realizado",_xlfn.MAXIFS(fVisitas[data_realizada],fVisitas[codigo_cliente],fVisitas[[#This Row],[codigo_cliente]])+fVisitas[[#This Row],[meta_dias]],"")</f>
        <v/>
      </c>
      <c r="Q131" t="s">
        <v>188</v>
      </c>
    </row>
    <row r="132" spans="1:18" x14ac:dyDescent="0.45">
      <c r="A132" t="s">
        <v>0</v>
      </c>
      <c r="B132" t="s">
        <v>2</v>
      </c>
      <c r="C132" t="s">
        <v>23</v>
      </c>
      <c r="D132" t="s">
        <v>56</v>
      </c>
      <c r="E132">
        <v>15</v>
      </c>
      <c r="F132" t="s">
        <v>2</v>
      </c>
      <c r="G132" s="3">
        <v>45854</v>
      </c>
      <c r="H132" t="str">
        <f>TEXT(fVisitas[[#This Row],[data_planejada]],"dddd")</f>
        <v>quarta-feira</v>
      </c>
      <c r="I132" s="3"/>
      <c r="J132" t="s">
        <v>179</v>
      </c>
      <c r="K132" s="4">
        <f ca="1">IF(fVisitas[[#This Row],[status]]="Cancelado","",_xlfn.DAYS(TODAY(),_xlfn.MAXIFS(fVisitas[data_realizada],fVisitas[codigo_cliente],fVisitas[[#This Row],[codigo_cliente]])))</f>
        <v>47</v>
      </c>
      <c r="L132" t="s">
        <v>73</v>
      </c>
      <c r="M132" t="str">
        <f>IF(fVisitas[[#This Row],[data_realizada]]="","",YEAR(fVisitas[[#This Row],[data_realizada]]))</f>
        <v/>
      </c>
      <c r="N132" t="str">
        <f>IF(fVisitas[[#This Row],[data_realizada]]="","",MONTH(fVisitas[[#This Row],[data_realizada]]))</f>
        <v/>
      </c>
      <c r="O132" s="3" t="str">
        <f>IF(fVisitas[[#This Row],[status]]="Realizado",_xlfn.MAXIFS(fVisitas[data_realizada],fVisitas[codigo_cliente],fVisitas[[#This Row],[codigo_cliente]])+fVisitas[[#This Row],[meta_dias]],"")</f>
        <v/>
      </c>
      <c r="Q132" t="s">
        <v>187</v>
      </c>
    </row>
    <row r="133" spans="1:18" x14ac:dyDescent="0.45">
      <c r="A133" t="s">
        <v>0</v>
      </c>
      <c r="B133" t="s">
        <v>2</v>
      </c>
      <c r="C133" t="s">
        <v>36</v>
      </c>
      <c r="D133" t="s">
        <v>69</v>
      </c>
      <c r="E133">
        <v>15</v>
      </c>
      <c r="F133" t="s">
        <v>2</v>
      </c>
      <c r="G133" s="3">
        <v>45855</v>
      </c>
      <c r="H133" t="str">
        <f>TEXT(fVisitas[[#This Row],[data_planejada]],"dddd")</f>
        <v>quinta-feira</v>
      </c>
      <c r="I133" s="3"/>
      <c r="J133" t="s">
        <v>179</v>
      </c>
      <c r="K133" s="4">
        <f ca="1">IF(fVisitas[[#This Row],[status]]="Cancelado","",_xlfn.DAYS(TODAY(),_xlfn.MAXIFS(fVisitas[data_realizada],fVisitas[codigo_cliente],fVisitas[[#This Row],[codigo_cliente]])))</f>
        <v>5</v>
      </c>
      <c r="L133" t="s">
        <v>73</v>
      </c>
      <c r="M133" t="str">
        <f>IF(fVisitas[[#This Row],[data_realizada]]="","",YEAR(fVisitas[[#This Row],[data_realizada]]))</f>
        <v/>
      </c>
      <c r="N133" t="str">
        <f>IF(fVisitas[[#This Row],[data_realizada]]="","",MONTH(fVisitas[[#This Row],[data_realizada]]))</f>
        <v/>
      </c>
      <c r="O133" s="3" t="str">
        <f>IF(fVisitas[[#This Row],[status]]="Realizado",_xlfn.MAXIFS(fVisitas[data_realizada],fVisitas[codigo_cliente],fVisitas[[#This Row],[codigo_cliente]])+fVisitas[[#This Row],[meta_dias]],"")</f>
        <v/>
      </c>
      <c r="Q133" t="s">
        <v>133</v>
      </c>
    </row>
    <row r="134" spans="1:18" x14ac:dyDescent="0.45">
      <c r="A134" t="s">
        <v>0</v>
      </c>
      <c r="B134" t="s">
        <v>2</v>
      </c>
      <c r="C134" t="s">
        <v>36</v>
      </c>
      <c r="D134" t="s">
        <v>69</v>
      </c>
      <c r="E134">
        <v>15</v>
      </c>
      <c r="F134" t="s">
        <v>2</v>
      </c>
      <c r="G134" s="3">
        <v>45855</v>
      </c>
      <c r="H134" t="str">
        <f>TEXT(fVisitas[[#This Row],[data_planejada]],"dddd")</f>
        <v>quinta-feira</v>
      </c>
      <c r="I134" s="3"/>
      <c r="J134" t="s">
        <v>179</v>
      </c>
      <c r="K134" s="4">
        <f ca="1">IF(fVisitas[[#This Row],[status]]="Cancelado","",_xlfn.DAYS(TODAY(),_xlfn.MAXIFS(fVisitas[data_realizada],fVisitas[codigo_cliente],fVisitas[[#This Row],[codigo_cliente]])))</f>
        <v>5</v>
      </c>
      <c r="L134" t="s">
        <v>73</v>
      </c>
      <c r="M134" t="str">
        <f>IF(fVisitas[[#This Row],[data_realizada]]="","",YEAR(fVisitas[[#This Row],[data_realizada]]))</f>
        <v/>
      </c>
      <c r="N134" t="str">
        <f>IF(fVisitas[[#This Row],[data_realizada]]="","",MONTH(fVisitas[[#This Row],[data_realizada]]))</f>
        <v/>
      </c>
      <c r="O134" s="3" t="str">
        <f>IF(fVisitas[[#This Row],[status]]="Realizado",_xlfn.MAXIFS(fVisitas[data_realizada],fVisitas[codigo_cliente],fVisitas[[#This Row],[codigo_cliente]])+fVisitas[[#This Row],[meta_dias]],"")</f>
        <v/>
      </c>
      <c r="Q134" t="s">
        <v>134</v>
      </c>
    </row>
    <row r="135" spans="1:18" x14ac:dyDescent="0.45">
      <c r="A135" t="s">
        <v>0</v>
      </c>
      <c r="B135" t="s">
        <v>2</v>
      </c>
      <c r="C135" t="s">
        <v>36</v>
      </c>
      <c r="D135" t="s">
        <v>69</v>
      </c>
      <c r="E135">
        <v>15</v>
      </c>
      <c r="F135" t="s">
        <v>2</v>
      </c>
      <c r="G135" s="3">
        <v>45856</v>
      </c>
      <c r="H135" t="str">
        <f>TEXT(fVisitas[[#This Row],[data_planejada]],"dddd")</f>
        <v>sexta-feira</v>
      </c>
      <c r="I135" s="3"/>
      <c r="J135" t="s">
        <v>179</v>
      </c>
      <c r="K135" s="4">
        <f ca="1">IF(fVisitas[[#This Row],[status]]="Cancelado","",_xlfn.DAYS(TODAY(),_xlfn.MAXIFS(fVisitas[data_realizada],fVisitas[codigo_cliente],fVisitas[[#This Row],[codigo_cliente]])))</f>
        <v>5</v>
      </c>
      <c r="L135" t="s">
        <v>73</v>
      </c>
      <c r="M135" t="str">
        <f>IF(fVisitas[[#This Row],[data_realizada]]="","",YEAR(fVisitas[[#This Row],[data_realizada]]))</f>
        <v/>
      </c>
      <c r="N135" t="str">
        <f>IF(fVisitas[[#This Row],[data_realizada]]="","",MONTH(fVisitas[[#This Row],[data_realizada]]))</f>
        <v/>
      </c>
      <c r="O135" s="3" t="str">
        <f>IF(fVisitas[[#This Row],[status]]="Realizado",_xlfn.MAXIFS(fVisitas[data_realizada],fVisitas[codigo_cliente],fVisitas[[#This Row],[codigo_cliente]])+fVisitas[[#This Row],[meta_dias]],"")</f>
        <v/>
      </c>
      <c r="Q135" t="s">
        <v>186</v>
      </c>
    </row>
    <row r="136" spans="1:18" x14ac:dyDescent="0.45">
      <c r="A136" t="s">
        <v>1</v>
      </c>
      <c r="B136" t="s">
        <v>3</v>
      </c>
      <c r="C136" t="s">
        <v>191</v>
      </c>
      <c r="D136" t="s">
        <v>167</v>
      </c>
      <c r="E136">
        <v>15</v>
      </c>
      <c r="F136" t="s">
        <v>3</v>
      </c>
      <c r="G136" s="3">
        <v>45845</v>
      </c>
      <c r="H136" t="str">
        <f>TEXT(fVisitas[[#This Row],[data_planejada]],"dddd")</f>
        <v>segunda-feira</v>
      </c>
      <c r="I136" s="3">
        <v>45845</v>
      </c>
      <c r="J136" t="s">
        <v>72</v>
      </c>
      <c r="K136" s="4">
        <f ca="1">IF(fVisitas[[#This Row],[status]]="Cancelado","",_xlfn.DAYS(TODAY(),_xlfn.MAXIFS(fVisitas[data_realizada],fVisitas[codigo_cliente],fVisitas[[#This Row],[codigo_cliente]])))</f>
        <v>8</v>
      </c>
      <c r="L136" t="s">
        <v>73</v>
      </c>
      <c r="M136">
        <f>IF(fVisitas[[#This Row],[data_realizada]]="","",YEAR(fVisitas[[#This Row],[data_realizada]]))</f>
        <v>2025</v>
      </c>
      <c r="N136">
        <f>IF(fVisitas[[#This Row],[data_realizada]]="","",MONTH(fVisitas[[#This Row],[data_realizada]]))</f>
        <v>7</v>
      </c>
      <c r="O136" s="3">
        <f>IF(fVisitas[[#This Row],[status]]="Realizado",_xlfn.MAXIFS(fVisitas[data_realizada],fVisitas[codigo_cliente],fVisitas[[#This Row],[codigo_cliente]])+fVisitas[[#This Row],[meta_dias]],"")</f>
        <v>45860</v>
      </c>
      <c r="P136" t="s">
        <v>74</v>
      </c>
      <c r="Q136" t="s">
        <v>176</v>
      </c>
    </row>
    <row r="137" spans="1:18" x14ac:dyDescent="0.45">
      <c r="A137" t="s">
        <v>1</v>
      </c>
      <c r="B137" t="s">
        <v>3</v>
      </c>
      <c r="C137" t="s">
        <v>192</v>
      </c>
      <c r="D137" t="s">
        <v>168</v>
      </c>
      <c r="E137">
        <v>15</v>
      </c>
      <c r="F137" t="s">
        <v>3</v>
      </c>
      <c r="G137" s="3">
        <v>45845</v>
      </c>
      <c r="H137" t="str">
        <f>TEXT(fVisitas[[#This Row],[data_planejada]],"dddd")</f>
        <v>segunda-feira</v>
      </c>
      <c r="I137" s="3">
        <v>45845</v>
      </c>
      <c r="J137" t="s">
        <v>72</v>
      </c>
      <c r="K137" s="4">
        <f ca="1">IF(fVisitas[[#This Row],[status]]="Cancelado","",_xlfn.DAYS(TODAY(),_xlfn.MAXIFS(fVisitas[data_realizada],fVisitas[codigo_cliente],fVisitas[[#This Row],[codigo_cliente]])))</f>
        <v>8</v>
      </c>
      <c r="L137" t="s">
        <v>73</v>
      </c>
      <c r="M137">
        <f>IF(fVisitas[[#This Row],[data_realizada]]="","",YEAR(fVisitas[[#This Row],[data_realizada]]))</f>
        <v>2025</v>
      </c>
      <c r="N137">
        <f>IF(fVisitas[[#This Row],[data_realizada]]="","",MONTH(fVisitas[[#This Row],[data_realizada]]))</f>
        <v>7</v>
      </c>
      <c r="O137" s="3">
        <f>IF(fVisitas[[#This Row],[status]]="Realizado",_xlfn.MAXIFS(fVisitas[data_realizada],fVisitas[codigo_cliente],fVisitas[[#This Row],[codigo_cliente]])+fVisitas[[#This Row],[meta_dias]],"")</f>
        <v>45860</v>
      </c>
      <c r="P137" t="s">
        <v>74</v>
      </c>
      <c r="Q137" t="s">
        <v>176</v>
      </c>
      <c r="R137" t="s">
        <v>177</v>
      </c>
    </row>
    <row r="138" spans="1:18" x14ac:dyDescent="0.45">
      <c r="A138" t="s">
        <v>1</v>
      </c>
      <c r="B138" t="s">
        <v>3</v>
      </c>
      <c r="C138" t="s">
        <v>193</v>
      </c>
      <c r="D138" t="s">
        <v>169</v>
      </c>
      <c r="E138">
        <v>15</v>
      </c>
      <c r="F138" t="s">
        <v>3</v>
      </c>
      <c r="G138" s="3">
        <v>45846</v>
      </c>
      <c r="H138" t="str">
        <f>TEXT(fVisitas[[#This Row],[data_planejada]],"dddd")</f>
        <v>terça-feira</v>
      </c>
      <c r="I138" s="3"/>
      <c r="J138" t="s">
        <v>179</v>
      </c>
      <c r="K138" s="4">
        <f ca="1">IF(fVisitas[[#This Row],[status]]="Cancelado","",_xlfn.DAYS(TODAY(),_xlfn.MAXIFS(fVisitas[data_realizada],fVisitas[codigo_cliente],fVisitas[[#This Row],[codigo_cliente]])))</f>
        <v>45853</v>
      </c>
      <c r="L138" t="s">
        <v>73</v>
      </c>
      <c r="M138" t="str">
        <f>IF(fVisitas[[#This Row],[data_realizada]]="","",YEAR(fVisitas[[#This Row],[data_realizada]]))</f>
        <v/>
      </c>
      <c r="N138" t="str">
        <f>IF(fVisitas[[#This Row],[data_realizada]]="","",MONTH(fVisitas[[#This Row],[data_realizada]]))</f>
        <v/>
      </c>
      <c r="O138" s="3" t="str">
        <f>IF(fVisitas[[#This Row],[status]]="Realizado",_xlfn.MAXIFS(fVisitas[data_realizada],fVisitas[codigo_cliente],fVisitas[[#This Row],[codigo_cliente]])+fVisitas[[#This Row],[meta_dias]],"")</f>
        <v/>
      </c>
      <c r="P138" t="s">
        <v>74</v>
      </c>
      <c r="Q138" t="s">
        <v>176</v>
      </c>
    </row>
    <row r="139" spans="1:18" x14ac:dyDescent="0.45">
      <c r="A139" t="s">
        <v>1</v>
      </c>
      <c r="B139" t="s">
        <v>3</v>
      </c>
      <c r="C139" t="s">
        <v>184</v>
      </c>
      <c r="D139" t="s">
        <v>170</v>
      </c>
      <c r="E139">
        <v>15</v>
      </c>
      <c r="F139" t="s">
        <v>3</v>
      </c>
      <c r="G139" s="3">
        <v>45848</v>
      </c>
      <c r="H139" t="str">
        <f>TEXT(fVisitas[[#This Row],[data_planejada]],"dddd")</f>
        <v>quinta-feira</v>
      </c>
      <c r="I139" s="3"/>
      <c r="J139" t="s">
        <v>179</v>
      </c>
      <c r="K139" s="4">
        <f ca="1">IF(fVisitas[[#This Row],[status]]="Cancelado","",_xlfn.DAYS(TODAY(),_xlfn.MAXIFS(fVisitas[data_realizada],fVisitas[codigo_cliente],fVisitas[[#This Row],[codigo_cliente]])))</f>
        <v>7</v>
      </c>
      <c r="L139" t="s">
        <v>73</v>
      </c>
      <c r="M139" t="str">
        <f>IF(fVisitas[[#This Row],[data_realizada]]="","",YEAR(fVisitas[[#This Row],[data_realizada]]))</f>
        <v/>
      </c>
      <c r="N139" t="str">
        <f>IF(fVisitas[[#This Row],[data_realizada]]="","",MONTH(fVisitas[[#This Row],[data_realizada]]))</f>
        <v/>
      </c>
      <c r="O139" s="3" t="str">
        <f>IF(fVisitas[[#This Row],[status]]="Realizado",_xlfn.MAXIFS(fVisitas[data_realizada],fVisitas[codigo_cliente],fVisitas[[#This Row],[codigo_cliente]])+fVisitas[[#This Row],[meta_dias]],"")</f>
        <v/>
      </c>
      <c r="P139" t="s">
        <v>74</v>
      </c>
      <c r="Q139" t="s">
        <v>176</v>
      </c>
    </row>
    <row r="140" spans="1:18" x14ac:dyDescent="0.45">
      <c r="A140" t="s">
        <v>1</v>
      </c>
      <c r="B140" t="s">
        <v>3</v>
      </c>
      <c r="C140" t="s">
        <v>194</v>
      </c>
      <c r="D140" t="s">
        <v>171</v>
      </c>
      <c r="E140">
        <v>15</v>
      </c>
      <c r="F140" t="s">
        <v>3</v>
      </c>
      <c r="G140" s="3">
        <v>45849</v>
      </c>
      <c r="H140" t="str">
        <f>TEXT(fVisitas[[#This Row],[data_planejada]],"dddd")</f>
        <v>sexta-feira</v>
      </c>
      <c r="I140" s="3"/>
      <c r="J140" t="s">
        <v>179</v>
      </c>
      <c r="K140" s="4">
        <f ca="1">IF(fVisitas[[#This Row],[status]]="Cancelado","",_xlfn.DAYS(TODAY(),_xlfn.MAXIFS(fVisitas[data_realizada],fVisitas[codigo_cliente],fVisitas[[#This Row],[codigo_cliente]])))</f>
        <v>45853</v>
      </c>
      <c r="L140" t="s">
        <v>73</v>
      </c>
      <c r="M140" t="str">
        <f>IF(fVisitas[[#This Row],[data_realizada]]="","",YEAR(fVisitas[[#This Row],[data_realizada]]))</f>
        <v/>
      </c>
      <c r="N140" t="str">
        <f>IF(fVisitas[[#This Row],[data_realizada]]="","",MONTH(fVisitas[[#This Row],[data_realizada]]))</f>
        <v/>
      </c>
      <c r="O140" s="3" t="str">
        <f>IF(fVisitas[[#This Row],[status]]="Realizado",_xlfn.MAXIFS(fVisitas[data_realizada],fVisitas[codigo_cliente],fVisitas[[#This Row],[codigo_cliente]])+fVisitas[[#This Row],[meta_dias]],"")</f>
        <v/>
      </c>
      <c r="P140" t="s">
        <v>74</v>
      </c>
      <c r="Q140" t="s">
        <v>116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Visitas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Brefere</cp:lastModifiedBy>
  <dcterms:created xsi:type="dcterms:W3CDTF">2025-07-04T15:17:45Z</dcterms:created>
  <dcterms:modified xsi:type="dcterms:W3CDTF">2025-07-16T00:46:36Z</dcterms:modified>
</cp:coreProperties>
</file>